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s_uzer\后天域千卷涯\"/>
    </mc:Choice>
  </mc:AlternateContent>
  <xr:revisionPtr revIDLastSave="0" documentId="13_ncr:1_{83E325F1-BD4C-46CB-A032-F39F766E716D}" xr6:coauthVersionLast="47" xr6:coauthVersionMax="47" xr10:uidLastSave="{00000000-0000-0000-0000-000000000000}"/>
  <bookViews>
    <workbookView xWindow="-120" yWindow="-120" windowWidth="29040" windowHeight="15840" tabRatio="769" activeTab="21" xr2:uid="{00000000-000D-0000-FFFF-FFFF00000000}"/>
  </bookViews>
  <sheets>
    <sheet name="10" sheetId="20" r:id="rId1"/>
    <sheet name="9" sheetId="33" state="hidden" r:id="rId2"/>
    <sheet name="8" sheetId="24" r:id="rId3"/>
    <sheet name="7" sheetId="29" state="hidden" r:id="rId4"/>
    <sheet name="6" sheetId="34" r:id="rId5"/>
    <sheet name="5" sheetId="21" state="hidden" r:id="rId6"/>
    <sheet name="4" sheetId="35" r:id="rId7"/>
    <sheet name="3" sheetId="32" state="hidden" r:id="rId8"/>
    <sheet name="2" sheetId="37" r:id="rId9"/>
    <sheet name="1" sheetId="36" state="hidden" r:id="rId10"/>
    <sheet name="修改日志" sheetId="49" r:id="rId11"/>
    <sheet name="阵营表" sheetId="23" r:id="rId12"/>
    <sheet name="剧情流程" sheetId="27" r:id="rId13"/>
    <sheet name="力量体系" sheetId="31" r:id="rId14"/>
    <sheet name="绝学与本领统计" sheetId="40" r:id="rId15"/>
    <sheet name="地球史" sheetId="42" state="hidden" r:id="rId16"/>
    <sheet name="编年简版" sheetId="43" state="hidden" r:id="rId17"/>
    <sheet name="物品" sheetId="44" r:id="rId18"/>
    <sheet name="半自动人物设定" sheetId="47" r:id="rId19"/>
    <sheet name="原神角色圣遗物情况" sheetId="46" r:id="rId20"/>
    <sheet name="技能范围图示" sheetId="48" r:id="rId21"/>
    <sheet name="辅助" sheetId="50" r:id="rId22"/>
  </sheets>
  <definedNames>
    <definedName name="_xlnm._FilterDatabase" localSheetId="17" hidden="1">物品!$C$2:$AQ$6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8" i="50" l="1"/>
  <c r="D3" i="50"/>
  <c r="C3" i="50"/>
  <c r="D2" i="50"/>
  <c r="I15" i="50"/>
  <c r="I13" i="50"/>
  <c r="I12" i="50"/>
  <c r="P12" i="50" s="1"/>
  <c r="I14" i="50"/>
  <c r="C2" i="50"/>
  <c r="I9" i="50"/>
  <c r="I8" i="50"/>
  <c r="I7" i="50"/>
  <c r="I6" i="50"/>
  <c r="I38" i="46"/>
  <c r="L38" i="46"/>
  <c r="O38" i="46"/>
  <c r="R38" i="46"/>
  <c r="U38" i="46"/>
  <c r="X38" i="46"/>
  <c r="AA38" i="46"/>
  <c r="AD38" i="46"/>
  <c r="AG38" i="46"/>
  <c r="AJ38" i="46"/>
  <c r="AM38" i="46"/>
  <c r="AP38" i="46"/>
  <c r="AS38" i="46"/>
  <c r="AV38" i="46"/>
  <c r="AY38" i="46"/>
  <c r="BB38" i="46"/>
  <c r="BE38" i="46"/>
  <c r="BH38" i="46"/>
  <c r="BK38" i="46"/>
  <c r="F38" i="46"/>
  <c r="BN38" i="46"/>
  <c r="BQ38" i="46"/>
  <c r="BT38" i="46"/>
  <c r="BW38" i="46"/>
  <c r="D15" i="47"/>
  <c r="D13" i="47"/>
  <c r="D14" i="47"/>
  <c r="GF21" i="46"/>
  <c r="GF20" i="46"/>
  <c r="GF19" i="46"/>
  <c r="GF18" i="46"/>
  <c r="GF17" i="46"/>
  <c r="GF16" i="46"/>
  <c r="GF15" i="46"/>
  <c r="FL14" i="46"/>
  <c r="FO14" i="46"/>
  <c r="FR14" i="46"/>
  <c r="FU14" i="46"/>
  <c r="FX14" i="46"/>
  <c r="DS14" i="46"/>
  <c r="DV14" i="46"/>
  <c r="DY14" i="46"/>
  <c r="EB14" i="46"/>
  <c r="EE14" i="46"/>
  <c r="EH14" i="46"/>
  <c r="EK14" i="46"/>
  <c r="EN14" i="46"/>
  <c r="EQ14" i="46"/>
  <c r="ET14" i="46"/>
  <c r="EW14" i="46"/>
  <c r="EZ14" i="46"/>
  <c r="FC14" i="46"/>
  <c r="FF14" i="46"/>
  <c r="FI14" i="46"/>
  <c r="CC14" i="46"/>
  <c r="CF14" i="46"/>
  <c r="CI14" i="46"/>
  <c r="CL14" i="46"/>
  <c r="CO14" i="46"/>
  <c r="CR14" i="46"/>
  <c r="CU14" i="46"/>
  <c r="CX14" i="46"/>
  <c r="DA14" i="46"/>
  <c r="DD14" i="46"/>
  <c r="DG14" i="46"/>
  <c r="DJ14" i="46"/>
  <c r="DM14" i="46"/>
  <c r="DP14" i="46"/>
  <c r="AP14" i="46"/>
  <c r="AS14" i="46"/>
  <c r="AV14" i="46"/>
  <c r="AY14" i="46"/>
  <c r="BB14" i="46"/>
  <c r="BE14" i="46"/>
  <c r="BH14" i="46"/>
  <c r="BK14" i="46"/>
  <c r="BN14" i="46"/>
  <c r="BQ14" i="46"/>
  <c r="BT14" i="46"/>
  <c r="BW14" i="46"/>
  <c r="BZ14" i="46"/>
  <c r="I14" i="46"/>
  <c r="L14" i="46"/>
  <c r="O14" i="46"/>
  <c r="R14" i="46"/>
  <c r="U14" i="46"/>
  <c r="X14" i="46"/>
  <c r="AA14" i="46"/>
  <c r="AD14" i="46"/>
  <c r="AG14" i="46"/>
  <c r="AJ14" i="46"/>
  <c r="AM14" i="46"/>
  <c r="F14" i="46"/>
  <c r="L9" i="50" l="1"/>
  <c r="L7" i="50"/>
  <c r="L8" i="50"/>
  <c r="W12" i="50"/>
  <c r="P15" i="50"/>
  <c r="W15" i="50" s="1"/>
  <c r="P14" i="50"/>
  <c r="W14" i="50" s="1"/>
  <c r="P13" i="50"/>
  <c r="W13" i="50" s="1"/>
  <c r="L6" i="50"/>
  <c r="GC22"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乌泽尔</author>
  </authors>
  <commentList>
    <comment ref="D2" authorId="0" shapeId="0" xr:uid="{F2BA4B4B-DC4B-481E-8BE5-E8315AA50D09}">
      <text>
        <r>
          <rPr>
            <b/>
            <sz val="9"/>
            <color indexed="81"/>
            <rFont val="宋体"/>
            <family val="3"/>
            <charset val="134"/>
          </rPr>
          <t>蜂群思维集体主义:</t>
        </r>
        <r>
          <rPr>
            <sz val="9"/>
            <color indexed="81"/>
            <rFont val="宋体"/>
            <family val="3"/>
            <charset val="134"/>
          </rPr>
          <t xml:space="preserve">
指一种社会结构或意识形态的概念，在这种结构或意识形态中，个人被集体意识或群体思维所取代，通常强调一致性和缺乏个人自主性。</t>
        </r>
      </text>
    </comment>
    <comment ref="J2" authorId="0" shapeId="0" xr:uid="{8354325E-D6FB-4A1E-AFB5-5607B2371345}">
      <text>
        <r>
          <rPr>
            <b/>
            <sz val="9"/>
            <color indexed="81"/>
            <rFont val="宋体"/>
            <family val="3"/>
            <charset val="134"/>
          </rPr>
          <t>英社主义:</t>
        </r>
        <r>
          <rPr>
            <sz val="9"/>
            <color indexed="81"/>
            <rFont val="宋体"/>
            <family val="3"/>
            <charset val="134"/>
          </rPr>
          <t xml:space="preserve">
是 "英国社会主义"的简称，是乔治-奥威尔的小说《1984》中描绘的一种虚构的政治意识形态。它代表了一个专制政权，通过监视和宣传控制其公民生活的各个方面。</t>
        </r>
      </text>
    </comment>
    <comment ref="P2" authorId="0" shapeId="0" xr:uid="{0CCF35F3-85D1-4205-8689-B94C63010B82}">
      <text>
        <r>
          <rPr>
            <b/>
            <sz val="9"/>
            <color indexed="81"/>
            <rFont val="宋体"/>
            <family val="3"/>
            <charset val="134"/>
          </rPr>
          <t>社会达尔文主义:</t>
        </r>
        <r>
          <rPr>
            <sz val="9"/>
            <color indexed="81"/>
            <rFont val="宋体"/>
            <family val="3"/>
            <charset val="134"/>
          </rPr>
          <t xml:space="preserve">
将查尔斯-达尔文的自然选择理论应用于人类社会的一种社会理论。它认为被认为是"适合"的个人或群体自然会成功并占据主导地位，而那些被认为是"不适合"的人将被抛在后面或灭亡。</t>
        </r>
      </text>
    </comment>
    <comment ref="F4" authorId="0" shapeId="0" xr:uid="{4BACD89B-FE48-4849-B270-33186605E3BA}">
      <text>
        <r>
          <rPr>
            <b/>
            <sz val="9"/>
            <color indexed="81"/>
            <rFont val="宋体"/>
            <family val="3"/>
            <charset val="134"/>
          </rPr>
          <t>斯大林主义:</t>
        </r>
        <r>
          <rPr>
            <sz val="9"/>
            <color indexed="81"/>
            <rFont val="宋体"/>
            <family val="3"/>
            <charset val="134"/>
          </rPr>
          <t xml:space="preserve">
与约瑟夫-斯大林在苏联的统治有关的政治和经济制度。它涉及极权主义控制、国家对生产资料的所有权、集中计划和对政治反对派的镇压。</t>
        </r>
      </text>
    </comment>
    <comment ref="G4" authorId="0" shapeId="0" xr:uid="{CC957EBF-75E0-4FD0-97D8-98DDEE14FB02}">
      <text>
        <r>
          <rPr>
            <b/>
            <sz val="9"/>
            <color indexed="81"/>
            <rFont val="宋体"/>
            <family val="3"/>
            <charset val="134"/>
          </rPr>
          <t>民族布尔什维克主义:</t>
        </r>
        <r>
          <rPr>
            <sz val="9"/>
            <color indexed="81"/>
            <rFont val="宋体"/>
            <family val="3"/>
            <charset val="134"/>
          </rPr>
          <t xml:space="preserve">
一种混合意识形态，将极左的布尔什维克主义与极端的民族主义相结合，通常主张推翻现有秩序，建立一个民族主义社会主义国家。</t>
        </r>
      </text>
    </comment>
    <comment ref="H4" authorId="0" shapeId="0" xr:uid="{776344CB-90BD-4512-A02C-A72A8E1160F5}">
      <text>
        <r>
          <rPr>
            <b/>
            <sz val="9"/>
            <color indexed="81"/>
            <rFont val="宋体"/>
            <family val="3"/>
            <charset val="134"/>
          </rPr>
          <t>复兴主义:</t>
        </r>
        <r>
          <rPr>
            <sz val="9"/>
            <color indexed="81"/>
            <rFont val="宋体"/>
            <family val="3"/>
            <charset val="134"/>
          </rPr>
          <t xml:space="preserve">
在阿拉伯国家非常突出的一种政治意识形态，尤其与复兴党有关。它强调阿拉伯民族主义、社会主义和阿拉伯国家之间的团结。</t>
        </r>
      </text>
    </comment>
    <comment ref="I4" authorId="0" shapeId="0" xr:uid="{D0636F7C-CCC2-4052-A339-FEF1986DCED1}">
      <text>
        <r>
          <rPr>
            <b/>
            <sz val="9"/>
            <color indexed="81"/>
            <rFont val="宋体"/>
            <family val="3"/>
            <charset val="134"/>
          </rPr>
          <t>斯特拉瑟主义:</t>
        </r>
        <r>
          <rPr>
            <sz val="9"/>
            <color indexed="81"/>
            <rFont val="宋体"/>
            <family val="3"/>
            <charset val="134"/>
          </rPr>
          <t xml:space="preserve">
法西斯主义的一个变种，与纳粹德国的斯特拉瑟兄弟有关。与其他法西斯主义流派相比，它更强调社会主义、反资本主义和反犹太主义。</t>
        </r>
      </text>
    </comment>
    <comment ref="J4" authorId="0" shapeId="0" xr:uid="{734F512F-956E-4282-8CE9-F1462955E1F0}">
      <text>
        <r>
          <rPr>
            <b/>
            <sz val="9"/>
            <color indexed="81"/>
            <rFont val="宋体"/>
            <family val="3"/>
            <charset val="134"/>
          </rPr>
          <t>国家工团主义:</t>
        </r>
        <r>
          <rPr>
            <sz val="9"/>
            <color indexed="81"/>
            <rFont val="宋体"/>
            <family val="3"/>
            <charset val="134"/>
          </rPr>
          <t xml:space="preserve">
一种结合了民族主义和工团主义元素的政治意识形态。它主张以民族身份为基础组建工会，并寻求建立一个按照企业主义路线组织的社会。</t>
        </r>
      </text>
    </comment>
    <comment ref="K4" authorId="0" shapeId="0" xr:uid="{02176473-58BD-4D31-8365-95CE8B6B5F7D}">
      <text>
        <r>
          <rPr>
            <b/>
            <sz val="9"/>
            <color indexed="81"/>
            <rFont val="宋体"/>
            <family val="3"/>
            <charset val="134"/>
          </rPr>
          <t>纳粹主义:</t>
        </r>
        <r>
          <rPr>
            <sz val="9"/>
            <color indexed="81"/>
            <rFont val="宋体"/>
            <family val="3"/>
            <charset val="134"/>
          </rPr>
          <t xml:space="preserve">
与阿道夫-希特勒和德国纳粹党有关的意识形态。它结合了极端的民族主义、种族优越感、反犹太主义和独裁主义。</t>
        </r>
      </text>
    </comment>
    <comment ref="L4" authorId="0" shapeId="0" xr:uid="{135D0329-93E1-4183-88EF-033E1FBEEA5E}">
      <text>
        <r>
          <rPr>
            <b/>
            <sz val="9"/>
            <color indexed="81"/>
            <rFont val="宋体"/>
            <family val="3"/>
            <charset val="134"/>
          </rPr>
          <t>法西斯主义:</t>
        </r>
        <r>
          <rPr>
            <sz val="9"/>
            <color indexed="81"/>
            <rFont val="宋体"/>
            <family val="3"/>
            <charset val="134"/>
          </rPr>
          <t xml:space="preserve">
 一种专制和民族主义的政治意识形态，其特点是独裁权力、强大的集中控制、压制反对派，以及通常是极端的民族主义或种族主义观点。</t>
        </r>
      </text>
    </comment>
    <comment ref="M4" authorId="0" shapeId="0" xr:uid="{DF0AE03E-B3C8-492D-824C-BEABF370999C}">
      <text>
        <r>
          <rPr>
            <b/>
            <sz val="9"/>
            <color indexed="81"/>
            <rFont val="宋体"/>
            <family val="3"/>
            <charset val="134"/>
          </rPr>
          <t>白人至上主义:</t>
        </r>
        <r>
          <rPr>
            <sz val="9"/>
            <color indexed="81"/>
            <rFont val="宋体"/>
            <family val="3"/>
            <charset val="134"/>
          </rPr>
          <t xml:space="preserve">
一种宣称白人个人或白人主导的文化优于其他种族或族裔群体的意识形态，通常提倡歧视和种族等级制度。</t>
        </r>
      </text>
    </comment>
    <comment ref="N4" authorId="0" shapeId="0" xr:uid="{BF254B0E-9DF5-4B58-AD65-02E5BA6C67F3}">
      <text>
        <r>
          <rPr>
            <b/>
            <sz val="9"/>
            <color indexed="81"/>
            <rFont val="宋体"/>
            <family val="3"/>
            <charset val="134"/>
          </rPr>
          <t>皮诺切特主义:</t>
        </r>
        <r>
          <rPr>
            <sz val="9"/>
            <color indexed="81"/>
            <rFont val="宋体"/>
            <family val="3"/>
            <charset val="134"/>
          </rPr>
          <t xml:space="preserve">
以智利前独裁者奥古斯托-皮诺切特的名字命名，指的是他执政期间实施的经济和政治政策，包括自由市场资本主义、独裁统治和压制异议。</t>
        </r>
      </text>
    </comment>
    <comment ref="O4" authorId="0" shapeId="0" xr:uid="{9AA219F7-5CC9-4CE6-9DAD-440BA064013C}">
      <text>
        <r>
          <rPr>
            <b/>
            <sz val="9"/>
            <color indexed="81"/>
            <rFont val="宋体"/>
            <family val="3"/>
            <charset val="134"/>
          </rPr>
          <t>民族资本主义:</t>
        </r>
        <r>
          <rPr>
            <sz val="9"/>
            <color indexed="81"/>
            <rFont val="宋体"/>
            <family val="3"/>
            <charset val="134"/>
          </rPr>
          <t xml:space="preserve">
一种经济制度，其特点是非常强调国家经济利益、保护主义和政府干预经济以促进国内产业。</t>
        </r>
      </text>
    </comment>
    <comment ref="F5" authorId="0" shapeId="0" xr:uid="{E5681B5C-6F69-47AF-827E-B444630C0CFF}">
      <text>
        <r>
          <rPr>
            <b/>
            <sz val="9"/>
            <color indexed="81"/>
            <rFont val="宋体"/>
            <family val="3"/>
            <charset val="134"/>
          </rPr>
          <t>毛泽东思想:</t>
        </r>
        <r>
          <rPr>
            <sz val="9"/>
            <color indexed="81"/>
            <rFont val="宋体"/>
            <family val="3"/>
            <charset val="134"/>
          </rPr>
          <t xml:space="preserve">
一种源于中华人民共和国开国元勋毛泽东学说的政治意识形态。毛泽东思想强调阶级斗争、革命的群众动员，以及农民在实现社会主义中的重要性。</t>
        </r>
      </text>
    </comment>
    <comment ref="G5" authorId="0" shapeId="0" xr:uid="{3AB718A3-6FFB-40AA-9416-5D8F80C635E1}">
      <text>
        <r>
          <rPr>
            <b/>
            <sz val="9"/>
            <color indexed="81"/>
            <rFont val="宋体"/>
            <family val="3"/>
            <charset val="134"/>
          </rPr>
          <t>穆加贝主义:</t>
        </r>
        <r>
          <rPr>
            <sz val="9"/>
            <color indexed="81"/>
            <rFont val="宋体"/>
            <family val="3"/>
            <charset val="134"/>
          </rPr>
          <t xml:space="preserve">
以津巴布韦前总统罗伯特-穆加贝的名字命名，指的是与他的统治有关的政治意识形态和政策。穆加贝主义涉及独裁主义、土地再分配和对非洲民族主义的强调。</t>
        </r>
      </text>
    </comment>
    <comment ref="H5" authorId="0" shapeId="0" xr:uid="{85118552-60B8-44BF-B209-F554F2DB5B83}">
      <text>
        <r>
          <rPr>
            <b/>
            <sz val="9"/>
            <color indexed="81"/>
            <rFont val="宋体"/>
            <family val="3"/>
            <charset val="134"/>
          </rPr>
          <t>君主制社会主义:</t>
        </r>
        <r>
          <rPr>
            <sz val="9"/>
            <color indexed="81"/>
            <rFont val="宋体"/>
            <family val="3"/>
            <charset val="134"/>
          </rPr>
          <t xml:space="preserve">
一种结合了君主制和社会主义元素的政治意识形态。它主张建立社会主义经济体系，同时保留世袭君主作为国家元首。</t>
        </r>
      </text>
    </comment>
    <comment ref="I5" authorId="0" shapeId="0" xr:uid="{DDA278FA-9DF2-4BF1-94CA-F868BE1DEAA6}">
      <text>
        <r>
          <rPr>
            <b/>
            <sz val="9"/>
            <color indexed="81"/>
            <rFont val="宋体"/>
            <family val="3"/>
            <charset val="134"/>
          </rPr>
          <t>布尔什维克民族主义:</t>
        </r>
        <r>
          <rPr>
            <sz val="9"/>
            <color indexed="81"/>
            <rFont val="宋体"/>
            <family val="3"/>
            <charset val="134"/>
          </rPr>
          <t xml:space="preserve">
俄罗斯革命期间布尔什维克运动中的一个民族主义分支。它提倡建立一个以工人阶级和俄罗斯民族利益为中心的社会主义国家的思想。</t>
        </r>
      </text>
    </comment>
    <comment ref="J5" authorId="0" shapeId="0" xr:uid="{BB79892D-DB3B-45A1-837C-0E53CB1B4ECB}">
      <text>
        <r>
          <rPr>
            <b/>
            <sz val="9"/>
            <color indexed="81"/>
            <rFont val="宋体"/>
            <family val="3"/>
            <charset val="134"/>
          </rPr>
          <t>开明的君主制:</t>
        </r>
        <r>
          <rPr>
            <sz val="9"/>
            <color indexed="81"/>
            <rFont val="宋体"/>
            <family val="3"/>
            <charset val="134"/>
          </rPr>
          <t xml:space="preserve">
一种政治意识形态，将君主制的要素与启蒙和理性治理的原则相结合。它主张建立一个君主制，统治者拥有绝对的权力，但用它来促进社会进步、智力发展和人民的福利。开明的君主被期望以智慧、仁慈和对改善社会的承诺来统治。</t>
        </r>
      </text>
    </comment>
    <comment ref="K5" authorId="0" shapeId="0" xr:uid="{94D7D479-17B8-488C-B10A-81FE45139CD3}">
      <text>
        <r>
          <rPr>
            <b/>
            <sz val="9"/>
            <color indexed="81"/>
            <rFont val="宋体"/>
            <family val="3"/>
            <charset val="134"/>
          </rPr>
          <t>社团主义:</t>
        </r>
        <r>
          <rPr>
            <sz val="9"/>
            <color indexed="81"/>
            <rFont val="宋体"/>
            <family val="3"/>
            <charset val="134"/>
          </rPr>
          <t xml:space="preserve">
一种政治意识形态和经济制度，强调将社会组织成代表不同利益的企业集团，如工会和专业协会，以创造社会和谐与合作。</t>
        </r>
      </text>
    </comment>
    <comment ref="L5" authorId="0" shapeId="0" xr:uid="{9F0BB138-ACC2-4290-801C-03A1F6B0C1BB}">
      <text>
        <r>
          <rPr>
            <b/>
            <sz val="9"/>
            <color indexed="81"/>
            <rFont val="宋体"/>
            <family val="3"/>
            <charset val="134"/>
          </rPr>
          <t>整合主义:</t>
        </r>
        <r>
          <rPr>
            <sz val="9"/>
            <color indexed="81"/>
            <rFont val="宋体"/>
            <family val="3"/>
            <charset val="134"/>
          </rPr>
          <t xml:space="preserve">
起源于20世纪初巴西的一种政治意识形态。整合主义提倡民族主义、传统价值观和公司化的社会结构，往往包含了专制主义和反自由主义的因素。</t>
        </r>
      </text>
    </comment>
    <comment ref="M5" authorId="0" shapeId="0" xr:uid="{91FEFED9-DDF4-4DCE-BBFA-9E624ADDE10E}">
      <text>
        <r>
          <rPr>
            <b/>
            <sz val="9"/>
            <color indexed="81"/>
            <rFont val="宋体"/>
            <family val="3"/>
            <charset val="134"/>
          </rPr>
          <t>君主制:</t>
        </r>
        <r>
          <rPr>
            <sz val="9"/>
            <color indexed="81"/>
            <rFont val="宋体"/>
            <family val="3"/>
            <charset val="134"/>
          </rPr>
          <t xml:space="preserve">
一种政治意识形态，主张建立由君主领导的政府体系，通常强调维护传统、稳定和等级制度。</t>
        </r>
      </text>
    </comment>
    <comment ref="N5" authorId="0" shapeId="0" xr:uid="{08A31012-BD28-47FC-9AEF-DCE107C38AE3}">
      <text>
        <r>
          <rPr>
            <b/>
            <sz val="9"/>
            <color indexed="81"/>
            <rFont val="宋体"/>
            <family val="3"/>
            <charset val="134"/>
          </rPr>
          <t>反动主义:</t>
        </r>
        <r>
          <rPr>
            <sz val="9"/>
            <color indexed="81"/>
            <rFont val="宋体"/>
            <family val="3"/>
            <charset val="134"/>
          </rPr>
          <t xml:space="preserve">
一种政治或社会立场，旨在维护或恢复传统或过时的制度、规范或价值观，以应对进步或改革带来的感知威胁或变化。</t>
        </r>
      </text>
    </comment>
    <comment ref="O5" authorId="0" shapeId="0" xr:uid="{C1F027F8-319F-43B9-8C15-8074ABB573D2}">
      <text>
        <r>
          <rPr>
            <b/>
            <sz val="9"/>
            <color indexed="81"/>
            <rFont val="宋体"/>
            <family val="3"/>
            <charset val="134"/>
          </rPr>
          <t>威权资本主义:</t>
        </r>
        <r>
          <rPr>
            <sz val="9"/>
            <color indexed="81"/>
            <rFont val="宋体"/>
            <family val="3"/>
            <charset val="134"/>
          </rPr>
          <t xml:space="preserve">
一种经济制度，其中经济权力集中在少数人手中，通常与强大的中央政权或政府合作。</t>
        </r>
      </text>
    </comment>
    <comment ref="F6" authorId="0" shapeId="0" xr:uid="{B99E36B1-B79B-4EB4-9408-0DB6C72DCFB1}">
      <text>
        <r>
          <rPr>
            <b/>
            <sz val="9"/>
            <color indexed="81"/>
            <rFont val="宋体"/>
            <family val="3"/>
            <charset val="134"/>
          </rPr>
          <t>正统马克思主义:</t>
        </r>
        <r>
          <rPr>
            <sz val="9"/>
            <color indexed="81"/>
            <rFont val="宋体"/>
            <family val="3"/>
            <charset val="134"/>
          </rPr>
          <t xml:space="preserve">
指卡尔-马克思和弗里德里希-恩格斯提出的原始马克思主义理论。它强调工人阶级和资产阶级之间的斗争，强调社会主义革命的必要性，以及最终建立一个无阶级的社会。</t>
        </r>
      </text>
    </comment>
    <comment ref="G6" authorId="0" shapeId="0" xr:uid="{E35A267B-6196-4106-80C2-B2B140D3F8E1}">
      <text>
        <r>
          <rPr>
            <b/>
            <sz val="9"/>
            <color indexed="81"/>
            <rFont val="宋体"/>
            <family val="3"/>
            <charset val="134"/>
          </rPr>
          <t>铁托主义:</t>
        </r>
        <r>
          <rPr>
            <sz val="9"/>
            <color indexed="81"/>
            <rFont val="宋体"/>
            <family val="3"/>
            <charset val="134"/>
          </rPr>
          <t xml:space="preserve">
以南斯拉夫前领导人约瑟夫-布罗兹-铁托的名字命名，指的是他统治时期实施的政治思想和制度。 铁托主义主张自我管理，在国际关系中不结盟，以及分权的社会主义经济。</t>
        </r>
      </text>
    </comment>
    <comment ref="H6" authorId="0" shapeId="0" xr:uid="{4B9362BE-495D-40FE-A87D-AE494CEAF72F}">
      <text>
        <r>
          <rPr>
            <b/>
            <sz val="9"/>
            <color indexed="81"/>
            <rFont val="宋体"/>
            <family val="3"/>
            <charset val="134"/>
          </rPr>
          <t>卡斯特罗主义:</t>
        </r>
        <r>
          <rPr>
            <sz val="9"/>
            <color indexed="81"/>
            <rFont val="宋体"/>
            <family val="3"/>
            <charset val="134"/>
          </rPr>
          <t xml:space="preserve">
以古巴前领导人菲德尔-卡斯特罗的名字命名，代表了与他的统治有关的政治思想和政策。卡斯特罗主义强调社会主义原则、反帝国主义和革命斗争。</t>
        </r>
      </text>
    </comment>
    <comment ref="I6" authorId="0" shapeId="0" xr:uid="{3913067E-5718-4B4D-A36D-8081811109A9}">
      <text>
        <r>
          <rPr>
            <b/>
            <sz val="9"/>
            <color indexed="81"/>
            <rFont val="宋体"/>
            <family val="3"/>
            <charset val="134"/>
          </rPr>
          <t>左翼民族主义:</t>
        </r>
        <r>
          <rPr>
            <sz val="9"/>
            <color indexed="81"/>
            <rFont val="宋体"/>
            <family val="3"/>
            <charset val="134"/>
          </rPr>
          <t xml:space="preserve">
一种将民族主义情绪与左派或社会主义原则相结合的政治意识形态。左翼民族主义者主张在国家框架内赋予工人阶级或被压迫群体权力和自决权。</t>
        </r>
      </text>
    </comment>
    <comment ref="J6" authorId="0" shapeId="0" xr:uid="{5EA131FA-4A29-4B64-880E-C4E73052F19B}">
      <text>
        <r>
          <rPr>
            <b/>
            <sz val="9"/>
            <color indexed="81"/>
            <rFont val="宋体"/>
            <family val="3"/>
            <charset val="134"/>
          </rPr>
          <t>休伊·朗主义:</t>
        </r>
        <r>
          <rPr>
            <sz val="9"/>
            <color indexed="81"/>
            <rFont val="宋体"/>
            <family val="3"/>
            <charset val="134"/>
          </rPr>
          <t xml:space="preserve">
指与20世纪初路易斯安那州的政治家休伊·朗有关的政治意识形态和民粹主义运动。朗氏主义旨在解决收入不平等问题，促进社会福利计划，并挑战企业权力。</t>
        </r>
      </text>
    </comment>
    <comment ref="K6" authorId="0" shapeId="0" xr:uid="{2302897E-C503-46D8-93C3-7756931C5C5A}">
      <text>
        <r>
          <rPr>
            <b/>
            <sz val="9"/>
            <color indexed="81"/>
            <rFont val="宋体"/>
            <family val="3"/>
            <charset val="134"/>
          </rPr>
          <t>俾斯麦主义:</t>
        </r>
        <r>
          <rPr>
            <sz val="9"/>
            <color indexed="81"/>
            <rFont val="宋体"/>
            <family val="3"/>
            <charset val="134"/>
          </rPr>
          <t xml:space="preserve">
以19世纪德国著名政治家奥托-冯-俾斯麦的名字命名，指的是与他的领导有关的政治意识形态和政策。俾斯麦主义的特点是注重现实政治、社会福利改革和保持权力平衡。</t>
        </r>
      </text>
    </comment>
    <comment ref="L6" authorId="0" shapeId="0" xr:uid="{ABDF4452-1253-40A1-9293-AC4B3507BBBC}">
      <text>
        <r>
          <rPr>
            <b/>
            <sz val="9"/>
            <color indexed="81"/>
            <rFont val="宋体"/>
            <family val="3"/>
            <charset val="134"/>
          </rPr>
          <t>LGBT保守主义:</t>
        </r>
        <r>
          <rPr>
            <sz val="9"/>
            <color indexed="81"/>
            <rFont val="宋体"/>
            <family val="3"/>
            <charset val="134"/>
          </rPr>
          <t xml:space="preserve">
一个用来描述持有保守政治观点或与保守意识形态一致的LGBTQ+个人的术语。它反映了性取向或性别认同与保守主义原则的交集。</t>
        </r>
      </text>
    </comment>
    <comment ref="M6" authorId="0" shapeId="0" xr:uid="{B24E2626-55B4-4064-8AE3-9BF9C79CADA3}">
      <text>
        <r>
          <rPr>
            <b/>
            <sz val="9"/>
            <color indexed="81"/>
            <rFont val="宋体"/>
            <family val="3"/>
            <charset val="134"/>
          </rPr>
          <t>新保守主义:</t>
        </r>
        <r>
          <rPr>
            <sz val="9"/>
            <color indexed="81"/>
            <rFont val="宋体"/>
            <family val="3"/>
            <charset val="134"/>
          </rPr>
          <t xml:space="preserve">
20世纪末在美国出现的一种政治意识形态。新保守主义者主张采取强有力的外交政策，坚定地促进民主，并相信美国的力量和价值观的有效性。</t>
        </r>
      </text>
    </comment>
    <comment ref="N6" authorId="0" shapeId="0" xr:uid="{EBC2C6F2-4ABE-4810-A5EA-EE847C69AAAB}">
      <text>
        <r>
          <rPr>
            <b/>
            <sz val="9"/>
            <color indexed="81"/>
            <rFont val="宋体"/>
            <family val="3"/>
            <charset val="134"/>
          </rPr>
          <t>里根主义:</t>
        </r>
        <r>
          <rPr>
            <sz val="9"/>
            <color indexed="81"/>
            <rFont val="宋体"/>
            <family val="3"/>
            <charset val="134"/>
          </rPr>
          <t xml:space="preserve">
20世纪末在美国出现的一种政治意识形态。新保守主义者主张采取强有力的外交政策，坚定地促进民主，并相信美国的力量和价值观的有效性。</t>
        </r>
      </text>
    </comment>
    <comment ref="O6" authorId="0" shapeId="0" xr:uid="{3CB27E41-5858-42A8-AC46-AC3ACE8FA2C5}">
      <text>
        <r>
          <rPr>
            <b/>
            <sz val="9"/>
            <color indexed="81"/>
            <rFont val="宋体"/>
            <family val="3"/>
            <charset val="134"/>
          </rPr>
          <t>旧保守主义:</t>
        </r>
        <r>
          <rPr>
            <sz val="9"/>
            <color indexed="81"/>
            <rFont val="宋体"/>
            <family val="3"/>
            <charset val="134"/>
          </rPr>
          <t xml:space="preserve">
一种保守的政治意识形态，强调传统价值观、有限政府和对社会和文化变革的谨慎态度。古代保守主义者通常拒绝全球主义，并优先考虑国家主权。</t>
        </r>
      </text>
    </comment>
    <comment ref="F7" authorId="0" shapeId="0" xr:uid="{602E54D3-05EC-4F57-B466-F1665A3DAD6F}">
      <text>
        <r>
          <rPr>
            <b/>
            <sz val="9"/>
            <color indexed="81"/>
            <rFont val="宋体"/>
            <family val="3"/>
            <charset val="134"/>
          </rPr>
          <t>托洛茨基主义:</t>
        </r>
        <r>
          <rPr>
            <sz val="9"/>
            <color indexed="81"/>
            <rFont val="宋体"/>
            <family val="3"/>
            <charset val="134"/>
          </rPr>
          <t xml:space="preserve">
一种与俄国革命的关键人物托洛茨基的思想和理论有关的政治意识形态。托洛茨基主义强调永久革命和国际主义的必要性，主张推翻资本主义制度，建立世界性的社会主义。</t>
        </r>
      </text>
    </comment>
    <comment ref="G7" authorId="0" shapeId="0" xr:uid="{F03CAF64-CCCA-4793-A16F-F8D86044E7F8}">
      <text>
        <r>
          <rPr>
            <b/>
            <sz val="9"/>
            <color indexed="81"/>
            <rFont val="宋体"/>
            <family val="3"/>
            <charset val="134"/>
          </rPr>
          <t>左翼共产主义:</t>
        </r>
        <r>
          <rPr>
            <sz val="9"/>
            <color indexed="81"/>
            <rFont val="宋体"/>
            <family val="3"/>
            <charset val="134"/>
          </rPr>
          <t xml:space="preserve">
一系列共产主义意识形态和运动，拒绝主流社会主义政党的战略和战术，认为它们是妥协的或不够革命的。左派共产主义者经常批评工会和议会政治在实现社会主义目标方面的作用。</t>
        </r>
      </text>
    </comment>
    <comment ref="H7" authorId="0" shapeId="0" xr:uid="{058CEFCA-0EAC-479E-B3B4-AE17847CC6D1}">
      <text>
        <r>
          <rPr>
            <b/>
            <sz val="9"/>
            <color indexed="81"/>
            <rFont val="宋体"/>
            <family val="3"/>
            <charset val="134"/>
          </rPr>
          <t>欧洲共产主义:</t>
        </r>
        <r>
          <rPr>
            <sz val="9"/>
            <color indexed="81"/>
            <rFont val="宋体"/>
            <family val="3"/>
            <charset val="134"/>
          </rPr>
          <t xml:space="preserve">
20世纪70年代和80年代在西欧共产党内出现的一种政治趋势。欧洲共产主义试图与苏联保持距离，接受民主价值观，主张走 "欧洲共产主义 "的社会主义道路。</t>
        </r>
      </text>
    </comment>
    <comment ref="I7" authorId="0" shapeId="0" xr:uid="{17B3EB70-DEAB-4B9F-B7FE-9CE3576DB12B}">
      <text>
        <r>
          <rPr>
            <b/>
            <sz val="9"/>
            <color indexed="81"/>
            <rFont val="宋体"/>
            <family val="3"/>
            <charset val="134"/>
          </rPr>
          <t>社会主义超人类主义:</t>
        </r>
        <r>
          <rPr>
            <sz val="9"/>
            <color indexed="81"/>
            <rFont val="宋体"/>
            <family val="3"/>
            <charset val="134"/>
          </rPr>
          <t xml:space="preserve">
一种政治和哲学运动，将社会主义原则与探索新兴技术相结合，以提高人类的能力和克服社会不平等。它设想利用技术来创造一个更加公平和后匮乏的社会。</t>
        </r>
      </text>
    </comment>
    <comment ref="J7" authorId="0" shapeId="0" xr:uid="{297BC0EA-2972-4186-8F07-ACC9F66947C3}">
      <text>
        <r>
          <rPr>
            <b/>
            <sz val="9"/>
            <color indexed="81"/>
            <rFont val="宋体"/>
            <family val="3"/>
            <charset val="134"/>
          </rPr>
          <t>分配主义:</t>
        </r>
        <r>
          <rPr>
            <sz val="9"/>
            <color indexed="81"/>
            <rFont val="宋体"/>
            <family val="3"/>
            <charset val="134"/>
          </rPr>
          <t xml:space="preserve">
一种经济和社会理论，主张广泛的财产所有权和财富分配，反对资本主义和社会主义。分配主义提倡小规模的地方经济、合作社以及对社会正义和辅助性的关注。</t>
        </r>
      </text>
    </comment>
    <comment ref="K7" authorId="0" shapeId="0" xr:uid="{0A801EC2-2435-4FEC-92CF-8E634AAFE7D8}">
      <text>
        <r>
          <rPr>
            <b/>
            <sz val="9"/>
            <color indexed="81"/>
            <rFont val="宋体"/>
            <family val="3"/>
            <charset val="134"/>
          </rPr>
          <t>基督教民主主义:</t>
        </r>
        <r>
          <rPr>
            <sz val="9"/>
            <color indexed="81"/>
            <rFont val="宋体"/>
            <family val="3"/>
            <charset val="134"/>
          </rPr>
          <t xml:space="preserve">
一种将基督教原则与民主治理相结合的政治意识形态。基督教民主党人通常强调社会保守主义、辅助性、社会福利，以及由道德原则规范的市场经济。</t>
        </r>
      </text>
    </comment>
    <comment ref="L7" authorId="0" shapeId="0" xr:uid="{AD0E0A9F-A99B-4AF6-95EE-C8CF87FA4765}">
      <text>
        <r>
          <rPr>
            <b/>
            <sz val="9"/>
            <color indexed="81"/>
            <rFont val="宋体"/>
            <family val="3"/>
            <charset val="134"/>
          </rPr>
          <t>保守主义:</t>
        </r>
        <r>
          <rPr>
            <sz val="9"/>
            <color indexed="81"/>
            <rFont val="宋体"/>
            <family val="3"/>
            <charset val="134"/>
          </rPr>
          <t xml:space="preserve">
一种政治意识形态，旨在维护传统的制度、习俗和价值观，强调稳定、秩序和渐进的变化。保守主义的原则在不同文化中可能有所不同，但他们通常重视个人自由、有限的政府干预以及传统制度的重要性。</t>
        </r>
      </text>
    </comment>
    <comment ref="M7" authorId="0" shapeId="0" xr:uid="{8B66F645-20F8-43BB-9BE9-B008D6941494}">
      <text>
        <r>
          <rPr>
            <b/>
            <sz val="9"/>
            <color indexed="81"/>
            <rFont val="宋体"/>
            <family val="3"/>
            <charset val="134"/>
          </rPr>
          <t>特朗普主义（MAGA）:</t>
        </r>
        <r>
          <rPr>
            <sz val="9"/>
            <color indexed="81"/>
            <rFont val="宋体"/>
            <family val="3"/>
            <charset val="134"/>
          </rPr>
          <t xml:space="preserve">
与唐纳德-特朗普在其总统任期内倡导的政治运动和意识形态有关的术语。它强调民粹主义的言论、民族主义、保护主义、移民限制和对国内经济利益的关注。</t>
        </r>
      </text>
    </comment>
    <comment ref="N7" authorId="0" shapeId="0" xr:uid="{065B2697-5103-47DD-8171-35FEA2FFEB98}">
      <text>
        <r>
          <rPr>
            <b/>
            <sz val="9"/>
            <color indexed="81"/>
            <rFont val="宋体"/>
            <family val="3"/>
            <charset val="134"/>
          </rPr>
          <t>自由保守主义:</t>
        </r>
        <r>
          <rPr>
            <sz val="9"/>
            <color indexed="81"/>
            <rFont val="宋体"/>
            <family val="3"/>
            <charset val="134"/>
          </rPr>
          <t xml:space="preserve">
一种政治意识形态，将保守的价值观与个人自由、有限政府和自由市场的信念相结合。自由保守派倾向于支持社会自由，同时主张维护传统社会制度。</t>
        </r>
      </text>
    </comment>
    <comment ref="O7" authorId="0" shapeId="0" xr:uid="{9E450164-39F4-4587-B3C1-A6B70CE3E49B}">
      <text>
        <r>
          <rPr>
            <b/>
            <sz val="9"/>
            <color indexed="81"/>
            <rFont val="宋体"/>
            <family val="3"/>
            <charset val="134"/>
          </rPr>
          <t>国家自由主义:</t>
        </r>
        <r>
          <rPr>
            <sz val="9"/>
            <color indexed="81"/>
            <rFont val="宋体"/>
            <family val="3"/>
            <charset val="134"/>
          </rPr>
          <t xml:space="preserve">
一种政治意识形态，将自由主义原则与国家在促进社会福利和经济监管方面的重要作用相结合。国家自由主义者优先考虑个人权利和自由，但也支持政府干预以减轻社会和经济不平等。</t>
        </r>
      </text>
    </comment>
    <comment ref="D8" authorId="0" shapeId="0" xr:uid="{376CF6A6-1BEC-468A-A33D-68B420E4B8B5}">
      <text>
        <r>
          <rPr>
            <b/>
            <sz val="9"/>
            <color indexed="81"/>
            <rFont val="宋体"/>
            <family val="3"/>
            <charset val="134"/>
          </rPr>
          <t>社群主义:</t>
        </r>
        <r>
          <rPr>
            <sz val="9"/>
            <color indexed="81"/>
            <rFont val="宋体"/>
            <family val="3"/>
            <charset val="134"/>
          </rPr>
          <t xml:space="preserve">
一种政治哲学，主张分散决策和社区对资源的控制，强调直接民主和合作治理的形式。</t>
        </r>
      </text>
    </comment>
    <comment ref="F8" authorId="0" shapeId="0" xr:uid="{B1CC393A-5B45-46D1-AFFB-2C8EC90272B6}">
      <text>
        <r>
          <rPr>
            <b/>
            <sz val="9"/>
            <color indexed="81"/>
            <rFont val="宋体"/>
            <family val="3"/>
            <charset val="134"/>
          </rPr>
          <t>工团主义:</t>
        </r>
        <r>
          <rPr>
            <sz val="9"/>
            <color indexed="81"/>
            <rFont val="宋体"/>
            <family val="3"/>
            <charset val="134"/>
          </rPr>
          <t xml:space="preserve">
一种运动和意识形态，强调将工人组织成工会或辛迪加，以实现社会和经济目标，通常主张推翻资本主义，建立一个基于工人自我管理的社会。</t>
        </r>
      </text>
    </comment>
    <comment ref="G8" authorId="0" shapeId="0" xr:uid="{53CFF7D3-B381-4F4A-905D-F0C622D80716}">
      <text>
        <r>
          <rPr>
            <b/>
            <sz val="9"/>
            <color indexed="81"/>
            <rFont val="宋体"/>
            <family val="3"/>
            <charset val="134"/>
          </rPr>
          <t>雅各宾派:</t>
        </r>
        <r>
          <rPr>
            <sz val="9"/>
            <color indexed="81"/>
            <rFont val="宋体"/>
            <family val="3"/>
            <charset val="134"/>
          </rPr>
          <t xml:space="preserve">
最初与法国大革命期间的雅各宾俱乐部有关，指的是一种左翼的政治意识形态，提倡激进的社会和政治变革，通常主张建立强大的中央政府和平等。</t>
        </r>
      </text>
    </comment>
    <comment ref="H8" authorId="0" shapeId="0" xr:uid="{365D2F84-FBD3-4E1A-B222-AC8911D217B6}">
      <text>
        <r>
          <rPr>
            <b/>
            <sz val="9"/>
            <color indexed="81"/>
            <rFont val="宋体"/>
            <family val="3"/>
            <charset val="134"/>
          </rPr>
          <t>超集体主义:</t>
        </r>
        <r>
          <rPr>
            <sz val="9"/>
            <color indexed="81"/>
            <rFont val="宋体"/>
            <family val="3"/>
            <charset val="134"/>
          </rPr>
          <t xml:space="preserve">
一个用来描述极端形式的集体主义的术语，即集体或社区优先于个人权利和自由，通常涉及重大的国家控制和有限的个人自主权。</t>
        </r>
      </text>
    </comment>
    <comment ref="I8" authorId="0" shapeId="0" xr:uid="{0B5EC138-73F4-411B-A60D-8F60DBAEE979}">
      <text>
        <r>
          <rPr>
            <b/>
            <sz val="9"/>
            <color indexed="81"/>
            <rFont val="宋体"/>
            <family val="3"/>
            <charset val="134"/>
          </rPr>
          <t>左翼民粹主义:</t>
        </r>
        <r>
          <rPr>
            <sz val="9"/>
            <color indexed="81"/>
            <rFont val="宋体"/>
            <family val="3"/>
            <charset val="134"/>
          </rPr>
          <t xml:space="preserve">
一种将民粹主义言论和对工人阶级利益的呼吁与左翼政策相结合的政治方法，旨在挑战精英的影响，促进社会和经济正义。</t>
        </r>
      </text>
    </comment>
    <comment ref="J8" authorId="0" shapeId="0" xr:uid="{756AF6D1-38E3-4A84-9CBC-B951B6D59E5A}">
      <text>
        <r>
          <rPr>
            <b/>
            <sz val="9"/>
            <color indexed="81"/>
            <rFont val="宋体"/>
            <family val="3"/>
            <charset val="134"/>
          </rPr>
          <t>第三条道路:</t>
        </r>
        <r>
          <rPr>
            <sz val="9"/>
            <color indexed="81"/>
            <rFont val="宋体"/>
            <family val="3"/>
            <charset val="134"/>
          </rPr>
          <t xml:space="preserve">
一种寻求调和传统左翼和右翼意识形态的政治哲学，通常主张在市场导向的政策框架内实现混合经济、社会正义和个人自由。</t>
        </r>
      </text>
    </comment>
    <comment ref="K8" authorId="0" shapeId="0" xr:uid="{B85E6F14-F59F-4C90-B7E6-A74BEA556665}">
      <text>
        <r>
          <rPr>
            <b/>
            <sz val="9"/>
            <color indexed="81"/>
            <rFont val="宋体"/>
            <family val="3"/>
            <charset val="134"/>
          </rPr>
          <t>自由主义:</t>
        </r>
        <r>
          <rPr>
            <sz val="9"/>
            <color indexed="81"/>
            <rFont val="宋体"/>
            <family val="3"/>
            <charset val="134"/>
          </rPr>
          <t xml:space="preserve">
一种政治哲学，强调个人权利、自由和政府对经济的有限干预，通常与平等、个人自由和法治等原则相关。</t>
        </r>
      </text>
    </comment>
    <comment ref="L8" authorId="0" shapeId="0" xr:uid="{D8FAB9F9-0A2A-4D12-B6A1-6794C2D21EB9}">
      <text>
        <r>
          <rPr>
            <b/>
            <sz val="9"/>
            <color indexed="81"/>
            <rFont val="宋体"/>
            <family val="3"/>
            <charset val="134"/>
          </rPr>
          <t>重商主义:</t>
        </r>
        <r>
          <rPr>
            <sz val="9"/>
            <color indexed="81"/>
            <rFont val="宋体"/>
            <family val="3"/>
            <charset val="134"/>
          </rPr>
          <t xml:space="preserve">
在16至18世纪盛行的一种经济理论和实践，其特点是国家对贸易的控制、保护主义和通过出口积累财富。</t>
        </r>
      </text>
    </comment>
    <comment ref="M8" authorId="0" shapeId="0" xr:uid="{EA8E8A7A-4505-47DA-A9F5-1C95588069D5}">
      <text>
        <r>
          <rPr>
            <b/>
            <sz val="9"/>
            <color indexed="81"/>
            <rFont val="宋体"/>
            <family val="3"/>
            <charset val="134"/>
          </rPr>
          <t>秩序自由主义:</t>
        </r>
        <r>
          <rPr>
            <sz val="9"/>
            <color indexed="81"/>
            <rFont val="宋体"/>
            <family val="3"/>
            <charset val="134"/>
          </rPr>
          <t xml:space="preserve">
德国的一种经济和政治哲学，提倡社会市场经济，将自由市场与强有力的监管框架相结合，以确保社会稳定，防止垄断，促进竞争。</t>
        </r>
      </text>
    </comment>
    <comment ref="N8" authorId="0" shapeId="0" xr:uid="{18ECD119-4BF7-4783-92CF-AA3F3AF62412}">
      <text>
        <r>
          <rPr>
            <b/>
            <sz val="9"/>
            <color indexed="81"/>
            <rFont val="宋体"/>
            <family val="3"/>
            <charset val="134"/>
          </rPr>
          <t>君主立宪制:</t>
        </r>
        <r>
          <rPr>
            <sz val="9"/>
            <color indexed="81"/>
            <rFont val="宋体"/>
            <family val="3"/>
            <charset val="134"/>
          </rPr>
          <t xml:space="preserve">
一种政治制度，其中君主在限制其权力和提供民主治理的宪法框架内担任礼仪性国家元首。</t>
        </r>
      </text>
    </comment>
    <comment ref="O8" authorId="0" shapeId="0" xr:uid="{E05D5747-A7E8-4AE1-8277-49DDA7AC1582}">
      <text>
        <r>
          <rPr>
            <b/>
            <sz val="9"/>
            <color indexed="81"/>
            <rFont val="宋体"/>
            <family val="3"/>
            <charset val="134"/>
          </rPr>
          <t>经济自由主义:</t>
        </r>
        <r>
          <rPr>
            <sz val="9"/>
            <color indexed="81"/>
            <rFont val="宋体"/>
            <family val="3"/>
            <charset val="134"/>
          </rPr>
          <t xml:space="preserve">
一种主张自由市场、有限政府干预和保护私有产权的经济意识形态，通常与个人自由和竞争的原则相关。</t>
        </r>
      </text>
    </comment>
    <comment ref="P8" authorId="0" shapeId="0" xr:uid="{46E6D58E-D632-4CA5-B2BB-E1F1D1317C75}">
      <text>
        <r>
          <rPr>
            <b/>
            <sz val="9"/>
            <color indexed="81"/>
            <rFont val="宋体"/>
            <family val="3"/>
            <charset val="134"/>
          </rPr>
          <t>侵略主义:</t>
        </r>
        <r>
          <rPr>
            <sz val="9"/>
            <color indexed="81"/>
            <rFont val="宋体"/>
            <family val="3"/>
            <charset val="134"/>
          </rPr>
          <t xml:space="preserve">
一个用来描述政治意识形态或方法的术语，主张采取自信或侵略性的外交政策，通常涉及使用军事力量来保护或推进国家利益。</t>
        </r>
      </text>
    </comment>
    <comment ref="F9" authorId="0" shapeId="0" xr:uid="{2379C28C-0195-40AD-BB04-C94A69BC6C2B}">
      <text>
        <r>
          <rPr>
            <b/>
            <sz val="9"/>
            <color indexed="81"/>
            <rFont val="宋体"/>
            <family val="3"/>
            <charset val="134"/>
          </rPr>
          <t>议会共产主义:</t>
        </r>
        <r>
          <rPr>
            <sz val="9"/>
            <color indexed="81"/>
            <rFont val="宋体"/>
            <family val="3"/>
            <charset val="134"/>
          </rPr>
          <t xml:space="preserve">
一种马克思主义政治理论，主张用工人委员会或类似的民主结构来控制和组织生产和社会，旨在建立一个无国家、无阶级、自我管理的社会主义社会。</t>
        </r>
      </text>
    </comment>
    <comment ref="G9" authorId="0" shapeId="0" xr:uid="{B850C15D-E8C6-4FC9-BDD6-5EC9A7EF83EE}">
      <text>
        <r>
          <rPr>
            <b/>
            <sz val="9"/>
            <color indexed="81"/>
            <rFont val="宋体"/>
            <family val="3"/>
            <charset val="134"/>
          </rPr>
          <t>民主社会主义:</t>
        </r>
        <r>
          <rPr>
            <sz val="9"/>
            <color indexed="81"/>
            <rFont val="宋体"/>
            <family val="3"/>
            <charset val="134"/>
          </rPr>
          <t xml:space="preserve">
一种政治意识形态，旨在将民主原则与生产资料的社会所有权相结合。民主社会主义者通过财富再分配、强大的社会安全网和民主决策等改革，争取建立一个更加公平的社会。</t>
        </r>
      </text>
    </comment>
    <comment ref="H9" authorId="0" shapeId="0" xr:uid="{7C562FF2-80B6-4C4C-8864-9C38102FE22C}">
      <text>
        <r>
          <rPr>
            <b/>
            <sz val="9"/>
            <color indexed="81"/>
            <rFont val="宋体"/>
            <family val="3"/>
            <charset val="134"/>
          </rPr>
          <t>环境保护主义:</t>
        </r>
        <r>
          <rPr>
            <sz val="9"/>
            <color indexed="81"/>
            <rFont val="宋体"/>
            <family val="3"/>
            <charset val="134"/>
          </rPr>
          <t xml:space="preserve">
倡导保护和保存自然环境的社会和政治运动。环保主义者寻求解决环境问题，促进可持续性，并减轻人类活动对生态系统的影响。</t>
        </r>
      </text>
    </comment>
    <comment ref="I9" authorId="0" shapeId="0" xr:uid="{84C6C04B-5806-4DCB-ADDD-231C55D4632C}">
      <text>
        <r>
          <rPr>
            <b/>
            <sz val="9"/>
            <color indexed="81"/>
            <rFont val="宋体"/>
            <family val="3"/>
            <charset val="134"/>
          </rPr>
          <t>进步主义:</t>
        </r>
        <r>
          <rPr>
            <sz val="9"/>
            <color indexed="81"/>
            <rFont val="宋体"/>
            <family val="3"/>
            <charset val="134"/>
          </rPr>
          <t xml:space="preserve">
一种政治意识形态，倡导社会、经济和政治改革，以解决社会不平等和促进进步。进步派通常支持财富再分配、社会公正和政府干预等政策，以解决社会挑战。</t>
        </r>
      </text>
    </comment>
    <comment ref="J9" authorId="0" shapeId="0" xr:uid="{62953064-60C8-4D7E-BB82-0C38F35CE9FC}">
      <text>
        <r>
          <rPr>
            <b/>
            <sz val="9"/>
            <color indexed="81"/>
            <rFont val="宋体"/>
            <family val="3"/>
            <charset val="134"/>
          </rPr>
          <t>社会民主主义:</t>
        </r>
        <r>
          <rPr>
            <sz val="9"/>
            <color indexed="81"/>
            <rFont val="宋体"/>
            <family val="3"/>
            <charset val="134"/>
          </rPr>
          <t xml:space="preserve">
一种结合了社会主义和民主元素的政治意识形态。社会民主党人主张混合经济、社会福利计划和累进税制，以促进社会公正和减少不平等。</t>
        </r>
      </text>
    </comment>
    <comment ref="K9" authorId="0" shapeId="0" xr:uid="{51A86143-09AF-49B4-8E89-58DAC3730953}">
      <text>
        <r>
          <rPr>
            <b/>
            <sz val="9"/>
            <color indexed="81"/>
            <rFont val="宋体"/>
            <family val="3"/>
            <charset val="134"/>
          </rPr>
          <t>新自由主义:</t>
        </r>
        <r>
          <rPr>
            <sz val="9"/>
            <color indexed="81"/>
            <rFont val="宋体"/>
            <family val="3"/>
            <charset val="134"/>
          </rPr>
          <t xml:space="preserve">
一种经济和政治意识形态，强调自由市场、有限的政府干预、私有化和放松管制。新自由主义通过基于市场的方法促进个人自由和经济效率。</t>
        </r>
      </text>
    </comment>
    <comment ref="L9" authorId="0" shapeId="0" xr:uid="{0CD5277C-EE7B-4D8C-8102-0B22E1FEFEA8}">
      <text>
        <r>
          <rPr>
            <b/>
            <sz val="9"/>
            <color indexed="81"/>
            <rFont val="宋体"/>
            <family val="3"/>
            <charset val="134"/>
          </rPr>
          <t>新自由保守主义:</t>
        </r>
        <r>
          <rPr>
            <sz val="9"/>
            <color indexed="81"/>
            <rFont val="宋体"/>
            <family val="3"/>
            <charset val="134"/>
          </rPr>
          <t xml:space="preserve">
一种政治意识形态，将保守主义价值观与新自由主义经济政策相结合。新自由主义保守派支持有限的政府干预、自由市场和传统社会价值观。</t>
        </r>
      </text>
    </comment>
    <comment ref="M9" authorId="0" shapeId="0" xr:uid="{F4EA892F-ECF7-4839-BD70-BCFB0F79B83D}">
      <text>
        <r>
          <rPr>
            <b/>
            <sz val="9"/>
            <color indexed="81"/>
            <rFont val="宋体"/>
            <family val="3"/>
            <charset val="134"/>
          </rPr>
          <t>分产自由保守主义:</t>
        </r>
        <r>
          <rPr>
            <sz val="9"/>
            <color indexed="81"/>
            <rFont val="宋体"/>
            <family val="3"/>
            <charset val="134"/>
          </rPr>
          <t xml:space="preserve">
一种经济理论和社会哲学，主张广泛的财产所有权和分配，旨在通过促进小规模企业和合作所有权来创造一个更加公正和分散的经济。</t>
        </r>
      </text>
    </comment>
    <comment ref="N9" authorId="0" shapeId="0" xr:uid="{38935318-F52C-4380-AB1B-B1AB7169AEB6}">
      <text>
        <r>
          <rPr>
            <b/>
            <sz val="9"/>
            <color indexed="81"/>
            <rFont val="宋体"/>
            <family val="3"/>
            <charset val="134"/>
          </rPr>
          <t>资本主义的超人类主义:</t>
        </r>
        <r>
          <rPr>
            <sz val="9"/>
            <color indexed="81"/>
            <rFont val="宋体"/>
            <family val="3"/>
            <charset val="134"/>
          </rPr>
          <t xml:space="preserve">
一种哲学和技术运动，它将资本主义原则与使用新兴技术来提高人类能力和超越生物限制的信念结合起来。</t>
        </r>
      </text>
    </comment>
    <comment ref="O9" authorId="0" shapeId="0" xr:uid="{72B17428-9DB9-49B5-ABBF-2DBEA0771A82}">
      <text>
        <r>
          <rPr>
            <b/>
            <sz val="9"/>
            <color indexed="81"/>
            <rFont val="宋体"/>
            <family val="3"/>
            <charset val="134"/>
          </rPr>
          <t>自由意志保守主义:</t>
        </r>
        <r>
          <rPr>
            <sz val="9"/>
            <color indexed="81"/>
            <rFont val="宋体"/>
            <family val="3"/>
            <charset val="134"/>
          </rPr>
          <t xml:space="preserve">
一种政治意识形态，结合了保守的价值观和政府在经济和社会领域的有限干预。自由主义保守派优先考虑个人自由、自由市场和最小国家。</t>
        </r>
      </text>
    </comment>
    <comment ref="F10" authorId="0" shapeId="0" xr:uid="{61CCB711-BF71-4F5E-983C-E44CE0E4587F}">
      <text>
        <r>
          <rPr>
            <b/>
            <sz val="9"/>
            <color indexed="81"/>
            <rFont val="宋体"/>
            <family val="3"/>
            <charset val="134"/>
          </rPr>
          <t>自由意志社会主义:</t>
        </r>
        <r>
          <rPr>
            <sz val="9"/>
            <color indexed="81"/>
            <rFont val="宋体"/>
            <family val="3"/>
            <charset val="134"/>
          </rPr>
          <t xml:space="preserve">
一种将个人自由和自愿结合等自由主义原则与社会主义原则相结合的政治哲学，主张废除等级制度和压迫性制度，包括资本主义和国家，以支持分散的决策和集体所有。</t>
        </r>
      </text>
    </comment>
    <comment ref="G10" authorId="0" shapeId="0" xr:uid="{8904EB8D-2561-43E8-A733-814850338718}">
      <text>
        <r>
          <rPr>
            <b/>
            <sz val="9"/>
            <color indexed="81"/>
            <rFont val="宋体"/>
            <family val="3"/>
            <charset val="134"/>
          </rPr>
          <t>君主制工团主义:</t>
        </r>
        <r>
          <rPr>
            <sz val="9"/>
            <color indexed="81"/>
            <rFont val="宋体"/>
            <family val="3"/>
            <charset val="134"/>
          </rPr>
          <t xml:space="preserve">
一种政治意识形态，结合了辛迪加主义（工人通过工会控制工业）和君主治理制度的要素。君主政体主义者主张建立一个工人自我管理和君主政体并存的社会。</t>
        </r>
      </text>
    </comment>
    <comment ref="H10" authorId="0" shapeId="0" xr:uid="{28B66A45-16CD-4868-A09F-36A0ED8251FF}">
      <text>
        <r>
          <rPr>
            <b/>
            <sz val="9"/>
            <color indexed="81"/>
            <rFont val="宋体"/>
            <family val="3"/>
            <charset val="134"/>
          </rPr>
          <t>自由社会主义:</t>
        </r>
        <r>
          <rPr>
            <sz val="9"/>
            <color indexed="81"/>
            <rFont val="宋体"/>
            <family val="3"/>
            <charset val="134"/>
          </rPr>
          <t xml:space="preserve">
一种政治意识形态，旨在调和自由主义价值观，如个人权利和自由，与社会主义原则，旨在通过累进税、社会福利计划和政府干预，解决社会和经济不平等问题。</t>
        </r>
      </text>
    </comment>
    <comment ref="I10" authorId="0" shapeId="0" xr:uid="{0BB04E61-86C9-45D0-BD5F-13EA033B8DE2}">
      <text>
        <r>
          <rPr>
            <b/>
            <sz val="9"/>
            <color indexed="81"/>
            <rFont val="宋体"/>
            <family val="3"/>
            <charset val="134"/>
          </rPr>
          <t>市场社会主义:</t>
        </r>
        <r>
          <rPr>
            <sz val="9"/>
            <color indexed="81"/>
            <rFont val="宋体"/>
            <family val="3"/>
            <charset val="134"/>
          </rPr>
          <t xml:space="preserve">
一种结合了社会主义和市场机制元素的经济体系。市场社会主义者主张生产资料的社会所有权，同时允许市场力量来决定价格和分配资源。</t>
        </r>
      </text>
    </comment>
    <comment ref="J10" authorId="0" shapeId="0" xr:uid="{6FDCF5C4-05A6-4459-AD0C-5A960B9DE370}">
      <text>
        <r>
          <rPr>
            <b/>
            <sz val="9"/>
            <color indexed="81"/>
            <rFont val="宋体"/>
            <family val="3"/>
            <charset val="134"/>
          </rPr>
          <t>北欧模式:</t>
        </r>
        <r>
          <rPr>
            <sz val="9"/>
            <color indexed="81"/>
            <rFont val="宋体"/>
            <family val="3"/>
            <charset val="134"/>
          </rPr>
          <t xml:space="preserve">
瑞典、丹麦、挪威、芬兰和冰岛等北欧国家采用的一种社会经济模式，结合了福利国家、社会民主和市场资本主义。北欧模式强调社会福利、全民医疗、强大的劳工权利和累进税。</t>
        </r>
      </text>
    </comment>
    <comment ref="K10" authorId="0" shapeId="0" xr:uid="{0B4625CF-DF4F-464B-88A4-7729A967C98D}">
      <text>
        <r>
          <rPr>
            <b/>
            <sz val="9"/>
            <color indexed="81"/>
            <rFont val="宋体"/>
            <family val="3"/>
            <charset val="134"/>
          </rPr>
          <t>粉色资本主义:</t>
        </r>
        <r>
          <rPr>
            <sz val="9"/>
            <color indexed="81"/>
            <rFont val="宋体"/>
            <family val="3"/>
            <charset val="134"/>
          </rPr>
          <t xml:space="preserve">
一个用来描述资本主义为了利润而将LGBTQ+身份和运动纳入并商品化的现象，而不一定解决LGBTQ+解放的更广泛的社会和经济问题。</t>
        </r>
      </text>
    </comment>
    <comment ref="L10" authorId="0" shapeId="0" xr:uid="{3F454583-0D46-49F9-A1CC-F50A605C9CC0}">
      <text>
        <r>
          <rPr>
            <b/>
            <sz val="9"/>
            <color indexed="81"/>
            <rFont val="宋体"/>
            <family val="3"/>
            <charset val="134"/>
          </rPr>
          <t>古典自由主义:</t>
        </r>
        <r>
          <rPr>
            <sz val="9"/>
            <color indexed="81"/>
            <rFont val="宋体"/>
            <family val="3"/>
            <charset val="134"/>
          </rPr>
          <t xml:space="preserve">
一种政治意识形态，强调个人自由、有限的政府干预和对私有产权的保护。古典自由主义者主张自由市场、个人自由和法制。</t>
        </r>
      </text>
    </comment>
    <comment ref="M10" authorId="0" shapeId="0" xr:uid="{DCF9EE9C-D6B2-44F1-BE3A-A0D78D945747}">
      <text>
        <r>
          <rPr>
            <b/>
            <sz val="9"/>
            <color indexed="81"/>
            <rFont val="宋体"/>
            <family val="3"/>
            <charset val="134"/>
          </rPr>
          <t>民族自由主义:</t>
        </r>
        <r>
          <rPr>
            <sz val="9"/>
            <color indexed="81"/>
            <rFont val="宋体"/>
            <family val="3"/>
            <charset val="134"/>
          </rPr>
          <t xml:space="preserve">
一种政治意识形态，将自由主义价值观与对国家认同和利益的关注相结合。国家自由主义者通常优先考虑国家主权、文化保护和自由市场。</t>
        </r>
      </text>
    </comment>
    <comment ref="N10" authorId="0" shapeId="0" xr:uid="{80257CE5-15B8-4000-A860-72408DA28C05}">
      <text>
        <r>
          <rPr>
            <b/>
            <sz val="9"/>
            <color indexed="81"/>
            <rFont val="宋体"/>
            <family val="3"/>
            <charset val="134"/>
          </rPr>
          <t>旧自由意志主义:</t>
        </r>
        <r>
          <rPr>
            <sz val="9"/>
            <color indexed="81"/>
            <rFont val="宋体"/>
            <family val="3"/>
            <charset val="134"/>
          </rPr>
          <t xml:space="preserve">
自由主义的一个流派，强调文化保守主义、传统价值观和有限的政府干预。苍白的自由主义者经常批判社会进步主义，主张保护传统制度和社会规范。</t>
        </r>
      </text>
    </comment>
    <comment ref="O10" authorId="0" shapeId="0" xr:uid="{F12F7AEE-72A3-46E7-ACD4-F1C4D5BD36CA}">
      <text>
        <r>
          <rPr>
            <b/>
            <sz val="9"/>
            <color indexed="81"/>
            <rFont val="宋体"/>
            <family val="3"/>
            <charset val="134"/>
          </rPr>
          <t>哈耶克主义:</t>
        </r>
        <r>
          <rPr>
            <sz val="9"/>
            <color indexed="81"/>
            <rFont val="宋体"/>
            <family val="3"/>
            <charset val="134"/>
          </rPr>
          <t xml:space="preserve">
指的是著名经济学家和哲学家弗里德里希-哈耶克的思想，哈耶克主义提倡古典自由主义原则，包括有限的政府干预，自由市场，以及个人自由和自发秩序在经济和社会系统中的重要性。</t>
        </r>
      </text>
    </comment>
    <comment ref="F11" authorId="0" shapeId="0" xr:uid="{066CD8E7-D8E5-4D0A-87E1-9334ED3ACBB8}">
      <text>
        <r>
          <rPr>
            <b/>
            <sz val="9"/>
            <color indexed="81"/>
            <rFont val="宋体"/>
            <family val="3"/>
            <charset val="134"/>
          </rPr>
          <t>社会无政府主义:</t>
        </r>
        <r>
          <rPr>
            <sz val="9"/>
            <color indexed="81"/>
            <rFont val="宋体"/>
            <family val="3"/>
            <charset val="134"/>
          </rPr>
          <t xml:space="preserve">
一种政治哲学，主张废除所有形式的等级制度，包括国家和资本主义，并建立一个基于自愿合作、互助和分散决策的社会。</t>
        </r>
      </text>
    </comment>
    <comment ref="G11" authorId="0" shapeId="0" xr:uid="{B5D2C644-DEC7-4E6D-9A0C-FCC61ED09213}">
      <text>
        <r>
          <rPr>
            <b/>
            <sz val="9"/>
            <color indexed="81"/>
            <rFont val="宋体"/>
            <family val="3"/>
            <charset val="134"/>
          </rPr>
          <t>空想社会主义:</t>
        </r>
        <r>
          <rPr>
            <sz val="9"/>
            <color indexed="81"/>
            <rFont val="宋体"/>
            <family val="3"/>
            <charset val="134"/>
          </rPr>
          <t xml:space="preserve">
一个用来描述早期社会主义思想家和运动的术语，他们提出了基于平等、合作和资源共同所有权等原则的未来社会的理想主义愿景。</t>
        </r>
      </text>
    </comment>
    <comment ref="H11" authorId="0" shapeId="0" xr:uid="{43E39049-FE36-460E-B070-864AA321B312}">
      <text>
        <r>
          <rPr>
            <b/>
            <sz val="9"/>
            <color indexed="81"/>
            <rFont val="宋体"/>
            <family val="3"/>
            <charset val="134"/>
          </rPr>
          <t>小政府社会主义:</t>
        </r>
        <r>
          <rPr>
            <sz val="9"/>
            <color indexed="81"/>
            <rFont val="宋体"/>
            <family val="3"/>
            <charset val="134"/>
          </rPr>
          <t xml:space="preserve">
一种结合了无政府主义（最小国家干预）和社会主义原则的政治意识形态。无政府主义社会主义者主张建立一个有限的政府，提供社会福利、公共产品和监管，以解决市场失灵问题，同时仍然保持个人自由。</t>
        </r>
      </text>
    </comment>
    <comment ref="I11" authorId="0" shapeId="0" xr:uid="{586DAFF0-D609-4D58-91D3-A3ABD281423D}">
      <text>
        <r>
          <rPr>
            <b/>
            <sz val="9"/>
            <color indexed="81"/>
            <rFont val="宋体"/>
            <family val="3"/>
            <charset val="134"/>
          </rPr>
          <t>基督教社会主义:</t>
        </r>
        <r>
          <rPr>
            <sz val="9"/>
            <color indexed="81"/>
            <rFont val="宋体"/>
            <family val="3"/>
            <charset val="134"/>
          </rPr>
          <t xml:space="preserve">
将基督教伦理和原则与社会主义理想相结合的政治和社会运动，强调耶稣基督关于社会正义、经济平等和对边缘人的同情的教导。</t>
        </r>
      </text>
    </comment>
    <comment ref="J11" authorId="0" shapeId="0" xr:uid="{70D7C7B7-6A42-4D9A-8B15-DE1EED991890}">
      <text>
        <r>
          <rPr>
            <b/>
            <sz val="9"/>
            <color indexed="81"/>
            <rFont val="宋体"/>
            <family val="3"/>
            <charset val="134"/>
          </rPr>
          <t>绿色自由主义:</t>
        </r>
        <r>
          <rPr>
            <sz val="9"/>
            <color indexed="81"/>
            <rFont val="宋体"/>
            <family val="3"/>
            <charset val="134"/>
          </rPr>
          <t xml:space="preserve">
一种政治意识形态，将自由主义价值观，如个人权利和自由，与环境问题相结合。绿色自由主义者强调可持续发展、生态保护和基于市场的环境挑战的解决方案。</t>
        </r>
      </text>
    </comment>
    <comment ref="K11" authorId="0" shapeId="0" xr:uid="{C7326E87-B7BA-437A-BF60-6A5FA9B9CE9C}">
      <text>
        <r>
          <rPr>
            <b/>
            <sz val="9"/>
            <color indexed="81"/>
            <rFont val="宋体"/>
            <family val="3"/>
            <charset val="134"/>
          </rPr>
          <t>乔治自由意志主义:</t>
        </r>
        <r>
          <rPr>
            <sz val="9"/>
            <color indexed="81"/>
            <rFont val="宋体"/>
            <family val="3"/>
            <charset val="134"/>
          </rPr>
          <t xml:space="preserve">
一种政治哲学，将自由主义原则与对土地和自然资源的平等权利的信念相结合。地域自由主义者主张建立一种制度，个人拥有自己创造的价值，但自然资源的价值则通过土地价值税或类似机制集体分享。</t>
        </r>
      </text>
    </comment>
    <comment ref="L11" authorId="0" shapeId="0" xr:uid="{4CCA30E3-F6F6-402E-B8A0-59564798390C}">
      <text>
        <r>
          <rPr>
            <b/>
            <sz val="9"/>
            <color indexed="81"/>
            <rFont val="宋体"/>
            <family val="3"/>
            <charset val="134"/>
          </rPr>
          <t>新古典自由主义:</t>
        </r>
        <r>
          <rPr>
            <sz val="9"/>
            <color indexed="81"/>
            <rFont val="宋体"/>
            <family val="3"/>
            <charset val="134"/>
          </rPr>
          <t xml:space="preserve">
一种现代形式的自由主义，借鉴了新古典经济学，强调基于市场的解决方案、个人自由和有限的政府干预。新古典自由主义者通常支持自由市场、私有财产和经济效率。</t>
        </r>
      </text>
    </comment>
    <comment ref="M11" authorId="0" shapeId="0" xr:uid="{B2803BCA-5B2F-4578-B9CC-5D790FCE9DA5}">
      <text>
        <r>
          <rPr>
            <b/>
            <sz val="9"/>
            <color indexed="81"/>
            <rFont val="宋体"/>
            <family val="3"/>
            <charset val="134"/>
          </rPr>
          <t>自由主义自由意志主义:</t>
        </r>
        <r>
          <rPr>
            <sz val="9"/>
            <color indexed="81"/>
            <rFont val="宋体"/>
            <family val="3"/>
            <charset val="134"/>
          </rPr>
          <t xml:space="preserve">
一种政治意识形态，结合了自由主义原则，如个人自由和有限的政府干预，并强烈强调个人自由和自主权。</t>
        </r>
      </text>
    </comment>
    <comment ref="N11" authorId="0" shapeId="0" xr:uid="{13277173-FD00-4FBB-B5D1-3689AF63976B}">
      <text>
        <r>
          <rPr>
            <b/>
            <sz val="9"/>
            <color indexed="81"/>
            <rFont val="宋体"/>
            <family val="3"/>
            <charset val="134"/>
          </rPr>
          <t>自由意志主义:</t>
        </r>
        <r>
          <rPr>
            <sz val="9"/>
            <color indexed="81"/>
            <rFont val="宋体"/>
            <family val="3"/>
            <charset val="134"/>
          </rPr>
          <t xml:space="preserve">
一种主张个人自由、有限政府干预和保护私人财产权的政治哲学。自由主义者强调自愿合作、自由市场和不侵犯原则。</t>
        </r>
      </text>
    </comment>
    <comment ref="O11" authorId="0" shapeId="0" xr:uid="{32029D57-3A6A-43D6-AC51-9D607E5DCC7F}">
      <text>
        <r>
          <rPr>
            <b/>
            <sz val="9"/>
            <color indexed="81"/>
            <rFont val="宋体"/>
            <family val="3"/>
            <charset val="134"/>
          </rPr>
          <t>利文主义:</t>
        </r>
        <r>
          <rPr>
            <sz val="9"/>
            <color indexed="81"/>
            <rFont val="宋体"/>
            <family val="3"/>
            <charset val="134"/>
          </rPr>
          <t xml:space="preserve">
指波兰政治家和自由主义思想家亚努什-科文-米克，科文主义提倡一种自由主义和保守主义的意识形态，强调个人自由、有限政府、自由市场和减少国家干预。</t>
        </r>
      </text>
    </comment>
    <comment ref="F12" authorId="0" shapeId="0" xr:uid="{327F141E-CED7-4688-92E6-26ED7BDB7A86}">
      <text>
        <r>
          <rPr>
            <b/>
            <sz val="9"/>
            <color indexed="81"/>
            <rFont val="宋体"/>
            <family val="3"/>
            <charset val="134"/>
          </rPr>
          <t>安那其和平主义:</t>
        </r>
        <r>
          <rPr>
            <sz val="9"/>
            <color indexed="81"/>
            <rFont val="宋体"/>
            <family val="3"/>
            <charset val="134"/>
          </rPr>
          <t xml:space="preserve">
一种将无政府主义与非暴力承诺相结合的政治哲学。无政府主义和平主义者反对使用暴力，包括在革命斗争中使用暴力，主张以和平方式实现社会变革和解决冲突。</t>
        </r>
      </text>
    </comment>
    <comment ref="G12" authorId="0" shapeId="0" xr:uid="{55B86019-1C2C-4FBD-9700-F68851F9805B}">
      <text>
        <r>
          <rPr>
            <b/>
            <sz val="9"/>
            <color indexed="81"/>
            <rFont val="宋体"/>
            <family val="3"/>
            <charset val="134"/>
          </rPr>
          <t>民主联邦主义:</t>
        </r>
        <r>
          <rPr>
            <sz val="9"/>
            <color indexed="81"/>
            <rFont val="宋体"/>
            <family val="3"/>
            <charset val="134"/>
          </rPr>
          <t xml:space="preserve">
库尔德斯坦工人党（PKK）领导人阿卜杜拉-奥贾兰提出的一种政治制度和意识形态。民主联邦制提倡分权自治、性别平等和社会生态，强调直接民主和地方自治。</t>
        </r>
      </text>
    </comment>
    <comment ref="H12" authorId="0" shapeId="0" xr:uid="{90E6487A-A0D0-47BC-A40F-FAB8388A2C73}">
      <text>
        <r>
          <rPr>
            <b/>
            <sz val="9"/>
            <color indexed="81"/>
            <rFont val="宋体"/>
            <family val="3"/>
            <charset val="134"/>
          </rPr>
          <t>布克钦社群主义:</t>
        </r>
        <r>
          <rPr>
            <sz val="9"/>
            <color indexed="81"/>
            <rFont val="宋体"/>
            <family val="3"/>
            <charset val="134"/>
          </rPr>
          <t xml:space="preserve">
公社主义指的是穆雷-布克钦的思想，主张一种分散的、生态的、直接民主的社会组织形式。它强调基于社区的决策和建立面对面的民主机构。</t>
        </r>
      </text>
    </comment>
    <comment ref="I12" authorId="0" shapeId="0" xr:uid="{A90F24B2-CC90-4BE8-AAF0-C9EDC7D09E02}">
      <text>
        <r>
          <rPr>
            <b/>
            <sz val="9"/>
            <color indexed="81"/>
            <rFont val="宋体"/>
            <family val="3"/>
            <charset val="134"/>
          </rPr>
          <t>红色自由意志主义:</t>
        </r>
        <r>
          <rPr>
            <sz val="9"/>
            <color indexed="81"/>
            <rFont val="宋体"/>
            <family val="3"/>
            <charset val="134"/>
          </rPr>
          <t xml:space="preserve">
用于描述将左翼或社会主义原则与自由主义价值观相结合的个人或意识形态，主张经济和社会自由，以及平等和社会正义。</t>
        </r>
      </text>
    </comment>
    <comment ref="J12" authorId="0" shapeId="0" xr:uid="{7C78452A-57E5-4C56-89EB-5DDA9A891EF4}">
      <text>
        <r>
          <rPr>
            <b/>
            <sz val="9"/>
            <color indexed="81"/>
            <rFont val="宋体"/>
            <family val="3"/>
            <charset val="134"/>
          </rPr>
          <t>乔治主义:</t>
        </r>
        <r>
          <rPr>
            <sz val="9"/>
            <color indexed="81"/>
            <rFont val="宋体"/>
            <family val="3"/>
            <charset val="134"/>
          </rPr>
          <t xml:space="preserve">
一种与亨利-乔治有关的政治和经济哲学，乔治主义主张公平分配土地和自然资源，通常通过土地价值税来解决经济不平等问题，促进社会正义。</t>
        </r>
      </text>
    </comment>
    <comment ref="K12" authorId="0" shapeId="0" xr:uid="{D8A3C6B0-85F0-4B43-8404-59A2D5B4AF3E}">
      <text>
        <r>
          <rPr>
            <b/>
            <sz val="9"/>
            <color indexed="81"/>
            <rFont val="宋体"/>
            <family val="3"/>
            <charset val="134"/>
          </rPr>
          <t>社会自由意志主义:</t>
        </r>
        <r>
          <rPr>
            <sz val="9"/>
            <color indexed="81"/>
            <rFont val="宋体"/>
            <family val="3"/>
            <charset val="134"/>
          </rPr>
          <t xml:space="preserve">
一种政治哲学，将社会和经济自由主义与对个人自由、社会正义和促进更平等的社会的承诺相结合。</t>
        </r>
      </text>
    </comment>
    <comment ref="L12" authorId="0" shapeId="0" xr:uid="{15AD5719-56AC-48CA-976A-0307D720D5D2}">
      <text>
        <r>
          <rPr>
            <b/>
            <sz val="9"/>
            <color indexed="81"/>
            <rFont val="宋体"/>
            <family val="3"/>
            <charset val="134"/>
          </rPr>
          <t>自由意志超人类主义:</t>
        </r>
        <r>
          <rPr>
            <sz val="9"/>
            <color indexed="81"/>
            <rFont val="宋体"/>
            <family val="3"/>
            <charset val="134"/>
          </rPr>
          <t xml:space="preserve">
一种哲学和政治运动，它结合了自由主义原则，强调利用新兴技术来提高人类的能力，促进个人自治，并克服社会和生物限制。</t>
        </r>
      </text>
    </comment>
    <comment ref="M12" authorId="0" shapeId="0" xr:uid="{3A82C5D8-864C-48A2-BC8F-39E336298769}">
      <text>
        <r>
          <rPr>
            <b/>
            <sz val="9"/>
            <color indexed="81"/>
            <rFont val="宋体"/>
            <family val="3"/>
            <charset val="134"/>
          </rPr>
          <t>安那其自由意志主义:</t>
        </r>
        <r>
          <rPr>
            <sz val="9"/>
            <color indexed="81"/>
            <rFont val="宋体"/>
            <family val="3"/>
            <charset val="134"/>
          </rPr>
          <t xml:space="preserve">
一种混合的意识形态，融合了无政府主义和自由主义的元素，主张有限的政府干预、个人权利和自由市场，同时也质疑国家的合法性和必要性。</t>
        </r>
      </text>
    </comment>
    <comment ref="N12" authorId="0" shapeId="0" xr:uid="{A7CE29EE-082D-42E8-AC01-0D913941699C}">
      <text>
        <r>
          <rPr>
            <b/>
            <sz val="9"/>
            <color indexed="81"/>
            <rFont val="宋体"/>
            <family val="3"/>
            <charset val="134"/>
          </rPr>
          <t>小政府主义:</t>
        </r>
        <r>
          <rPr>
            <sz val="9"/>
            <color indexed="81"/>
            <rFont val="宋体"/>
            <family val="3"/>
            <charset val="134"/>
          </rPr>
          <t xml:space="preserve">
一种政治哲学，主张建立一个最小的或守夜人的国家，仅限于保护个人权利、维持法律和秩序以及执行合同，同时尽量减少政府对社会其他领域的干预。</t>
        </r>
      </text>
    </comment>
    <comment ref="O12" authorId="0" shapeId="0" xr:uid="{D426CB33-243F-4CC5-9049-FA08257D44CD}">
      <text>
        <r>
          <rPr>
            <b/>
            <sz val="9"/>
            <color indexed="81"/>
            <rFont val="宋体"/>
            <family val="3"/>
            <charset val="134"/>
          </rPr>
          <t>霍普主义:</t>
        </r>
        <r>
          <rPr>
            <sz val="9"/>
            <color indexed="81"/>
            <rFont val="宋体"/>
            <family val="3"/>
            <charset val="134"/>
          </rPr>
          <t xml:space="preserve">
指汉斯-赫尔曼-霍普的思想，霍普主义将自由主义原则与强调私有产权、权力下放和保护文化及社会传统结合起来。</t>
        </r>
      </text>
    </comment>
    <comment ref="F13" authorId="0" shapeId="0" xr:uid="{5EF0ED67-85E6-4557-9523-FD0319D64B20}">
      <text>
        <r>
          <rPr>
            <b/>
            <sz val="9"/>
            <color indexed="81"/>
            <rFont val="宋体"/>
            <family val="3"/>
            <charset val="134"/>
          </rPr>
          <t>安那其共产主义:</t>
        </r>
        <r>
          <rPr>
            <sz val="9"/>
            <color indexed="81"/>
            <rFont val="宋体"/>
            <family val="3"/>
            <charset val="134"/>
          </rPr>
          <t xml:space="preserve">
一种政治哲学和意识形态，主张废除国家和私有财产，旨在建立一个基于共同所有权和自愿合作的无阶级、无国家社会。</t>
        </r>
      </text>
    </comment>
    <comment ref="G13" authorId="0" shapeId="0" xr:uid="{92008839-0EF0-4C74-BFA7-2A1922ACC788}">
      <text>
        <r>
          <rPr>
            <b/>
            <sz val="9"/>
            <color indexed="81"/>
            <rFont val="宋体"/>
            <family val="3"/>
            <charset val="134"/>
          </rPr>
          <t>安那其社团主义:</t>
        </r>
        <r>
          <rPr>
            <sz val="9"/>
            <color indexed="81"/>
            <rFont val="宋体"/>
            <family val="3"/>
            <charset val="134"/>
          </rPr>
          <t xml:space="preserve">
无政府主义的一种形式，强调工会或辛迪加在争取工人权利和最终建立一个没有等级结构的社会中的作用。</t>
        </r>
      </text>
    </comment>
    <comment ref="H13" authorId="0" shapeId="0" xr:uid="{6FC7A252-6E92-44BC-8BCF-1E95E7E0DD84}">
      <text>
        <r>
          <rPr>
            <b/>
            <sz val="9"/>
            <color indexed="81"/>
            <rFont val="宋体"/>
            <family val="3"/>
            <charset val="134"/>
          </rPr>
          <t>互助主义:</t>
        </r>
        <r>
          <rPr>
            <sz val="9"/>
            <color indexed="81"/>
            <rFont val="宋体"/>
            <family val="3"/>
            <charset val="134"/>
          </rPr>
          <t xml:space="preserve">
一种经济和社会理论，主张建立一个基于自愿交换和相互合作的社会，结合自由市场和共同所有权的要素。</t>
        </r>
      </text>
    </comment>
    <comment ref="I13" authorId="0" shapeId="0" xr:uid="{BDD9398A-0EDC-457F-8F9C-86F7066AB315}">
      <text>
        <r>
          <rPr>
            <b/>
            <sz val="9"/>
            <color indexed="81"/>
            <rFont val="宋体"/>
            <family val="3"/>
            <charset val="134"/>
          </rPr>
          <t>工团互助主义:</t>
        </r>
        <r>
          <rPr>
            <sz val="9"/>
            <color indexed="81"/>
            <rFont val="宋体"/>
            <family val="3"/>
            <charset val="134"/>
          </rPr>
          <t xml:space="preserve">
联合主义和互助主义的结合，工会或联合体在社会的经济和社会组织中发挥核心作用，促进工人自我管理和互助。</t>
        </r>
      </text>
    </comment>
    <comment ref="J13" authorId="0" shapeId="0" xr:uid="{A230A3EA-72BD-4FC5-B178-0FE38B43F31A}">
      <text>
        <r>
          <rPr>
            <b/>
            <sz val="9"/>
            <color indexed="81"/>
            <rFont val="宋体"/>
            <family val="3"/>
            <charset val="134"/>
          </rPr>
          <t>安那其原始主义:</t>
        </r>
        <r>
          <rPr>
            <sz val="9"/>
            <color indexed="81"/>
            <rFont val="宋体"/>
            <family val="3"/>
            <charset val="134"/>
          </rPr>
          <t xml:space="preserve">
一种政治和生态哲学，批评文明、技术和工业社会，主张回到更原始或前工业化的生活方式，以解决环境退化和社会异化问题。</t>
        </r>
      </text>
    </comment>
    <comment ref="K13" authorId="0" shapeId="0" xr:uid="{D5D655F3-A3E3-49B2-93F3-51835EAF726A}">
      <text>
        <r>
          <rPr>
            <b/>
            <sz val="9"/>
            <color indexed="81"/>
            <rFont val="宋体"/>
            <family val="3"/>
            <charset val="134"/>
          </rPr>
          <t>安那其超人类主义:</t>
        </r>
        <r>
          <rPr>
            <sz val="9"/>
            <color indexed="81"/>
            <rFont val="宋体"/>
            <family val="3"/>
            <charset val="134"/>
          </rPr>
          <t xml:space="preserve">
无政府主义原则和超人类主义的融合，它拥护使用先进的技术来提高人类的能力，促进个人的自主性，挑战权力结构和等级制度。</t>
        </r>
      </text>
    </comment>
    <comment ref="L13" authorId="0" shapeId="0" xr:uid="{011EBB1D-FD36-48B7-BC64-6E9926202031}">
      <text>
        <r>
          <rPr>
            <b/>
            <sz val="9"/>
            <color indexed="81"/>
            <rFont val="宋体"/>
            <family val="3"/>
            <charset val="134"/>
          </rPr>
          <t>安那其虚无主义:</t>
        </r>
        <r>
          <rPr>
            <sz val="9"/>
            <color indexed="81"/>
            <rFont val="宋体"/>
            <family val="3"/>
            <charset val="134"/>
          </rPr>
          <t xml:space="preserve">
无政府主义中的虚无主义观点，拒绝传统的道德和社会价值观，寻求拆除现有的结构，但不一定提供具体的替代性愿景或方案。</t>
        </r>
      </text>
    </comment>
    <comment ref="M13" authorId="0" shapeId="0" xr:uid="{B354FA87-BE6E-4C17-9FDF-43D58C230D80}">
      <text>
        <r>
          <rPr>
            <b/>
            <sz val="9"/>
            <color indexed="81"/>
            <rFont val="宋体"/>
            <family val="3"/>
            <charset val="134"/>
          </rPr>
          <t>客观主义:</t>
        </r>
        <r>
          <rPr>
            <sz val="9"/>
            <color indexed="81"/>
            <rFont val="宋体"/>
            <family val="3"/>
            <charset val="134"/>
          </rPr>
          <t xml:space="preserve">
由艾恩-兰德开发的哲学体系，客观主义支持个人主义、理性的自我利益和自由放任的资本主义，强调理性、个人权利和有限政府的重要性。</t>
        </r>
      </text>
    </comment>
    <comment ref="N13" authorId="0" shapeId="0" xr:uid="{42EC95FF-6CA4-4C19-84A9-D0C269835679}">
      <text>
        <r>
          <rPr>
            <b/>
            <sz val="9"/>
            <color indexed="81"/>
            <rFont val="宋体"/>
            <family val="3"/>
            <charset val="134"/>
          </rPr>
          <t>自愿主义:</t>
        </r>
        <r>
          <rPr>
            <sz val="9"/>
            <color indexed="81"/>
            <rFont val="宋体"/>
            <family val="3"/>
            <charset val="134"/>
          </rPr>
          <t xml:space="preserve">
一种政治哲学，主张所有的人际交往都要建立在自愿的、非强制性的关系上，反对使用武力或侵略，强调同意的重要性。</t>
        </r>
      </text>
    </comment>
    <comment ref="O13" authorId="0" shapeId="0" xr:uid="{11BDEF97-644C-4F8D-9D37-BC61B0680AD7}">
      <text>
        <r>
          <rPr>
            <b/>
            <sz val="9"/>
            <color indexed="81"/>
            <rFont val="宋体"/>
            <family val="3"/>
            <charset val="134"/>
          </rPr>
          <t>安那其资本主义:</t>
        </r>
        <r>
          <rPr>
            <sz val="9"/>
            <color indexed="81"/>
            <rFont val="宋体"/>
            <family val="3"/>
            <charset val="134"/>
          </rPr>
          <t xml:space="preserve">
无政府主义的一种形式，支持废除国家，建立一个基于私有产权、自由市场和自愿交换的社会，所有商品和服务都是通过自愿的互动提供的。</t>
        </r>
      </text>
    </comment>
    <comment ref="D14" authorId="0" shapeId="0" xr:uid="{EAABC856-832B-452C-AAE9-D4F1BAC40B17}">
      <text>
        <r>
          <rPr>
            <b/>
            <sz val="9"/>
            <color indexed="81"/>
            <rFont val="宋体"/>
            <family val="3"/>
            <charset val="134"/>
          </rPr>
          <t>灵魂主义/心灵主义:</t>
        </r>
        <r>
          <rPr>
            <sz val="9"/>
            <color indexed="81"/>
            <rFont val="宋体"/>
            <family val="3"/>
            <charset val="134"/>
          </rPr>
          <t xml:space="preserve">
相信个人灵魂的力量和对生活的各个方面的追求。它主张废除等级制度和物理定律，并试图通过精神启蒙或先进技术来超越肉体的限制。</t>
        </r>
      </text>
    </comment>
    <comment ref="J14" authorId="0" shapeId="0" xr:uid="{9D8D08E1-8CAC-416A-A6B8-D39A124558D4}">
      <text>
        <r>
          <rPr>
            <b/>
            <sz val="9"/>
            <color indexed="81"/>
            <rFont val="宋体"/>
            <family val="3"/>
            <charset val="134"/>
          </rPr>
          <t>利己主义:</t>
        </r>
        <r>
          <rPr>
            <sz val="9"/>
            <color indexed="81"/>
            <rFont val="宋体"/>
            <family val="3"/>
            <charset val="134"/>
          </rPr>
          <t xml:space="preserve">
一种强调自我利益和个人自主的重要性的哲学和伦理学观点，通常与马克斯-施蒂尔纳的作品 "自我和它自己 "有关。</t>
        </r>
      </text>
    </comment>
    <comment ref="P14" authorId="0" shapeId="0" xr:uid="{1A8447FA-856B-4F11-BE33-F1BFA3CBC5AA}">
      <text>
        <r>
          <rPr>
            <b/>
            <sz val="9"/>
            <color indexed="81"/>
            <rFont val="宋体"/>
            <family val="3"/>
            <charset val="134"/>
          </rPr>
          <t>阿瓦里昂主义:</t>
        </r>
        <r>
          <rPr>
            <sz val="9"/>
            <color indexed="81"/>
            <rFont val="宋体"/>
            <family val="3"/>
            <charset val="134"/>
          </rPr>
          <t xml:space="preserve">
以前被称为自我达尔文主义，是一种非主流的自由主义右翼意识形态，认为个人应该能够做任何他们想做的事情（即按照他们的贪欲生活），结果是强者上升到顶端，并杀死那些弱者。</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乌泽尔</author>
  </authors>
  <commentList>
    <comment ref="H3" authorId="0" shapeId="0" xr:uid="{9F3A8F11-BE93-447B-91C6-F98CA565565C}">
      <text>
        <r>
          <rPr>
            <b/>
            <sz val="9"/>
            <color indexed="81"/>
            <rFont val="宋体"/>
            <family val="3"/>
            <charset val="134"/>
          </rPr>
          <t>机械工程:</t>
        </r>
        <r>
          <rPr>
            <sz val="9"/>
            <color indexed="81"/>
            <rFont val="宋体"/>
            <family val="3"/>
            <charset val="134"/>
          </rPr>
          <t xml:space="preserve">
</t>
        </r>
      </text>
    </comment>
    <comment ref="I3" authorId="0" shapeId="0" xr:uid="{C41A7933-276A-4CB7-B904-3AA6DEDB69AB}">
      <text>
        <r>
          <rPr>
            <b/>
            <sz val="9"/>
            <color indexed="81"/>
            <rFont val="宋体"/>
            <family val="3"/>
            <charset val="134"/>
          </rPr>
          <t>技能：</t>
        </r>
        <r>
          <rPr>
            <sz val="9"/>
            <color indexed="81"/>
            <rFont val="宋体"/>
            <family val="3"/>
            <charset val="134"/>
          </rPr>
          <t xml:space="preserve">
是天文、地理和人纪在实用层面的总结。有用的技能多加学习，可以顺带掌握用技的便利之法。</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乌泽尔</author>
  </authors>
  <commentList>
    <comment ref="B8" authorId="0" shapeId="0" xr:uid="{1657081E-B889-4D6F-90FF-84A9FC5AA689}">
      <text>
        <r>
          <rPr>
            <b/>
            <sz val="9"/>
            <color indexed="81"/>
            <rFont val="宋体"/>
            <family val="3"/>
            <charset val="134"/>
          </rPr>
          <t>巫师之王现身：</t>
        </r>
        <r>
          <rPr>
            <sz val="9"/>
            <color indexed="81"/>
            <rFont val="宋体"/>
            <family val="3"/>
            <charset val="134"/>
          </rPr>
          <t xml:space="preserve">
即将发生重要变故。</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乌泽尔</author>
  </authors>
  <commentList>
    <comment ref="U4" authorId="0" shapeId="0" xr:uid="{514B3A1B-15F6-4319-BE33-A882AD56DFB0}">
      <text>
        <r>
          <rPr>
            <b/>
            <sz val="9"/>
            <color indexed="81"/>
            <rFont val="宋体"/>
            <family val="3"/>
            <charset val="134"/>
          </rPr>
          <t>乌泽尔:</t>
        </r>
        <r>
          <rPr>
            <sz val="9"/>
            <color indexed="81"/>
            <rFont val="宋体"/>
            <family val="3"/>
            <charset val="134"/>
          </rPr>
          <t xml:space="preserve">
普通，哪儿都有。</t>
        </r>
      </text>
    </comment>
    <comment ref="V4" authorId="0" shapeId="0" xr:uid="{E267663C-B02F-438A-8AAF-F9197FF47051}">
      <text>
        <r>
          <rPr>
            <b/>
            <sz val="9"/>
            <color indexed="81"/>
            <rFont val="宋体"/>
            <family val="3"/>
            <charset val="134"/>
          </rPr>
          <t>乌泽尔:</t>
        </r>
        <r>
          <rPr>
            <sz val="9"/>
            <color indexed="81"/>
            <rFont val="宋体"/>
            <family val="3"/>
            <charset val="134"/>
          </rPr>
          <t xml:space="preserve">
常见，哪都有，但是得逛。</t>
        </r>
      </text>
    </comment>
    <comment ref="W4" authorId="0" shapeId="0" xr:uid="{6FD00B71-4891-4FB6-A3E7-E6B23DB7D9EB}">
      <text>
        <r>
          <rPr>
            <b/>
            <sz val="9"/>
            <color indexed="81"/>
            <rFont val="宋体"/>
            <charset val="134"/>
          </rPr>
          <t>乌泽尔:</t>
        </r>
        <r>
          <rPr>
            <sz val="9"/>
            <color indexed="81"/>
            <rFont val="宋体"/>
            <charset val="134"/>
          </rPr>
          <t xml:space="preserve">
在特定富集点如同［常见］。</t>
        </r>
      </text>
    </comment>
    <comment ref="X4" authorId="0" shapeId="0" xr:uid="{D0A3AE94-C3E7-4C41-9896-4AAE3E7F0A6E}">
      <text>
        <r>
          <rPr>
            <b/>
            <sz val="9"/>
            <color indexed="81"/>
            <rFont val="宋体"/>
            <charset val="134"/>
          </rPr>
          <t>乌泽尔:</t>
        </r>
        <r>
          <rPr>
            <sz val="9"/>
            <color indexed="81"/>
            <rFont val="宋体"/>
            <charset val="134"/>
          </rPr>
          <t xml:space="preserve">
即使在富集点也需要仔细寻找。</t>
        </r>
      </text>
    </comment>
    <comment ref="I5" authorId="0" shapeId="0" xr:uid="{4DEC89CE-0471-4BD1-A3B9-75101300754F}">
      <text>
        <r>
          <rPr>
            <b/>
            <sz val="9"/>
            <color indexed="81"/>
            <rFont val="宋体"/>
            <family val="3"/>
            <charset val="134"/>
          </rPr>
          <t>乌泽尔:</t>
        </r>
        <r>
          <rPr>
            <sz val="9"/>
            <color indexed="81"/>
            <rFont val="宋体"/>
            <family val="3"/>
            <charset val="134"/>
          </rPr>
          <t xml:space="preserve">
理解成本。</t>
        </r>
      </text>
    </comment>
    <comment ref="U6" authorId="0" shapeId="0" xr:uid="{2E85E3C4-3E98-468F-8627-6430D8C25E53}">
      <text>
        <r>
          <rPr>
            <b/>
            <sz val="9"/>
            <color indexed="81"/>
            <rFont val="宋体"/>
            <charset val="134"/>
          </rPr>
          <t>乌泽尔:</t>
        </r>
        <r>
          <rPr>
            <sz val="9"/>
            <color indexed="81"/>
            <rFont val="宋体"/>
            <charset val="134"/>
          </rPr>
          <t xml:space="preserve">
可遇不可求。</t>
        </r>
      </text>
    </comment>
    <comment ref="V6" authorId="0" shapeId="0" xr:uid="{96D7251F-E2D2-481A-9AFC-D40BA11A755F}">
      <text>
        <r>
          <rPr>
            <b/>
            <sz val="9"/>
            <color indexed="81"/>
            <rFont val="宋体"/>
            <charset val="134"/>
          </rPr>
          <t>乌泽尔:</t>
        </r>
        <r>
          <rPr>
            <sz val="9"/>
            <color indexed="81"/>
            <rFont val="宋体"/>
            <charset val="134"/>
          </rPr>
          <t xml:space="preserve">
它在有意识地躲避来寻它的目光。</t>
        </r>
      </text>
    </comment>
    <comment ref="W6" authorId="0" shapeId="0" xr:uid="{D92D8525-939A-4779-9B12-E6475225B470}">
      <text>
        <r>
          <rPr>
            <b/>
            <sz val="9"/>
            <color indexed="81"/>
            <rFont val="宋体"/>
            <charset val="134"/>
          </rPr>
          <t>乌泽尔:</t>
        </r>
        <r>
          <rPr>
            <sz val="9"/>
            <color indexed="81"/>
            <rFont val="宋体"/>
            <charset val="134"/>
          </rPr>
          <t xml:space="preserve">
因过分稀有而被刻意隐藏的。</t>
        </r>
      </text>
    </comment>
    <comment ref="X6" authorId="0" shapeId="0" xr:uid="{6A66BABE-A7A7-4C59-99DB-A3979656762E}">
      <text>
        <r>
          <rPr>
            <b/>
            <sz val="9"/>
            <color indexed="81"/>
            <rFont val="宋体"/>
            <charset val="134"/>
          </rPr>
          <t>乌泽尔:</t>
        </r>
        <r>
          <rPr>
            <sz val="9"/>
            <color indexed="81"/>
            <rFont val="宋体"/>
            <charset val="134"/>
          </rPr>
          <t xml:space="preserve">
因为过分稀有而被认为是编造的。</t>
        </r>
      </text>
    </comment>
    <comment ref="AF6" authorId="0" shapeId="0" xr:uid="{A69844AE-8660-487E-9B1C-8350F08402E5}">
      <text>
        <r>
          <rPr>
            <b/>
            <sz val="9"/>
            <color indexed="81"/>
            <rFont val="宋体"/>
            <family val="3"/>
            <charset val="134"/>
          </rPr>
          <t>乌泽尔:</t>
        </r>
        <r>
          <rPr>
            <sz val="9"/>
            <color indexed="81"/>
            <rFont val="宋体"/>
            <family val="3"/>
            <charset val="134"/>
          </rPr>
          <t xml:space="preserve">
有这么一群人认为存在实属偶然，不知道什么时候就会消失，存在对于生者而言实在过于重要，以至于需要维系和想办法将一切的逝去重现。</t>
        </r>
      </text>
    </comment>
    <comment ref="D7" authorId="0" shapeId="0" xr:uid="{250264BC-CB29-456F-8F8F-D05E9C9C4651}">
      <text>
        <r>
          <rPr>
            <b/>
            <sz val="9"/>
            <color indexed="81"/>
            <rFont val="宋体"/>
            <family val="3"/>
            <charset val="134"/>
          </rPr>
          <t>乌泽尔:</t>
        </r>
        <r>
          <rPr>
            <sz val="9"/>
            <color indexed="81"/>
            <rFont val="宋体"/>
            <family val="3"/>
            <charset val="134"/>
          </rPr>
          <t xml:space="preserve">
一阶魔法从威力上说不值一提，却很可能具备一些有趣的功能。</t>
        </r>
      </text>
    </comment>
    <comment ref="G7" authorId="0" shapeId="0" xr:uid="{FB459198-A5B7-4026-92CA-F99DA50EDEB5}">
      <text>
        <r>
          <rPr>
            <b/>
            <sz val="9"/>
            <color indexed="81"/>
            <rFont val="宋体"/>
            <family val="3"/>
            <charset val="134"/>
          </rPr>
          <t>乌泽尔:</t>
        </r>
        <r>
          <rPr>
            <sz val="9"/>
            <color indexed="81"/>
            <rFont val="宋体"/>
            <family val="3"/>
            <charset val="134"/>
          </rPr>
          <t xml:space="preserve">
凡事了解得多了就成了精。</t>
        </r>
      </text>
    </comment>
    <comment ref="AF7" authorId="0" shapeId="0" xr:uid="{A32CF831-5F4F-41FA-A6DB-327F717FDF64}">
      <text>
        <r>
          <rPr>
            <b/>
            <sz val="9"/>
            <color indexed="81"/>
            <rFont val="宋体"/>
            <charset val="134"/>
          </rPr>
          <t>乌泽尔:</t>
        </r>
        <r>
          <rPr>
            <sz val="9"/>
            <color indexed="81"/>
            <rFont val="宋体"/>
            <charset val="134"/>
          </rPr>
          <t xml:space="preserve">
拿光所有能拿的是生命的朴素个性，豪取派就要将每个事物的价值都用尽。</t>
        </r>
      </text>
    </comment>
    <comment ref="D8" authorId="0" shapeId="0" xr:uid="{425DD5BC-4C04-4614-97D2-35AF5BCE8B89}">
      <text>
        <r>
          <rPr>
            <b/>
            <sz val="9"/>
            <color indexed="81"/>
            <rFont val="宋体"/>
            <family val="3"/>
            <charset val="134"/>
          </rPr>
          <t>乌泽尔:</t>
        </r>
        <r>
          <rPr>
            <sz val="9"/>
            <color indexed="81"/>
            <rFont val="宋体"/>
            <family val="3"/>
            <charset val="134"/>
          </rPr>
          <t xml:space="preserve">
二阶魔法基本没有杀伤力，一般用来为人提供娱乐。</t>
        </r>
      </text>
    </comment>
    <comment ref="G8" authorId="0" shapeId="0" xr:uid="{FB521A4F-88BB-42C6-828C-F092247DAE80}">
      <text>
        <r>
          <rPr>
            <b/>
            <sz val="9"/>
            <color indexed="81"/>
            <rFont val="宋体"/>
            <family val="3"/>
            <charset val="134"/>
          </rPr>
          <t>乌泽尔:</t>
        </r>
        <r>
          <rPr>
            <sz val="9"/>
            <color indexed="81"/>
            <rFont val="宋体"/>
            <family val="3"/>
            <charset val="134"/>
          </rPr>
          <t xml:space="preserve">
代表着能人所不能，可从凡夫之中盈利。</t>
        </r>
      </text>
    </comment>
    <comment ref="U8" authorId="0" shapeId="0" xr:uid="{092F00ED-7561-4D34-89FE-09C76963783D}">
      <text>
        <r>
          <rPr>
            <b/>
            <sz val="9"/>
            <color indexed="81"/>
            <rFont val="宋体"/>
            <charset val="134"/>
          </rPr>
          <t>乌泽尔:</t>
        </r>
        <r>
          <rPr>
            <sz val="9"/>
            <color indexed="81"/>
            <rFont val="宋体"/>
            <charset val="134"/>
          </rPr>
          <t xml:space="preserve">
已经消失的、灭绝的事物，藏在了时间的夹缝中。</t>
        </r>
      </text>
    </comment>
    <comment ref="AF8" authorId="0" shapeId="0" xr:uid="{7C6CEDCE-DA3E-41BC-AE65-B8FE301DF361}">
      <text>
        <r>
          <rPr>
            <b/>
            <sz val="9"/>
            <color indexed="81"/>
            <rFont val="宋体"/>
            <family val="3"/>
            <charset val="134"/>
          </rPr>
          <t>乌泽尔:</t>
        </r>
        <r>
          <rPr>
            <sz val="9"/>
            <color indexed="81"/>
            <rFont val="宋体"/>
            <family val="3"/>
            <charset val="134"/>
          </rPr>
          <t xml:space="preserve">
无能力掀起狂澜的平庸学者通常假如中立派。中立派虽然人均科研能力最差，但人多势众，拥有科学界百分之九十的资源。负责在另两派之前调停以及提供人才资源。</t>
        </r>
      </text>
    </comment>
    <comment ref="D9" authorId="0" shapeId="0" xr:uid="{4D36E829-803A-4C85-879E-B74A818B032A}">
      <text>
        <r>
          <rPr>
            <b/>
            <sz val="9"/>
            <color indexed="81"/>
            <rFont val="宋体"/>
            <family val="3"/>
            <charset val="134"/>
          </rPr>
          <t>乌泽尔:</t>
        </r>
        <r>
          <rPr>
            <sz val="9"/>
            <color indexed="81"/>
            <rFont val="宋体"/>
            <family val="3"/>
            <charset val="134"/>
          </rPr>
          <t xml:space="preserve">
三阶魔法为术，可以当做一种真正的技能售出。</t>
        </r>
      </text>
    </comment>
    <comment ref="D10" authorId="0" shapeId="0" xr:uid="{525AA8CA-5F2A-4E96-A4C5-E512EC342DED}">
      <text>
        <r>
          <rPr>
            <b/>
            <sz val="9"/>
            <color indexed="81"/>
            <rFont val="宋体"/>
            <family val="3"/>
            <charset val="134"/>
          </rPr>
          <t>乌泽尔:</t>
        </r>
        <r>
          <rPr>
            <sz val="9"/>
            <color indexed="81"/>
            <rFont val="宋体"/>
            <family val="3"/>
            <charset val="134"/>
          </rPr>
          <t xml:space="preserve">
若只考虑威力，四阶法术已经达到了兵器的标准。</t>
        </r>
      </text>
    </comment>
    <comment ref="D11" authorId="0" shapeId="0" xr:uid="{83F2479E-0BA1-4EC8-83FB-C857A5751719}">
      <text>
        <r>
          <rPr>
            <b/>
            <sz val="9"/>
            <color indexed="81"/>
            <rFont val="宋体"/>
            <family val="3"/>
            <charset val="134"/>
          </rPr>
          <t>乌泽尔:</t>
        </r>
        <r>
          <rPr>
            <sz val="9"/>
            <color indexed="81"/>
            <rFont val="宋体"/>
            <family val="3"/>
            <charset val="134"/>
          </rPr>
          <t xml:space="preserve">
五阶魔法足以代表一个流派。</t>
        </r>
      </text>
    </comment>
    <comment ref="I11" authorId="0" shapeId="0" xr:uid="{1F6F8F12-1878-4203-8CB9-3AA081DFFC03}">
      <text>
        <r>
          <rPr>
            <b/>
            <sz val="9"/>
            <color indexed="81"/>
            <rFont val="宋体"/>
            <family val="3"/>
            <charset val="134"/>
          </rPr>
          <t>乌泽尔:</t>
        </r>
        <r>
          <rPr>
            <sz val="9"/>
            <color indexed="81"/>
            <rFont val="宋体"/>
            <family val="3"/>
            <charset val="134"/>
          </rPr>
          <t xml:space="preserve">
学习成本。</t>
        </r>
      </text>
    </comment>
    <comment ref="D12" authorId="0" shapeId="0" xr:uid="{3555814D-6854-4A35-B58E-5FEADD121003}">
      <text>
        <r>
          <rPr>
            <b/>
            <sz val="9"/>
            <color indexed="81"/>
            <rFont val="宋体"/>
            <family val="3"/>
            <charset val="134"/>
          </rPr>
          <t>乌泽尔:</t>
        </r>
        <r>
          <rPr>
            <sz val="9"/>
            <color indexed="81"/>
            <rFont val="宋体"/>
            <family val="3"/>
            <charset val="134"/>
          </rPr>
          <t xml:space="preserve">
六阶魔法能够带来灾难，席卷世人。</t>
        </r>
      </text>
    </comment>
    <comment ref="G12" authorId="0" shapeId="0" xr:uid="{D88D1CBF-3121-4485-9034-A5EC330E2EB9}">
      <text>
        <r>
          <rPr>
            <b/>
            <sz val="9"/>
            <color indexed="81"/>
            <rFont val="宋体"/>
            <family val="3"/>
            <charset val="134"/>
          </rPr>
          <t>乌泽尔:</t>
        </r>
        <r>
          <rPr>
            <sz val="9"/>
            <color indexed="81"/>
            <rFont val="宋体"/>
            <family val="3"/>
            <charset val="134"/>
          </rPr>
          <t xml:space="preserve">
不知道自己不知道。在维持与崩溃之间的脆弱平衡。</t>
        </r>
      </text>
    </comment>
    <comment ref="Z12" authorId="0" shapeId="0" xr:uid="{15E1DB1D-D2DC-4B34-B057-78017BC1059F}">
      <text>
        <r>
          <rPr>
            <b/>
            <sz val="9"/>
            <color indexed="81"/>
            <rFont val="宋体"/>
            <charset val="134"/>
          </rPr>
          <t>乌泽尔:</t>
        </r>
        <r>
          <rPr>
            <sz val="9"/>
            <color indexed="81"/>
            <rFont val="宋体"/>
            <charset val="134"/>
          </rPr>
          <t xml:space="preserve">
领受天赐，顿觉启蒙。
没有这个步骤，修炼就无法开始。</t>
        </r>
      </text>
    </comment>
    <comment ref="D13" authorId="0" shapeId="0" xr:uid="{6C39DD42-6A8A-426A-8E07-BF7F24E9F45A}">
      <text>
        <r>
          <rPr>
            <b/>
            <sz val="9"/>
            <color indexed="81"/>
            <rFont val="宋体"/>
            <family val="3"/>
            <charset val="134"/>
          </rPr>
          <t>乌泽尔:</t>
        </r>
        <r>
          <rPr>
            <sz val="9"/>
            <color indexed="81"/>
            <rFont val="宋体"/>
            <family val="3"/>
            <charset val="134"/>
          </rPr>
          <t xml:space="preserve">
七阶魔法常用来组建国防力量。</t>
        </r>
      </text>
    </comment>
    <comment ref="G13" authorId="0" shapeId="0" xr:uid="{97E7F8EB-00BA-42C0-9931-1E055F8259AE}">
      <text>
        <r>
          <rPr>
            <b/>
            <sz val="9"/>
            <color indexed="81"/>
            <rFont val="宋体"/>
            <family val="3"/>
            <charset val="134"/>
          </rPr>
          <t>乌泽尔:</t>
        </r>
        <r>
          <rPr>
            <sz val="9"/>
            <color indexed="81"/>
            <rFont val="宋体"/>
            <family val="3"/>
            <charset val="134"/>
          </rPr>
          <t xml:space="preserve">
知道自己知道。能力像池塘上的荷叶尖角——突出且脆弱。</t>
        </r>
      </text>
    </comment>
    <comment ref="Z13" authorId="0" shapeId="0" xr:uid="{86B631DC-4F32-4E34-8292-039EF9495869}">
      <text>
        <r>
          <rPr>
            <b/>
            <sz val="9"/>
            <color indexed="81"/>
            <rFont val="宋体"/>
            <family val="3"/>
            <charset val="134"/>
          </rPr>
          <t>乌泽尔:</t>
        </r>
        <r>
          <rPr>
            <sz val="9"/>
            <color indexed="81"/>
            <rFont val="宋体"/>
            <family val="3"/>
            <charset val="134"/>
          </rPr>
          <t xml:space="preserve">
积累的东西既是沉没成本，也带来了惯性般的力量。
身负奇重，负重而行对于修炼而言乃是必要的条件。</t>
        </r>
      </text>
    </comment>
    <comment ref="D14" authorId="0" shapeId="0" xr:uid="{ADC06AE2-B9D3-4421-95AE-FBEF60BBC817}">
      <text>
        <r>
          <rPr>
            <b/>
            <sz val="9"/>
            <color indexed="81"/>
            <rFont val="宋体"/>
            <family val="3"/>
            <charset val="134"/>
          </rPr>
          <t>乌泽尔:</t>
        </r>
        <r>
          <rPr>
            <sz val="9"/>
            <color indexed="81"/>
            <rFont val="宋体"/>
            <family val="3"/>
            <charset val="134"/>
          </rPr>
          <t xml:space="preserve">
八阶魔法非常强大，由许多更低阶的同类魔法铺垫而成，又因为文化是许多解决方案的集合，八阶魔法可以当做文化的象征。</t>
        </r>
      </text>
    </comment>
    <comment ref="G14" authorId="0" shapeId="0" xr:uid="{4E4D4A4A-88A7-4D88-B374-6F2FD47ABCCF}">
      <text>
        <r>
          <rPr>
            <b/>
            <sz val="9"/>
            <color indexed="81"/>
            <rFont val="宋体"/>
            <family val="3"/>
            <charset val="134"/>
          </rPr>
          <t>乌泽尔:</t>
        </r>
        <r>
          <rPr>
            <sz val="9"/>
            <color indexed="81"/>
            <rFont val="宋体"/>
            <family val="3"/>
            <charset val="134"/>
          </rPr>
          <t xml:space="preserve">
知道自己不知道。故事中的转折发生在此处。</t>
        </r>
      </text>
    </comment>
    <comment ref="Z14" authorId="0" shapeId="0" xr:uid="{AE1AE510-6009-48FC-BB94-CAB5A476092E}">
      <text>
        <r>
          <rPr>
            <b/>
            <sz val="9"/>
            <color indexed="81"/>
            <rFont val="宋体"/>
            <family val="3"/>
            <charset val="134"/>
          </rPr>
          <t>乌泽尔:</t>
        </r>
        <r>
          <rPr>
            <sz val="9"/>
            <color indexed="81"/>
            <rFont val="宋体"/>
            <family val="3"/>
            <charset val="134"/>
          </rPr>
          <t xml:space="preserve">
凡俗转成神圣，庸俗变为精巧，达此阶者，可称高人。
化腐朽为神奇就是修炼的一个必经之程。</t>
        </r>
      </text>
    </comment>
    <comment ref="D15" authorId="0" shapeId="0" xr:uid="{F3BE6BE5-163A-4824-9AD0-5856306CE085}">
      <text>
        <r>
          <rPr>
            <b/>
            <sz val="9"/>
            <color indexed="81"/>
            <rFont val="宋体"/>
            <family val="3"/>
            <charset val="134"/>
          </rPr>
          <t>乌泽尔:</t>
        </r>
        <r>
          <rPr>
            <sz val="9"/>
            <color indexed="81"/>
            <rFont val="宋体"/>
            <family val="3"/>
            <charset val="134"/>
          </rPr>
          <t xml:space="preserve">
九阶魔法一般用于文明的传承。</t>
        </r>
      </text>
    </comment>
    <comment ref="G15" authorId="0" shapeId="0" xr:uid="{0EE3354E-D954-4FBF-B7D2-63144F2C45BF}">
      <text>
        <r>
          <rPr>
            <b/>
            <sz val="9"/>
            <color indexed="81"/>
            <rFont val="宋体"/>
            <family val="3"/>
            <charset val="134"/>
          </rPr>
          <t>乌泽尔:</t>
        </r>
        <r>
          <rPr>
            <sz val="9"/>
            <color indexed="81"/>
            <rFont val="宋体"/>
            <family val="3"/>
            <charset val="134"/>
          </rPr>
          <t xml:space="preserve">
不知道自己知道。和［起］只有量的区别。</t>
        </r>
      </text>
    </comment>
    <comment ref="Z15" authorId="0" shapeId="0" xr:uid="{294DC824-9ED5-4576-9B1A-71EB7D78E565}">
      <text>
        <r>
          <rPr>
            <b/>
            <sz val="9"/>
            <color indexed="81"/>
            <rFont val="宋体"/>
            <charset val="134"/>
          </rPr>
          <t>乌泽尔:</t>
        </r>
        <r>
          <rPr>
            <sz val="9"/>
            <color indexed="81"/>
            <rFont val="宋体"/>
            <charset val="134"/>
          </rPr>
          <t xml:space="preserve">
将满身芜杂退换宇宙，所剩所余的乃是至纯至粹的［真］身。
而如果没有足够的修为境界作底，强做的结果只会是身灭道消。</t>
        </r>
      </text>
    </comment>
  </commentList>
</comments>
</file>

<file path=xl/sharedStrings.xml><?xml version="1.0" encoding="utf-8"?>
<sst xmlns="http://schemas.openxmlformats.org/spreadsheetml/2006/main" count="1252" uniqueCount="818">
  <si>
    <t>Authoritarian
威权</t>
    <phoneticPr fontId="1" type="noConversion"/>
  </si>
  <si>
    <t>自由
Libertarian</t>
    <phoneticPr fontId="1" type="noConversion"/>
  </si>
  <si>
    <t>Economic-
left
经济左翼</t>
    <phoneticPr fontId="1" type="noConversion"/>
  </si>
  <si>
    <t>Economic-
right
经济右翼</t>
    <phoneticPr fontId="1" type="noConversion"/>
  </si>
  <si>
    <t>蜂巢思维集体主义</t>
    <phoneticPr fontId="1" type="noConversion"/>
  </si>
  <si>
    <t>英国社会主义</t>
    <phoneticPr fontId="1" type="noConversion"/>
  </si>
  <si>
    <t>毛泽东思想</t>
    <phoneticPr fontId="1" type="noConversion"/>
  </si>
  <si>
    <t>社会达尔文主义</t>
    <phoneticPr fontId="1" type="noConversion"/>
  </si>
  <si>
    <t>斯大林主义</t>
    <phoneticPr fontId="1" type="noConversion"/>
  </si>
  <si>
    <t>民族布尔什维克主义</t>
    <phoneticPr fontId="1" type="noConversion"/>
  </si>
  <si>
    <t>复兴主义</t>
    <phoneticPr fontId="1" type="noConversion"/>
  </si>
  <si>
    <t>斯特拉瑟主义</t>
    <phoneticPr fontId="1" type="noConversion"/>
  </si>
  <si>
    <t>国家工团主义</t>
    <phoneticPr fontId="1" type="noConversion"/>
  </si>
  <si>
    <t>纳粹主义</t>
    <phoneticPr fontId="1" type="noConversion"/>
  </si>
  <si>
    <t>法西斯主义</t>
    <phoneticPr fontId="1" type="noConversion"/>
  </si>
  <si>
    <t>白人至上主义</t>
    <phoneticPr fontId="1" type="noConversion"/>
  </si>
  <si>
    <t>皮诺切特主义</t>
    <phoneticPr fontId="1" type="noConversion"/>
  </si>
  <si>
    <t>民族资本主义</t>
    <phoneticPr fontId="1" type="noConversion"/>
  </si>
  <si>
    <t>穆加贝主义</t>
    <phoneticPr fontId="1" type="noConversion"/>
  </si>
  <si>
    <t>君主制社会主义</t>
    <phoneticPr fontId="1" type="noConversion"/>
  </si>
  <si>
    <t>布尔什维克民族主义</t>
    <phoneticPr fontId="1" type="noConversion"/>
  </si>
  <si>
    <t>开明的君主制</t>
    <phoneticPr fontId="1" type="noConversion"/>
  </si>
  <si>
    <t>社团主义</t>
    <phoneticPr fontId="1" type="noConversion"/>
  </si>
  <si>
    <t>整合主义</t>
    <phoneticPr fontId="1" type="noConversion"/>
  </si>
  <si>
    <t>君主制</t>
    <phoneticPr fontId="1" type="noConversion"/>
  </si>
  <si>
    <t>反动主义</t>
    <phoneticPr fontId="1" type="noConversion"/>
  </si>
  <si>
    <t>威权资本主义</t>
    <phoneticPr fontId="1" type="noConversion"/>
  </si>
  <si>
    <t>正统马克思主义</t>
    <phoneticPr fontId="1" type="noConversion"/>
  </si>
  <si>
    <t>铁托主义</t>
    <phoneticPr fontId="1" type="noConversion"/>
  </si>
  <si>
    <t>卡斯特罗主义</t>
    <phoneticPr fontId="1" type="noConversion"/>
  </si>
  <si>
    <t>左翼民族主义</t>
    <phoneticPr fontId="1" type="noConversion"/>
  </si>
  <si>
    <t>休伊·朗主义</t>
    <phoneticPr fontId="1" type="noConversion"/>
  </si>
  <si>
    <t>俾斯麦主义</t>
    <phoneticPr fontId="1" type="noConversion"/>
  </si>
  <si>
    <t>LGBT保守主义</t>
    <phoneticPr fontId="1" type="noConversion"/>
  </si>
  <si>
    <t>新保守主义</t>
    <phoneticPr fontId="1" type="noConversion"/>
  </si>
  <si>
    <t>里根主义</t>
    <phoneticPr fontId="1" type="noConversion"/>
  </si>
  <si>
    <t>旧保守主义</t>
    <phoneticPr fontId="1" type="noConversion"/>
  </si>
  <si>
    <t>利己主义</t>
    <phoneticPr fontId="1" type="noConversion"/>
  </si>
  <si>
    <t>阿瓦里昂主义</t>
    <phoneticPr fontId="1" type="noConversion"/>
  </si>
  <si>
    <t>灵魂主义
/
心灵主义</t>
    <phoneticPr fontId="1" type="noConversion"/>
  </si>
  <si>
    <t>安那其资本主义</t>
    <phoneticPr fontId="1" type="noConversion"/>
  </si>
  <si>
    <t>自愿主义</t>
    <phoneticPr fontId="1" type="noConversion"/>
  </si>
  <si>
    <t>客观主义</t>
    <phoneticPr fontId="1" type="noConversion"/>
  </si>
  <si>
    <t>安那其虚无主义</t>
    <phoneticPr fontId="1" type="noConversion"/>
  </si>
  <si>
    <t>安那其超人类主义</t>
    <phoneticPr fontId="1" type="noConversion"/>
  </si>
  <si>
    <t>安那其原始主义</t>
    <phoneticPr fontId="1" type="noConversion"/>
  </si>
  <si>
    <t>工团互助主义</t>
    <phoneticPr fontId="1" type="noConversion"/>
  </si>
  <si>
    <t>互助主义</t>
    <phoneticPr fontId="1" type="noConversion"/>
  </si>
  <si>
    <t>安那其工团主义</t>
    <phoneticPr fontId="1" type="noConversion"/>
  </si>
  <si>
    <t>安那其共产主义</t>
    <phoneticPr fontId="1" type="noConversion"/>
  </si>
  <si>
    <t>霍普主义</t>
    <phoneticPr fontId="1" type="noConversion"/>
  </si>
  <si>
    <t>小政府主义</t>
    <phoneticPr fontId="1" type="noConversion"/>
  </si>
  <si>
    <t>安那其自由意志主义</t>
    <phoneticPr fontId="1" type="noConversion"/>
  </si>
  <si>
    <t>自由意志超人类主义</t>
    <phoneticPr fontId="1" type="noConversion"/>
  </si>
  <si>
    <t>社会自由意志主义</t>
    <phoneticPr fontId="1" type="noConversion"/>
  </si>
  <si>
    <t>乔治主义</t>
    <phoneticPr fontId="1" type="noConversion"/>
  </si>
  <si>
    <t>红色自由意志主义</t>
    <phoneticPr fontId="1" type="noConversion"/>
  </si>
  <si>
    <t>布克钦社群主义</t>
    <phoneticPr fontId="1" type="noConversion"/>
  </si>
  <si>
    <t>民主联邦主义</t>
    <phoneticPr fontId="1" type="noConversion"/>
  </si>
  <si>
    <t>安那其和平主义</t>
    <phoneticPr fontId="1" type="noConversion"/>
  </si>
  <si>
    <t>托洛茨基主义</t>
    <phoneticPr fontId="1" type="noConversion"/>
  </si>
  <si>
    <t>左翼共产主义</t>
    <phoneticPr fontId="1" type="noConversion"/>
  </si>
  <si>
    <t>欧洲共产主义</t>
    <phoneticPr fontId="1" type="noConversion"/>
  </si>
  <si>
    <t>社会主义超人类主义</t>
    <phoneticPr fontId="1" type="noConversion"/>
  </si>
  <si>
    <t>分配主义</t>
    <phoneticPr fontId="1" type="noConversion"/>
  </si>
  <si>
    <t>基督教民主主义</t>
    <phoneticPr fontId="1" type="noConversion"/>
  </si>
  <si>
    <t>保守主义</t>
    <phoneticPr fontId="1" type="noConversion"/>
  </si>
  <si>
    <t>特朗普主义</t>
    <phoneticPr fontId="1" type="noConversion"/>
  </si>
  <si>
    <t>自由保守主义</t>
    <phoneticPr fontId="1" type="noConversion"/>
  </si>
  <si>
    <t>国家自由主义</t>
    <phoneticPr fontId="1" type="noConversion"/>
  </si>
  <si>
    <t>君主立宪制</t>
    <phoneticPr fontId="1" type="noConversion"/>
  </si>
  <si>
    <t>君主制工团主义</t>
    <phoneticPr fontId="1" type="noConversion"/>
  </si>
  <si>
    <t>经济自由主义</t>
    <phoneticPr fontId="1" type="noConversion"/>
  </si>
  <si>
    <t>秩序自由主义</t>
    <phoneticPr fontId="1" type="noConversion"/>
  </si>
  <si>
    <t>重商主义</t>
    <phoneticPr fontId="1" type="noConversion"/>
  </si>
  <si>
    <t>自由主义</t>
    <phoneticPr fontId="1" type="noConversion"/>
  </si>
  <si>
    <t>第三条道路</t>
    <phoneticPr fontId="1" type="noConversion"/>
  </si>
  <si>
    <t>左翼民粹主义</t>
    <phoneticPr fontId="1" type="noConversion"/>
  </si>
  <si>
    <t>超集体主义</t>
    <phoneticPr fontId="1" type="noConversion"/>
  </si>
  <si>
    <t>雅各宾派</t>
    <phoneticPr fontId="1" type="noConversion"/>
  </si>
  <si>
    <t>工团主义</t>
    <phoneticPr fontId="1" type="noConversion"/>
  </si>
  <si>
    <t>社群主义</t>
    <phoneticPr fontId="1" type="noConversion"/>
  </si>
  <si>
    <t>自由意志主义</t>
    <phoneticPr fontId="1" type="noConversion"/>
  </si>
  <si>
    <t>自由主义自由意志主义</t>
    <phoneticPr fontId="1" type="noConversion"/>
  </si>
  <si>
    <t>新古典自由主义</t>
    <phoneticPr fontId="1" type="noConversion"/>
  </si>
  <si>
    <t>乔治自由意志主义</t>
    <phoneticPr fontId="1" type="noConversion"/>
  </si>
  <si>
    <t>绿色自由主义</t>
    <phoneticPr fontId="1" type="noConversion"/>
  </si>
  <si>
    <t>基督教社会主义</t>
    <phoneticPr fontId="1" type="noConversion"/>
  </si>
  <si>
    <t>小政府社会主义</t>
    <phoneticPr fontId="1" type="noConversion"/>
  </si>
  <si>
    <t>空想社会主义</t>
    <phoneticPr fontId="1" type="noConversion"/>
  </si>
  <si>
    <t>社会无政府主义</t>
    <phoneticPr fontId="1" type="noConversion"/>
  </si>
  <si>
    <t>哈耶克主义</t>
    <phoneticPr fontId="1" type="noConversion"/>
  </si>
  <si>
    <t>旧自由意志主义</t>
    <phoneticPr fontId="1" type="noConversion"/>
  </si>
  <si>
    <t>民族自由主义</t>
    <phoneticPr fontId="1" type="noConversion"/>
  </si>
  <si>
    <t>古典自由主义</t>
    <phoneticPr fontId="1" type="noConversion"/>
  </si>
  <si>
    <t>粉色资本主义</t>
    <phoneticPr fontId="1" type="noConversion"/>
  </si>
  <si>
    <t>北欧模式</t>
    <phoneticPr fontId="1" type="noConversion"/>
  </si>
  <si>
    <t>市场社会主义</t>
    <phoneticPr fontId="1" type="noConversion"/>
  </si>
  <si>
    <t>自由社会主义</t>
    <phoneticPr fontId="1" type="noConversion"/>
  </si>
  <si>
    <t>自由意志社会主义</t>
    <phoneticPr fontId="1" type="noConversion"/>
  </si>
  <si>
    <t>侵略主义</t>
    <phoneticPr fontId="1" type="noConversion"/>
  </si>
  <si>
    <t>议会共产主义</t>
    <phoneticPr fontId="1" type="noConversion"/>
  </si>
  <si>
    <t>民主社会主义</t>
    <phoneticPr fontId="1" type="noConversion"/>
  </si>
  <si>
    <t>环境保护主义</t>
    <phoneticPr fontId="1" type="noConversion"/>
  </si>
  <si>
    <t>进步主义</t>
    <phoneticPr fontId="1" type="noConversion"/>
  </si>
  <si>
    <t>社会民主主义</t>
    <phoneticPr fontId="1" type="noConversion"/>
  </si>
  <si>
    <t>新自由主义</t>
    <phoneticPr fontId="1" type="noConversion"/>
  </si>
  <si>
    <t>新自由保守主义</t>
    <phoneticPr fontId="1" type="noConversion"/>
  </si>
  <si>
    <t>分产自由保守主义</t>
    <phoneticPr fontId="1" type="noConversion"/>
  </si>
  <si>
    <t>资本主义的超人类主义</t>
    <phoneticPr fontId="1" type="noConversion"/>
  </si>
  <si>
    <t>自由意志保守主义</t>
    <phoneticPr fontId="1" type="noConversion"/>
  </si>
  <si>
    <t>乌泽尔在变异动物袭击曼凡多时选择断后</t>
    <phoneticPr fontId="1" type="noConversion"/>
  </si>
  <si>
    <t>究极生命诞生</t>
    <phoneticPr fontId="1" type="noConversion"/>
  </si>
  <si>
    <t>巨大化的变异动物碾压乌泽尔</t>
    <phoneticPr fontId="1" type="noConversion"/>
  </si>
  <si>
    <t>［研究所］遇到了靠自身无法解决的难题</t>
    <phoneticPr fontId="1" type="noConversion"/>
  </si>
  <si>
    <t>［研究所］在苦难中挣扎</t>
    <phoneticPr fontId="1" type="noConversion"/>
  </si>
  <si>
    <t>命运共同体</t>
    <phoneticPr fontId="1" type="noConversion"/>
  </si>
  <si>
    <t>科学</t>
    <phoneticPr fontId="1" type="noConversion"/>
  </si>
  <si>
    <t>魔法</t>
    <phoneticPr fontId="1" type="noConversion"/>
  </si>
  <si>
    <t>自然</t>
    <phoneticPr fontId="1" type="noConversion"/>
  </si>
  <si>
    <t>信仰</t>
    <phoneticPr fontId="1" type="noConversion"/>
  </si>
  <si>
    <t>古艺术</t>
    <phoneticPr fontId="1" type="noConversion"/>
  </si>
  <si>
    <t>功力</t>
    <phoneticPr fontId="1" type="noConversion"/>
  </si>
  <si>
    <t>生长</t>
    <phoneticPr fontId="1" type="noConversion"/>
  </si>
  <si>
    <t>神之力</t>
    <phoneticPr fontId="1" type="noConversion"/>
  </si>
  <si>
    <t>利文主义</t>
    <phoneticPr fontId="1" type="noConversion"/>
  </si>
  <si>
    <t>领域</t>
    <phoneticPr fontId="1" type="noConversion"/>
  </si>
  <si>
    <t>法术</t>
    <phoneticPr fontId="1" type="noConversion"/>
  </si>
  <si>
    <t>自然力量</t>
    <phoneticPr fontId="1" type="noConversion"/>
  </si>
  <si>
    <t>权限</t>
    <phoneticPr fontId="1" type="noConversion"/>
  </si>
  <si>
    <t>权
限</t>
    <phoneticPr fontId="1" type="noConversion"/>
  </si>
  <si>
    <t>巫术</t>
    <phoneticPr fontId="1" type="noConversion"/>
  </si>
  <si>
    <t>技能</t>
    <phoneticPr fontId="1" type="noConversion"/>
  </si>
  <si>
    <t>武功</t>
    <phoneticPr fontId="1" type="noConversion"/>
  </si>
  <si>
    <t>四圣妙法</t>
    <phoneticPr fontId="1" type="noConversion"/>
  </si>
  <si>
    <t>特殊能力</t>
    <phoneticPr fontId="1" type="noConversion"/>
  </si>
  <si>
    <t>弥洛技</t>
    <phoneticPr fontId="1" type="noConversion"/>
  </si>
  <si>
    <t>神赋</t>
    <phoneticPr fontId="1" type="noConversion"/>
  </si>
  <si>
    <t>特殊作物</t>
    <phoneticPr fontId="1" type="noConversion"/>
  </si>
  <si>
    <t>殊巧</t>
    <phoneticPr fontId="1" type="noConversion"/>
  </si>
  <si>
    <t>鬼计</t>
    <phoneticPr fontId="1" type="noConversion"/>
  </si>
  <si>
    <t>机械工程</t>
    <phoneticPr fontId="1" type="noConversion"/>
  </si>
  <si>
    <t xml:space="preserve"> </t>
    <phoneticPr fontId="1" type="noConversion"/>
  </si>
  <si>
    <t>［苦难］驱使根枝拟兽袭击
［研究所］，研究工作被严重干扰</t>
    <phoneticPr fontId="1" type="noConversion"/>
  </si>
  <si>
    <t>？</t>
    <phoneticPr fontId="1" type="noConversion"/>
  </si>
  <si>
    <t>咒印</t>
    <phoneticPr fontId="1" type="noConversion"/>
  </si>
  <si>
    <t>一般魔法</t>
    <phoneticPr fontId="1" type="noConversion"/>
  </si>
  <si>
    <t>大魔法</t>
    <phoneticPr fontId="1" type="noConversion"/>
  </si>
  <si>
    <t>法阵</t>
    <phoneticPr fontId="1" type="noConversion"/>
  </si>
  <si>
    <t>自然法</t>
    <phoneticPr fontId="1" type="noConversion"/>
  </si>
  <si>
    <t>一般弥洛技</t>
    <phoneticPr fontId="1" type="noConversion"/>
  </si>
  <si>
    <t>弥洛技绝技</t>
    <phoneticPr fontId="1" type="noConversion"/>
  </si>
  <si>
    <t>一二三四五六七</t>
    <phoneticPr fontId="1" type="noConversion"/>
  </si>
  <si>
    <t>名称</t>
    <phoneticPr fontId="1" type="noConversion"/>
  </si>
  <si>
    <t>一般·威能</t>
    <phoneticPr fontId="1" type="noConversion"/>
  </si>
  <si>
    <t>小类</t>
    <phoneticPr fontId="1" type="noConversion"/>
  </si>
  <si>
    <t>大类</t>
    <phoneticPr fontId="1" type="noConversion"/>
  </si>
  <si>
    <t>影响范围</t>
    <phoneticPr fontId="1" type="noConversion"/>
  </si>
  <si>
    <t>持续时间</t>
    <phoneticPr fontId="1" type="noConversion"/>
  </si>
  <si>
    <t>距离</t>
    <phoneticPr fontId="1" type="noConversion"/>
  </si>
  <si>
    <t>消耗</t>
    <phoneticPr fontId="1" type="noConversion"/>
  </si>
  <si>
    <t>输出</t>
    <phoneticPr fontId="1" type="noConversion"/>
  </si>
  <si>
    <t>描述</t>
    <phoneticPr fontId="1" type="noConversion"/>
  </si>
  <si>
    <t>惊骇之印</t>
    <phoneticPr fontId="1" type="noConversion"/>
  </si>
  <si>
    <t>圆r 5</t>
    <phoneticPr fontId="1" type="noConversion"/>
  </si>
  <si>
    <t>带*表示以目标为中心，否则表示以自己为中心（单位：米）</t>
    <phoneticPr fontId="1" type="noConversion"/>
  </si>
  <si>
    <t>——</t>
    <phoneticPr fontId="1" type="noConversion"/>
  </si>
  <si>
    <t>元100</t>
    <phoneticPr fontId="1" type="noConversion"/>
  </si>
  <si>
    <t>惊吓附近的目标。</t>
    <phoneticPr fontId="1" type="noConversion"/>
  </si>
  <si>
    <t>一般领域</t>
    <phoneticPr fontId="1" type="noConversion"/>
  </si>
  <si>
    <t>新兴领域</t>
    <phoneticPr fontId="1" type="noConversion"/>
  </si>
  <si>
    <t>失传领域</t>
    <phoneticPr fontId="1" type="noConversion"/>
  </si>
  <si>
    <t>迟之印</t>
    <phoneticPr fontId="1" type="noConversion"/>
  </si>
  <si>
    <t>线l 5</t>
    <phoneticPr fontId="1" type="noConversion"/>
  </si>
  <si>
    <t>［研究所］摆平了作乱的［瑞德斯通］</t>
    <phoneticPr fontId="1" type="noConversion"/>
  </si>
  <si>
    <t>利用瑞得斯通掉落的物质，［研究所］的研究取得突破</t>
    <phoneticPr fontId="1" type="noConversion"/>
  </si>
  <si>
    <t>为了解除［研究所］的困境，曼凡多擅自释放了瑞德斯通</t>
    <phoneticPr fontId="1" type="noConversion"/>
  </si>
  <si>
    <t>曼凡多</t>
    <phoneticPr fontId="1" type="noConversion"/>
  </si>
  <si>
    <t>研究所</t>
    <phoneticPr fontId="1" type="noConversion"/>
  </si>
  <si>
    <t>勒斯讨</t>
    <phoneticPr fontId="1" type="noConversion"/>
  </si>
  <si>
    <t>在根枝拟兽的袭击下，刚取得的成果损毁，仅留下了部分原材料</t>
    <phoneticPr fontId="1" type="noConversion"/>
  </si>
  <si>
    <t>瑞德斯通</t>
    <phoneticPr fontId="1" type="noConversion"/>
  </si>
  <si>
    <t>涌入［祥云岭］区域的兽人族群把瑞得斯通个赶出了祥云岭</t>
    <phoneticPr fontId="1" type="noConversion"/>
  </si>
  <si>
    <t>瑞德斯通变化后进入［薪沙界］区域游荡，正好捡到了传单</t>
    <phoneticPr fontId="1" type="noConversion"/>
  </si>
  <si>
    <t>［苦难］用看不见的手段撬动了某位外援的意志并使其倒戈</t>
    <phoneticPr fontId="1" type="noConversion"/>
  </si>
  <si>
    <t>外援的力量惊动了将［研究所］困至如此处境的［苦难］</t>
    <phoneticPr fontId="1" type="noConversion"/>
  </si>
  <si>
    <t>斯格尔诵紧急招聘的外援加入了［研究所］</t>
    <phoneticPr fontId="1" type="noConversion"/>
  </si>
  <si>
    <t>瑞德斯通被曼凡多释放，它突然变得有些像人了</t>
    <phoneticPr fontId="1" type="noConversion"/>
  </si>
  <si>
    <t>［苦难］现身，围困［研究所］的森林树冠泛起“波浪”</t>
    <phoneticPr fontId="1" type="noConversion"/>
  </si>
  <si>
    <t>瑞德斯通决定以爱的名义帮助［研究所］</t>
    <phoneticPr fontId="1" type="noConversion"/>
  </si>
  <si>
    <t>勒斯讨暗中释放变异动物，通过袭击研究员的方式阻止实验继续</t>
    <phoneticPr fontId="1" type="noConversion"/>
  </si>
  <si>
    <t>勒斯讨公然排斥外援们，称这些外援会带来麻烦。</t>
    <phoneticPr fontId="1" type="noConversion"/>
  </si>
  <si>
    <t>勒斯讨放出蓝色毛皮的变异动物啃咬实验器材</t>
    <phoneticPr fontId="1" type="noConversion"/>
  </si>
  <si>
    <t>曼凡多发现蓝色的变异动物和瑞得斯通生成的蓝色草皮相处并不融洽</t>
    <phoneticPr fontId="1" type="noConversion"/>
  </si>
  <si>
    <t>先钟2000年</t>
    <phoneticPr fontId="1" type="noConversion"/>
  </si>
  <si>
    <t>钟2000年</t>
    <phoneticPr fontId="1" type="noConversion"/>
  </si>
  <si>
    <t>第2000年</t>
    <phoneticPr fontId="1" type="noConversion"/>
  </si>
  <si>
    <t>第4000年</t>
    <phoneticPr fontId="1" type="noConversion"/>
  </si>
  <si>
    <t>第6000年</t>
    <phoneticPr fontId="1" type="noConversion"/>
  </si>
  <si>
    <t>第8000年</t>
    <phoneticPr fontId="1" type="noConversion"/>
  </si>
  <si>
    <t>第1年</t>
    <phoneticPr fontId="1" type="noConversion"/>
  </si>
  <si>
    <t>先钟1年</t>
    <phoneticPr fontId="1" type="noConversion"/>
  </si>
  <si>
    <t>第2001年</t>
    <phoneticPr fontId="1" type="noConversion"/>
  </si>
  <si>
    <t>钟1年</t>
    <phoneticPr fontId="1" type="noConversion"/>
  </si>
  <si>
    <t>第4001年</t>
    <phoneticPr fontId="1" type="noConversion"/>
  </si>
  <si>
    <t>先钟大陆迷雾散去，先钟人觉醒</t>
    <phoneticPr fontId="1" type="noConversion"/>
  </si>
  <si>
    <t>后钟1年
先鼎1年</t>
    <phoneticPr fontId="1" type="noConversion"/>
  </si>
  <si>
    <t>后钟2000年
先鼎2000年</t>
    <phoneticPr fontId="1" type="noConversion"/>
  </si>
  <si>
    <t>先鼎大陆迷雾散去，先鼎人觉醒</t>
    <phoneticPr fontId="1" type="noConversion"/>
  </si>
  <si>
    <t>先冕大陆迷雾散去，先冕人觉醒</t>
    <phoneticPr fontId="1" type="noConversion"/>
  </si>
  <si>
    <t>钟1000年</t>
    <phoneticPr fontId="1" type="noConversion"/>
  </si>
  <si>
    <t>后钟1000年
先鼎1000年</t>
    <phoneticPr fontId="1" type="noConversion"/>
  </si>
  <si>
    <t>先钟人灭绝</t>
    <phoneticPr fontId="1" type="noConversion"/>
  </si>
  <si>
    <t>先钟大陆开始腾空，更名为”钟大陆“，钟人诞生</t>
    <phoneticPr fontId="1" type="noConversion"/>
  </si>
  <si>
    <t>后钟2001年
鼎1年</t>
    <phoneticPr fontId="1" type="noConversion"/>
  </si>
  <si>
    <t>钟大陆抵达地外轨道，更名为”后钟大陆“，后钟人诞生</t>
    <phoneticPr fontId="1" type="noConversion"/>
  </si>
  <si>
    <t>钟人灭绝</t>
    <phoneticPr fontId="1" type="noConversion"/>
  </si>
  <si>
    <t>先鼎人灭绝</t>
    <phoneticPr fontId="1" type="noConversion"/>
  </si>
  <si>
    <t>先鼎大陆更名“鼎大陆”，开始下沉，鼎人诞生</t>
    <phoneticPr fontId="1" type="noConversion"/>
  </si>
  <si>
    <t>鼎大陆沉在海底，更名为“后鼎大陆”，后鼎人诞生</t>
    <phoneticPr fontId="1" type="noConversion"/>
  </si>
  <si>
    <t>地球归位</t>
    <phoneticPr fontId="1" type="noConversion"/>
  </si>
  <si>
    <t>第一大陆</t>
    <phoneticPr fontId="1" type="noConversion"/>
  </si>
  <si>
    <t>第二大陆</t>
    <phoneticPr fontId="1" type="noConversion"/>
  </si>
  <si>
    <t>第三大陆</t>
    <phoneticPr fontId="1" type="noConversion"/>
  </si>
  <si>
    <t>第500年</t>
    <phoneticPr fontId="1" type="noConversion"/>
  </si>
  <si>
    <t>第1000年</t>
    <phoneticPr fontId="1" type="noConversion"/>
  </si>
  <si>
    <t>迷雾笼罩</t>
    <phoneticPr fontId="1" type="noConversion"/>
  </si>
  <si>
    <t>诸神降世</t>
    <phoneticPr fontId="1" type="noConversion"/>
  </si>
  <si>
    <t>先钟500年</t>
    <phoneticPr fontId="1" type="noConversion"/>
  </si>
  <si>
    <t>先钟1000年</t>
    <phoneticPr fontId="1" type="noConversion"/>
  </si>
  <si>
    <t>第1500年</t>
    <phoneticPr fontId="1" type="noConversion"/>
  </si>
  <si>
    <t>文明编年</t>
    <phoneticPr fontId="1" type="noConversion"/>
  </si>
  <si>
    <t>先钟1500年</t>
    <phoneticPr fontId="1" type="noConversion"/>
  </si>
  <si>
    <t>围杀时间之兽</t>
    <phoneticPr fontId="1" type="noConversion"/>
  </si>
  <si>
    <t>第3000年</t>
    <phoneticPr fontId="1" type="noConversion"/>
  </si>
  <si>
    <t>第5000年</t>
    <phoneticPr fontId="1" type="noConversion"/>
  </si>
  <si>
    <t>第6001年</t>
    <phoneticPr fontId="1" type="noConversion"/>
  </si>
  <si>
    <t>第7000年</t>
    <phoneticPr fontId="1" type="noConversion"/>
  </si>
  <si>
    <t>第8001年</t>
    <phoneticPr fontId="1" type="noConversion"/>
  </si>
  <si>
    <t>第10000年</t>
    <phoneticPr fontId="1" type="noConversion"/>
  </si>
  <si>
    <t>失联</t>
    <phoneticPr fontId="1" type="noConversion"/>
  </si>
  <si>
    <t>后钟3000年
鼎1000年</t>
    <phoneticPr fontId="1" type="noConversion"/>
  </si>
  <si>
    <t>后钟4000年
鼎2000年</t>
    <phoneticPr fontId="1" type="noConversion"/>
  </si>
  <si>
    <t>后钟4001年
后鼎1年
先冕1年</t>
    <phoneticPr fontId="1" type="noConversion"/>
  </si>
  <si>
    <t>后钟6000年
后鼎2000年
先冕2000年</t>
    <phoneticPr fontId="1" type="noConversion"/>
  </si>
  <si>
    <t>后钟5000年
后鼎1000年
先冕1000年</t>
    <phoneticPr fontId="1" type="noConversion"/>
  </si>
  <si>
    <t>月相异常</t>
    <phoneticPr fontId="1" type="noConversion"/>
  </si>
  <si>
    <t>鼎人灭绝</t>
    <phoneticPr fontId="1" type="noConversion"/>
  </si>
  <si>
    <t>大陆纪事</t>
    <phoneticPr fontId="1" type="noConversion"/>
  </si>
  <si>
    <t>巫师之王
现身</t>
    <phoneticPr fontId="1" type="noConversion"/>
  </si>
  <si>
    <t>第9000年</t>
    <phoneticPr fontId="1" type="noConversion"/>
  </si>
  <si>
    <t>第2500年</t>
    <phoneticPr fontId="1" type="noConversion"/>
  </si>
  <si>
    <t>钟500年</t>
    <phoneticPr fontId="1" type="noConversion"/>
  </si>
  <si>
    <t>与龙同行</t>
    <phoneticPr fontId="1" type="noConversion"/>
  </si>
  <si>
    <t>第8500年</t>
    <phoneticPr fontId="1" type="noConversion"/>
  </si>
  <si>
    <t>后钟4500年
后鼎500年
先冕500年</t>
    <phoneticPr fontId="1" type="noConversion"/>
  </si>
  <si>
    <t>诸神再临</t>
    <phoneticPr fontId="1" type="noConversion"/>
  </si>
  <si>
    <t>击退重金之神</t>
    <phoneticPr fontId="1" type="noConversion"/>
  </si>
  <si>
    <t>第5500年</t>
    <phoneticPr fontId="1" type="noConversion"/>
  </si>
  <si>
    <t>后钟1500年
先鼎1500年</t>
    <phoneticPr fontId="1" type="noConversion"/>
  </si>
  <si>
    <t>轰杀比邻</t>
    <phoneticPr fontId="1" type="noConversion"/>
  </si>
  <si>
    <t>第6500年</t>
    <phoneticPr fontId="1" type="noConversion"/>
  </si>
  <si>
    <t>后钟2500年
鼎500年</t>
    <phoneticPr fontId="1" type="noConversion"/>
  </si>
  <si>
    <t>性质</t>
    <phoneticPr fontId="1" type="noConversion"/>
  </si>
  <si>
    <t>事件</t>
    <phoneticPr fontId="1" type="noConversion"/>
  </si>
  <si>
    <t>年份</t>
    <phoneticPr fontId="1" type="noConversion"/>
  </si>
  <si>
    <t>兽化风潮</t>
    <phoneticPr fontId="1" type="noConversion"/>
  </si>
  <si>
    <t>精灵入世</t>
    <phoneticPr fontId="1" type="noConversion"/>
  </si>
  <si>
    <t>第9500年</t>
    <phoneticPr fontId="1" type="noConversion"/>
  </si>
  <si>
    <t>后钟5500年
后鼎1500年
先冕1500年</t>
    <phoneticPr fontId="1" type="noConversion"/>
  </si>
  <si>
    <t>第3500年</t>
    <phoneticPr fontId="1" type="noConversion"/>
  </si>
  <si>
    <t>钟1500年</t>
    <phoneticPr fontId="1" type="noConversion"/>
  </si>
  <si>
    <t>第4500年</t>
    <phoneticPr fontId="1" type="noConversion"/>
  </si>
  <si>
    <t>后钟500年
先鼎500年</t>
    <phoneticPr fontId="1" type="noConversion"/>
  </si>
  <si>
    <t>第7500年</t>
    <phoneticPr fontId="1" type="noConversion"/>
  </si>
  <si>
    <t>后钟3500年
鼎1500年</t>
    <phoneticPr fontId="1" type="noConversion"/>
  </si>
  <si>
    <t>起始篇</t>
    <phoneticPr fontId="1" type="noConversion"/>
  </si>
  <si>
    <t>世界</t>
    <phoneticPr fontId="1" type="noConversion"/>
  </si>
  <si>
    <t>创世篇</t>
    <phoneticPr fontId="1" type="noConversion"/>
  </si>
  <si>
    <t>第一个意识</t>
    <phoneticPr fontId="1" type="noConversion"/>
  </si>
  <si>
    <t>［自然］创造了［自然规律］，后者能为世界塑造规则，前者期望后者为后天域带来繁荣和秩序。</t>
    <phoneticPr fontId="1" type="noConversion"/>
  </si>
  <si>
    <t>世界河领域诞生</t>
    <phoneticPr fontId="1" type="noConversion"/>
  </si>
  <si>
    <t>虚空诞生</t>
    <phoneticPr fontId="1" type="noConversion"/>
  </si>
  <si>
    <t>［自然规律］创造了［内基质］。［内基质］聚合成了［世界河领域］，后者又称［内隐界］。内隐界内部有自己的法则，后者将前者中的一部分内基质转化成了［内隐能量］。</t>
    <phoneticPr fontId="1" type="noConversion"/>
  </si>
  <si>
    <t>［自然规律］创造了［虚无质］。［虚无质］聚合成了［虚空］。虚空内部有自己的法则，后者会让进入虚空的事物变得［不重要化］。</t>
    <phoneticPr fontId="1" type="noConversion"/>
  </si>
  <si>
    <t>自然神诞生</t>
    <phoneticPr fontId="1" type="noConversion"/>
  </si>
  <si>
    <t>［自然规律］创造了［神质］。［神质］聚合成了［自然神］。自然神是最古老的神明类实体，拥有支配和创造的权能，是内隐界的管理者并居住在那里。</t>
    <phoneticPr fontId="1" type="noConversion"/>
  </si>
  <si>
    <t>精灵篇</t>
    <phoneticPr fontId="1" type="noConversion"/>
  </si>
  <si>
    <t>自然精灵诞生</t>
    <phoneticPr fontId="1" type="noConversion"/>
  </si>
  <si>
    <t>自然精灵分裂</t>
    <phoneticPr fontId="1" type="noConversion"/>
  </si>
  <si>
    <t>自然规律·一</t>
    <phoneticPr fontId="1" type="noConversion"/>
  </si>
  <si>
    <t>［九域精灵］修改了［自然规律］。</t>
    <phoneticPr fontId="1" type="noConversion"/>
  </si>
  <si>
    <t>［自然］在独立于［内隐界］和［虚空］的空白领域创造了［自然精灵］，后者可以修改自然规律，同时也会被自然规律操纵。</t>
    <phoneticPr fontId="1" type="noConversion"/>
  </si>
  <si>
    <t>九域宇宙领域诞生</t>
    <phoneticPr fontId="1" type="noConversion"/>
  </si>
  <si>
    <t>自然规律·二</t>
    <phoneticPr fontId="1" type="noConversion"/>
  </si>
  <si>
    <t>［自然规律］创造了［外基质］。［外基质］聚合成了［九域宇宙领域］，后者又称［外显界］。外显界内部有自己的法则，后者将前者中的一部分外基质转化成了更复杂的产物。</t>
    <phoneticPr fontId="1" type="noConversion"/>
  </si>
  <si>
    <t>外显界复杂化</t>
    <phoneticPr fontId="1" type="noConversion"/>
  </si>
  <si>
    <t>在外显界内部法则的影响下，外基质按照一套有序的规律聚合成了［宇宙］的五要素，分别是［时间］、［空间］、［逻辑］、［事物］、［边界］，并将这些要素拼合成了若干个［宇宙］。</t>
    <phoneticPr fontId="1" type="noConversion"/>
  </si>
  <si>
    <t>［自然］进入后天域，成为了世界上第一个意识。</t>
    <phoneticPr fontId="1" type="noConversion"/>
  </si>
  <si>
    <t>［自然精灵］在［自然规律］的作用下分裂成了若干名块为［自然基质］的碎片。有共同点的碎片在［自然规律］的作用下组合，形成 9 个［九域精灵］。</t>
    <phoneticPr fontId="1" type="noConversion"/>
  </si>
  <si>
    <t>内隐界复杂化</t>
    <phoneticPr fontId="1" type="noConversion"/>
  </si>
  <si>
    <t>［自然规律］的变化导致内隐界法则同步发生了变化，一些内基质转化成了两个全新结构——［恒溪］和［宙池］。</t>
    <phoneticPr fontId="1" type="noConversion"/>
  </si>
  <si>
    <t>自然神停诞</t>
    <phoneticPr fontId="1" type="noConversion"/>
  </si>
  <si>
    <t>［神质］不再能聚合为［自然神］。</t>
    <phoneticPr fontId="1" type="noConversion"/>
  </si>
  <si>
    <t>世界圆诞生</t>
    <phoneticPr fontId="1" type="noConversion"/>
  </si>
  <si>
    <t>［自然神］参考外显界的［宇宙］，在内隐界创造出结构相似，但无限空间的“小世界”，名为［世界圆］。</t>
    <phoneticPr fontId="1" type="noConversion"/>
  </si>
  <si>
    <t>荒神诞生</t>
    <phoneticPr fontId="1" type="noConversion"/>
  </si>
  <si>
    <t>［神质］和［外基质］在［自然规律］的作用下聚合为［荒神］。荒神是一种神明类实体，居住在外显界的宇宙中，是宇宙的支配着。</t>
    <phoneticPr fontId="1" type="noConversion"/>
  </si>
  <si>
    <t>肥黄叶</t>
    <phoneticPr fontId="1" type="noConversion"/>
  </si>
  <si>
    <t>物品名</t>
    <phoneticPr fontId="1" type="noConversion"/>
  </si>
  <si>
    <t>分类</t>
    <phoneticPr fontId="1" type="noConversion"/>
  </si>
  <si>
    <t>稀有度</t>
    <phoneticPr fontId="1" type="noConversion"/>
  </si>
  <si>
    <t>材料·药品</t>
    <phoneticPr fontId="1" type="noConversion"/>
  </si>
  <si>
    <t>泠泉浆</t>
    <phoneticPr fontId="1" type="noConversion"/>
  </si>
  <si>
    <t>稀有</t>
    <phoneticPr fontId="1" type="noConversion"/>
  </si>
  <si>
    <t>角色</t>
    <phoneticPr fontId="1" type="noConversion"/>
  </si>
  <si>
    <t>元素</t>
    <phoneticPr fontId="1" type="noConversion"/>
  </si>
  <si>
    <t>理之冠</t>
    <phoneticPr fontId="1" type="noConversion"/>
  </si>
  <si>
    <t>生之花</t>
    <phoneticPr fontId="1" type="noConversion"/>
  </si>
  <si>
    <t>死之羽</t>
    <phoneticPr fontId="1" type="noConversion"/>
  </si>
  <si>
    <t>时之沙</t>
    <phoneticPr fontId="1" type="noConversion"/>
  </si>
  <si>
    <t>空之杯</t>
    <phoneticPr fontId="1" type="noConversion"/>
  </si>
  <si>
    <t>温迪</t>
    <phoneticPr fontId="1" type="noConversion"/>
  </si>
  <si>
    <t>风</t>
    <phoneticPr fontId="1" type="noConversion"/>
  </si>
  <si>
    <t>角斗士</t>
    <phoneticPr fontId="1" type="noConversion"/>
  </si>
  <si>
    <t>翠绿之影</t>
    <phoneticPr fontId="1" type="noConversion"/>
  </si>
  <si>
    <t>总评</t>
    <phoneticPr fontId="1" type="noConversion"/>
  </si>
  <si>
    <t>翠绿之影·攻击</t>
    <phoneticPr fontId="1" type="noConversion"/>
  </si>
  <si>
    <t>翠绿之影·风伤</t>
    <phoneticPr fontId="1" type="noConversion"/>
  </si>
  <si>
    <t>翠绿之影·暴击</t>
    <phoneticPr fontId="1" type="noConversion"/>
  </si>
  <si>
    <t>钟离</t>
    <phoneticPr fontId="1" type="noConversion"/>
  </si>
  <si>
    <t>岩</t>
    <phoneticPr fontId="1" type="noConversion"/>
  </si>
  <si>
    <t>千岩</t>
    <phoneticPr fontId="1" type="noConversion"/>
  </si>
  <si>
    <t>磐岩</t>
    <phoneticPr fontId="1" type="noConversion"/>
  </si>
  <si>
    <t>千岩·生命</t>
    <phoneticPr fontId="1" type="noConversion"/>
  </si>
  <si>
    <t>千岩·暴击</t>
    <phoneticPr fontId="1" type="noConversion"/>
  </si>
  <si>
    <t>琳妮特</t>
    <phoneticPr fontId="1" type="noConversion"/>
  </si>
  <si>
    <t>凝光</t>
    <phoneticPr fontId="1" type="noConversion"/>
  </si>
  <si>
    <t>磐岩·攻击</t>
    <phoneticPr fontId="1" type="noConversion"/>
  </si>
  <si>
    <t>角斗士·岩伤</t>
    <phoneticPr fontId="1" type="noConversion"/>
  </si>
  <si>
    <t>磐岩·暴击</t>
    <phoneticPr fontId="1" type="noConversion"/>
  </si>
  <si>
    <t>生命</t>
    <phoneticPr fontId="1" type="noConversion"/>
  </si>
  <si>
    <t>防御</t>
    <phoneticPr fontId="1" type="noConversion"/>
  </si>
  <si>
    <t>攻击</t>
    <phoneticPr fontId="1" type="noConversion"/>
  </si>
  <si>
    <t>暴击</t>
    <phoneticPr fontId="1" type="noConversion"/>
  </si>
  <si>
    <t>暴伤</t>
    <phoneticPr fontId="1" type="noConversion"/>
  </si>
  <si>
    <t>充能</t>
    <phoneticPr fontId="1" type="noConversion"/>
  </si>
  <si>
    <t>精通</t>
    <phoneticPr fontId="1" type="noConversion"/>
  </si>
  <si>
    <t>求和</t>
    <phoneticPr fontId="1" type="noConversion"/>
  </si>
  <si>
    <t>阿贝多</t>
    <phoneticPr fontId="1" type="noConversion"/>
  </si>
  <si>
    <t>华馆</t>
    <phoneticPr fontId="1" type="noConversion"/>
  </si>
  <si>
    <t>华馆·防御</t>
    <phoneticPr fontId="1" type="noConversion"/>
  </si>
  <si>
    <t>逐影猎人·岩伤</t>
    <phoneticPr fontId="1" type="noConversion"/>
  </si>
  <si>
    <t>华馆·暴击</t>
    <phoneticPr fontId="1" type="noConversion"/>
  </si>
  <si>
    <t>枫原万叶</t>
    <phoneticPr fontId="1" type="noConversion"/>
  </si>
  <si>
    <t>追忆</t>
    <phoneticPr fontId="1" type="noConversion"/>
  </si>
  <si>
    <t>翠绿之影·精通</t>
    <phoneticPr fontId="1" type="noConversion"/>
  </si>
  <si>
    <t>甘雨</t>
    <phoneticPr fontId="1" type="noConversion"/>
  </si>
  <si>
    <t>冰</t>
    <phoneticPr fontId="1" type="noConversion"/>
  </si>
  <si>
    <t>绝缘</t>
    <phoneticPr fontId="1" type="noConversion"/>
  </si>
  <si>
    <t>乐团</t>
    <phoneticPr fontId="1" type="noConversion"/>
  </si>
  <si>
    <t>乐团·攻击</t>
    <phoneticPr fontId="1" type="noConversion"/>
  </si>
  <si>
    <t>乐团·冰伤</t>
    <phoneticPr fontId="1" type="noConversion"/>
  </si>
  <si>
    <t>乐团·暴击</t>
    <phoneticPr fontId="1" type="noConversion"/>
  </si>
  <si>
    <t>雷电将军</t>
    <phoneticPr fontId="1" type="noConversion"/>
  </si>
  <si>
    <t>雷</t>
    <phoneticPr fontId="1" type="noConversion"/>
  </si>
  <si>
    <t>饰金·充能</t>
    <phoneticPr fontId="1" type="noConversion"/>
  </si>
  <si>
    <t>绝缘·攻击</t>
    <phoneticPr fontId="1" type="noConversion"/>
  </si>
  <si>
    <t>绝缘·暴伤</t>
    <phoneticPr fontId="1" type="noConversion"/>
  </si>
  <si>
    <t>刻晴</t>
    <phoneticPr fontId="1" type="noConversion"/>
  </si>
  <si>
    <t>如雷</t>
    <phoneticPr fontId="1" type="noConversion"/>
  </si>
  <si>
    <t>如雷·攻击</t>
    <phoneticPr fontId="1" type="noConversion"/>
  </si>
  <si>
    <t>角斗士·雷伤</t>
    <phoneticPr fontId="1" type="noConversion"/>
  </si>
  <si>
    <t>旅行者</t>
    <phoneticPr fontId="1" type="noConversion"/>
  </si>
  <si>
    <t>多种</t>
    <phoneticPr fontId="1" type="noConversion"/>
  </si>
  <si>
    <t>追忆·暴击</t>
    <phoneticPr fontId="1" type="noConversion"/>
  </si>
  <si>
    <t>绝缘·风伤</t>
    <phoneticPr fontId="1" type="noConversion"/>
  </si>
  <si>
    <t>来歆余响·攻击</t>
    <phoneticPr fontId="1" type="noConversion"/>
  </si>
  <si>
    <t>早柚</t>
    <phoneticPr fontId="1" type="noConversion"/>
  </si>
  <si>
    <t>雷泽</t>
    <phoneticPr fontId="1" type="noConversion"/>
  </si>
  <si>
    <t>荒泷一斗</t>
    <phoneticPr fontId="1" type="noConversion"/>
  </si>
  <si>
    <t>少女·攻击</t>
    <phoneticPr fontId="1" type="noConversion"/>
  </si>
  <si>
    <t>角斗士·物理</t>
    <phoneticPr fontId="1" type="noConversion"/>
  </si>
  <si>
    <t>角斗士·暴伤</t>
    <phoneticPr fontId="1" type="noConversion"/>
  </si>
  <si>
    <t>渡火·岩伤</t>
    <phoneticPr fontId="1" type="noConversion"/>
  </si>
  <si>
    <t>华馆·暴伤</t>
    <phoneticPr fontId="1" type="noConversion"/>
  </si>
  <si>
    <t>魈</t>
    <phoneticPr fontId="1" type="noConversion"/>
  </si>
  <si>
    <t>辰砂</t>
    <phoneticPr fontId="1" type="noConversion"/>
  </si>
  <si>
    <t>辰砂·攻击</t>
    <phoneticPr fontId="1" type="noConversion"/>
  </si>
  <si>
    <t>追忆·风伤</t>
    <phoneticPr fontId="1" type="noConversion"/>
  </si>
  <si>
    <t>辰砂·暴伤</t>
    <phoneticPr fontId="1" type="noConversion"/>
  </si>
  <si>
    <t>琴</t>
    <phoneticPr fontId="1" type="noConversion"/>
  </si>
  <si>
    <t>申鹤</t>
    <phoneticPr fontId="1" type="noConversion"/>
  </si>
  <si>
    <t>埃洛伊</t>
    <phoneticPr fontId="1" type="noConversion"/>
  </si>
  <si>
    <t>冰封迷途</t>
    <phoneticPr fontId="1" type="noConversion"/>
  </si>
  <si>
    <t>追忆·攻击</t>
    <phoneticPr fontId="1" type="noConversion"/>
  </si>
  <si>
    <t>冰封迷途·冰伤</t>
    <phoneticPr fontId="1" type="noConversion"/>
  </si>
  <si>
    <t>冰封迷途·暴击</t>
    <phoneticPr fontId="1" type="noConversion"/>
  </si>
  <si>
    <t>优菈</t>
    <phoneticPr fontId="1" type="noConversion"/>
  </si>
  <si>
    <t>苍白</t>
    <phoneticPr fontId="1" type="noConversion"/>
  </si>
  <si>
    <t>苍白·攻击</t>
    <phoneticPr fontId="1" type="noConversion"/>
  </si>
  <si>
    <t>如雷·物理</t>
    <phoneticPr fontId="1" type="noConversion"/>
  </si>
  <si>
    <t>苍白·暴击</t>
    <phoneticPr fontId="1" type="noConversion"/>
  </si>
  <si>
    <t>七七</t>
    <phoneticPr fontId="1" type="noConversion"/>
  </si>
  <si>
    <t>余响</t>
    <phoneticPr fontId="1" type="noConversion"/>
  </si>
  <si>
    <t>余响·攻击</t>
    <phoneticPr fontId="1" type="noConversion"/>
  </si>
  <si>
    <t>追忆·冰伤</t>
    <phoneticPr fontId="1" type="noConversion"/>
  </si>
  <si>
    <t>余响·暴伤</t>
    <phoneticPr fontId="1" type="noConversion"/>
  </si>
  <si>
    <t>神里绫华</t>
    <phoneticPr fontId="1" type="noConversion"/>
  </si>
  <si>
    <t>冰封迷途·攻击</t>
    <phoneticPr fontId="1" type="noConversion"/>
  </si>
  <si>
    <t>翠绿之影·暴伤</t>
    <phoneticPr fontId="1" type="noConversion"/>
  </si>
  <si>
    <t>纳西妲</t>
    <phoneticPr fontId="1" type="noConversion"/>
  </si>
  <si>
    <t>草</t>
    <phoneticPr fontId="1" type="noConversion"/>
  </si>
  <si>
    <t>深林</t>
    <phoneticPr fontId="1" type="noConversion"/>
  </si>
  <si>
    <t>深林·精通</t>
    <phoneticPr fontId="1" type="noConversion"/>
  </si>
  <si>
    <t>追忆·暴伤</t>
    <phoneticPr fontId="1" type="noConversion"/>
  </si>
  <si>
    <t>夜兰</t>
    <phoneticPr fontId="1" type="noConversion"/>
  </si>
  <si>
    <t>水</t>
    <phoneticPr fontId="1" type="noConversion"/>
  </si>
  <si>
    <t>绝缘·生命</t>
    <phoneticPr fontId="1" type="noConversion"/>
  </si>
  <si>
    <t>少女·水伤</t>
    <phoneticPr fontId="1" type="noConversion"/>
  </si>
  <si>
    <t>珊瑚宫心海</t>
    <phoneticPr fontId="1" type="noConversion"/>
  </si>
  <si>
    <t>海染</t>
    <phoneticPr fontId="1" type="noConversion"/>
  </si>
  <si>
    <t>海染·生命</t>
    <phoneticPr fontId="1" type="noConversion"/>
  </si>
  <si>
    <t>冰封迷途·治疗</t>
    <phoneticPr fontId="1" type="noConversion"/>
  </si>
  <si>
    <t>莫娜</t>
    <phoneticPr fontId="1" type="noConversion"/>
  </si>
  <si>
    <t>平雷·水伤</t>
    <phoneticPr fontId="1" type="noConversion"/>
  </si>
  <si>
    <t>绝缘·暴击</t>
    <phoneticPr fontId="1" type="noConversion"/>
  </si>
  <si>
    <t>达达利亚</t>
    <phoneticPr fontId="1" type="noConversion"/>
  </si>
  <si>
    <t>沉沦</t>
    <phoneticPr fontId="1" type="noConversion"/>
  </si>
  <si>
    <t>沉沦·攻击</t>
    <phoneticPr fontId="1" type="noConversion"/>
  </si>
  <si>
    <t>渡火·水伤</t>
    <phoneticPr fontId="1" type="noConversion"/>
  </si>
  <si>
    <t>沉沦·暴伤</t>
    <phoneticPr fontId="1" type="noConversion"/>
  </si>
  <si>
    <t>宵宫</t>
    <phoneticPr fontId="1" type="noConversion"/>
  </si>
  <si>
    <t>火</t>
    <phoneticPr fontId="1" type="noConversion"/>
  </si>
  <si>
    <t>追忆·火伤</t>
    <phoneticPr fontId="1" type="noConversion"/>
  </si>
  <si>
    <t>海染·暴伤</t>
    <phoneticPr fontId="1" type="noConversion"/>
  </si>
  <si>
    <t>可莉</t>
    <phoneticPr fontId="1" type="noConversion"/>
  </si>
  <si>
    <t>宗室·火伤</t>
    <phoneticPr fontId="1" type="noConversion"/>
  </si>
  <si>
    <t>乐团·暴伤</t>
    <phoneticPr fontId="1" type="noConversion"/>
  </si>
  <si>
    <t>迪卢克</t>
    <phoneticPr fontId="1" type="noConversion"/>
  </si>
  <si>
    <t>魔女</t>
    <phoneticPr fontId="1" type="noConversion"/>
  </si>
  <si>
    <t>魔女·攻击</t>
    <phoneticPr fontId="1" type="noConversion"/>
  </si>
  <si>
    <t>辰砂·火伤</t>
    <phoneticPr fontId="1" type="noConversion"/>
  </si>
  <si>
    <t>魔女·暴伤</t>
    <phoneticPr fontId="1" type="noConversion"/>
  </si>
  <si>
    <t>云堇</t>
    <phoneticPr fontId="1" type="noConversion"/>
  </si>
  <si>
    <t>绝缘·防御</t>
    <phoneticPr fontId="1" type="noConversion"/>
  </si>
  <si>
    <t>五郎</t>
    <phoneticPr fontId="1" type="noConversion"/>
  </si>
  <si>
    <t>磐岩·岩伤</t>
    <phoneticPr fontId="1" type="noConversion"/>
  </si>
  <si>
    <t>乐园·暴击</t>
    <phoneticPr fontId="1" type="noConversion"/>
  </si>
  <si>
    <t>诺艾尔</t>
    <phoneticPr fontId="1" type="noConversion"/>
  </si>
  <si>
    <t>绝缘·岩伤</t>
    <phoneticPr fontId="1" type="noConversion"/>
  </si>
  <si>
    <t>乐园·暴伤</t>
    <phoneticPr fontId="1" type="noConversion"/>
  </si>
  <si>
    <t>珐露珊</t>
    <phoneticPr fontId="1" type="noConversion"/>
  </si>
  <si>
    <t>乐园</t>
    <phoneticPr fontId="1" type="noConversion"/>
  </si>
  <si>
    <t>翠绿之影·充能</t>
    <phoneticPr fontId="1" type="noConversion"/>
  </si>
  <si>
    <t>鹿野院平藏</t>
    <phoneticPr fontId="1" type="noConversion"/>
  </si>
  <si>
    <t>花海</t>
    <phoneticPr fontId="1" type="noConversion"/>
  </si>
  <si>
    <t>砂糖</t>
    <phoneticPr fontId="1" type="noConversion"/>
  </si>
  <si>
    <t>莱依拉</t>
    <phoneticPr fontId="1" type="noConversion"/>
  </si>
  <si>
    <t>深林·生命</t>
    <phoneticPr fontId="1" type="noConversion"/>
  </si>
  <si>
    <t>罗莎莉亚</t>
    <phoneticPr fontId="1" type="noConversion"/>
  </si>
  <si>
    <t>沉沦·暴击</t>
    <phoneticPr fontId="1" type="noConversion"/>
  </si>
  <si>
    <t>染血</t>
    <phoneticPr fontId="1" type="noConversion"/>
  </si>
  <si>
    <t>染血·攻击</t>
    <phoneticPr fontId="1" type="noConversion"/>
  </si>
  <si>
    <t>苍白·物理</t>
    <phoneticPr fontId="1" type="noConversion"/>
  </si>
  <si>
    <t>迪奥娜</t>
    <phoneticPr fontId="1" type="noConversion"/>
  </si>
  <si>
    <t>少女</t>
    <phoneticPr fontId="1" type="noConversion"/>
  </si>
  <si>
    <t>少女·生命</t>
    <phoneticPr fontId="1" type="noConversion"/>
  </si>
  <si>
    <t>重云</t>
    <phoneticPr fontId="1" type="noConversion"/>
  </si>
  <si>
    <t>沙上阁楼·冰伤</t>
    <phoneticPr fontId="1" type="noConversion"/>
  </si>
  <si>
    <t>冰封迷途·暴伤</t>
    <phoneticPr fontId="1" type="noConversion"/>
  </si>
  <si>
    <t>凯亚</t>
    <phoneticPr fontId="1" type="noConversion"/>
  </si>
  <si>
    <t>多莉</t>
    <phoneticPr fontId="1" type="noConversion"/>
  </si>
  <si>
    <t>深林·充能</t>
    <phoneticPr fontId="1" type="noConversion"/>
  </si>
  <si>
    <t>千岩·雷伤</t>
    <phoneticPr fontId="1" type="noConversion"/>
  </si>
  <si>
    <t>久岐忍</t>
    <phoneticPr fontId="1" type="noConversion"/>
  </si>
  <si>
    <t>乐园·精通</t>
    <phoneticPr fontId="1" type="noConversion"/>
  </si>
  <si>
    <t>磐岩·精通</t>
    <phoneticPr fontId="1" type="noConversion"/>
  </si>
  <si>
    <t>九条裟罗</t>
    <phoneticPr fontId="1" type="noConversion"/>
  </si>
  <si>
    <t>绝缘·雷伤</t>
    <phoneticPr fontId="1" type="noConversion"/>
  </si>
  <si>
    <t>菲谢尔</t>
    <phoneticPr fontId="1" type="noConversion"/>
  </si>
  <si>
    <t>乐团·雷伤</t>
    <phoneticPr fontId="1" type="noConversion"/>
  </si>
  <si>
    <t>如雷·暴击</t>
    <phoneticPr fontId="1" type="noConversion"/>
  </si>
  <si>
    <t>北斗</t>
    <phoneticPr fontId="1" type="noConversion"/>
  </si>
  <si>
    <t>魔女·雷伤</t>
    <phoneticPr fontId="1" type="noConversion"/>
  </si>
  <si>
    <t>角斗士·暴击</t>
    <phoneticPr fontId="1" type="noConversion"/>
  </si>
  <si>
    <t>丽莎</t>
    <phoneticPr fontId="1" type="noConversion"/>
  </si>
  <si>
    <t>平雷·雷伤</t>
    <phoneticPr fontId="1" type="noConversion"/>
  </si>
  <si>
    <t>瑶瑶</t>
    <phoneticPr fontId="1" type="noConversion"/>
  </si>
  <si>
    <t>饰金·精通</t>
    <phoneticPr fontId="1" type="noConversion"/>
  </si>
  <si>
    <t>深林·治疗</t>
    <phoneticPr fontId="1" type="noConversion"/>
  </si>
  <si>
    <t>柯莱</t>
    <phoneticPr fontId="1" type="noConversion"/>
  </si>
  <si>
    <t>饰金</t>
    <phoneticPr fontId="1" type="noConversion"/>
  </si>
  <si>
    <t>饰金·攻击</t>
    <phoneticPr fontId="1" type="noConversion"/>
  </si>
  <si>
    <t>饰金·草伤</t>
    <phoneticPr fontId="1" type="noConversion"/>
  </si>
  <si>
    <t>深林·暴伤</t>
    <phoneticPr fontId="1" type="noConversion"/>
  </si>
  <si>
    <t>坎蒂丝</t>
    <phoneticPr fontId="1" type="noConversion"/>
  </si>
  <si>
    <t>花海·生命</t>
    <phoneticPr fontId="1" type="noConversion"/>
  </si>
  <si>
    <t>花海·暴击</t>
    <phoneticPr fontId="1" type="noConversion"/>
  </si>
  <si>
    <t>行秋</t>
    <phoneticPr fontId="1" type="noConversion"/>
  </si>
  <si>
    <t>宗室</t>
    <phoneticPr fontId="1" type="noConversion"/>
  </si>
  <si>
    <t>宗室·水伤</t>
    <phoneticPr fontId="1" type="noConversion"/>
  </si>
  <si>
    <t>饰金·暴击</t>
    <phoneticPr fontId="1" type="noConversion"/>
  </si>
  <si>
    <t>芭芭拉</t>
    <phoneticPr fontId="1" type="noConversion"/>
  </si>
  <si>
    <t>海染·水伤</t>
    <phoneticPr fontId="1" type="noConversion"/>
  </si>
  <si>
    <t>托马</t>
    <phoneticPr fontId="1" type="noConversion"/>
  </si>
  <si>
    <t>华馆·充能</t>
    <phoneticPr fontId="1" type="noConversion"/>
  </si>
  <si>
    <t>烟绯</t>
    <phoneticPr fontId="1" type="noConversion"/>
  </si>
  <si>
    <t>绝缘·火伤</t>
    <phoneticPr fontId="1" type="noConversion"/>
  </si>
  <si>
    <t>辛焱</t>
    <phoneticPr fontId="1" type="noConversion"/>
  </si>
  <si>
    <t>逆飞</t>
    <phoneticPr fontId="1" type="noConversion"/>
  </si>
  <si>
    <t>逆飞·攻击</t>
    <phoneticPr fontId="1" type="noConversion"/>
  </si>
  <si>
    <t>饰金·物理</t>
    <phoneticPr fontId="1" type="noConversion"/>
  </si>
  <si>
    <t>逆飞·暴击</t>
    <phoneticPr fontId="1" type="noConversion"/>
  </si>
  <si>
    <t>班尼特</t>
    <phoneticPr fontId="1" type="noConversion"/>
  </si>
  <si>
    <t>宗室·生命</t>
    <phoneticPr fontId="1" type="noConversion"/>
  </si>
  <si>
    <t>千岩·火伤</t>
    <phoneticPr fontId="1" type="noConversion"/>
  </si>
  <si>
    <t>香菱</t>
    <phoneticPr fontId="1" type="noConversion"/>
  </si>
  <si>
    <t>绝缘·充能</t>
    <phoneticPr fontId="1" type="noConversion"/>
  </si>
  <si>
    <t>安柏</t>
    <phoneticPr fontId="1" type="noConversion"/>
  </si>
  <si>
    <t>渡火</t>
    <phoneticPr fontId="1" type="noConversion"/>
  </si>
  <si>
    <t>渡火·攻击</t>
    <phoneticPr fontId="1" type="noConversion"/>
  </si>
  <si>
    <t>魔女·火伤</t>
    <phoneticPr fontId="1" type="noConversion"/>
  </si>
  <si>
    <t>渡火·暴击</t>
    <phoneticPr fontId="1" type="noConversion"/>
  </si>
  <si>
    <t>米卡</t>
    <phoneticPr fontId="1" type="noConversion"/>
  </si>
  <si>
    <t>逆飞·充能</t>
    <phoneticPr fontId="1" type="noConversion"/>
  </si>
  <si>
    <t>海染·治疗</t>
    <phoneticPr fontId="1" type="noConversion"/>
  </si>
  <si>
    <t>卡维</t>
    <phoneticPr fontId="1" type="noConversion"/>
  </si>
  <si>
    <t>乐园·草伤</t>
    <phoneticPr fontId="1" type="noConversion"/>
  </si>
  <si>
    <t>绮良良</t>
    <phoneticPr fontId="1" type="noConversion"/>
  </si>
  <si>
    <t>大倒退</t>
    <phoneticPr fontId="1" type="noConversion"/>
  </si>
  <si>
    <t>姓名</t>
    <phoneticPr fontId="1" type="noConversion"/>
  </si>
  <si>
    <t>实体类型</t>
    <phoneticPr fontId="1" type="noConversion"/>
  </si>
  <si>
    <t>年龄</t>
    <phoneticPr fontId="1" type="noConversion"/>
  </si>
  <si>
    <t>体系</t>
    <phoneticPr fontId="1" type="noConversion"/>
  </si>
  <si>
    <t>组织</t>
    <phoneticPr fontId="1" type="noConversion"/>
  </si>
  <si>
    <t>学历</t>
    <phoneticPr fontId="1" type="noConversion"/>
  </si>
  <si>
    <t>职业</t>
    <phoneticPr fontId="1" type="noConversion"/>
  </si>
  <si>
    <t>绝学与本领</t>
    <phoneticPr fontId="1" type="noConversion"/>
  </si>
  <si>
    <t>基本数据</t>
    <phoneticPr fontId="1" type="noConversion"/>
  </si>
  <si>
    <t>属性</t>
    <phoneticPr fontId="1" type="noConversion"/>
  </si>
  <si>
    <t>生命值</t>
    <phoneticPr fontId="1" type="noConversion"/>
  </si>
  <si>
    <t>体力值</t>
    <phoneticPr fontId="1" type="noConversion"/>
  </si>
  <si>
    <t>精力值</t>
    <phoneticPr fontId="1" type="noConversion"/>
  </si>
  <si>
    <t>移动速度</t>
    <phoneticPr fontId="1" type="noConversion"/>
  </si>
  <si>
    <t>动力</t>
    <phoneticPr fontId="1" type="noConversion"/>
  </si>
  <si>
    <t>机敏</t>
    <phoneticPr fontId="1" type="noConversion"/>
  </si>
  <si>
    <t>学识</t>
    <phoneticPr fontId="1" type="noConversion"/>
  </si>
  <si>
    <t>明智</t>
    <phoneticPr fontId="1" type="noConversion"/>
  </si>
  <si>
    <t>运转</t>
    <phoneticPr fontId="1" type="noConversion"/>
  </si>
  <si>
    <t>感觉</t>
    <phoneticPr fontId="1" type="noConversion"/>
  </si>
  <si>
    <t>灵慧</t>
    <phoneticPr fontId="1" type="noConversion"/>
  </si>
  <si>
    <t>刚劲</t>
    <phoneticPr fontId="1" type="noConversion"/>
  </si>
  <si>
    <t>健康</t>
    <phoneticPr fontId="1" type="noConversion"/>
  </si>
  <si>
    <t>天然度</t>
    <phoneticPr fontId="1" type="noConversion"/>
  </si>
  <si>
    <t>能量抗性</t>
    <phoneticPr fontId="1" type="noConversion"/>
  </si>
  <si>
    <t>物理抗性</t>
    <phoneticPr fontId="1" type="noConversion"/>
  </si>
  <si>
    <t>古精灵</t>
    <phoneticPr fontId="1" type="noConversion"/>
  </si>
  <si>
    <t>太精灵</t>
    <phoneticPr fontId="1" type="noConversion"/>
  </si>
  <si>
    <t>文精灵</t>
    <phoneticPr fontId="1" type="noConversion"/>
  </si>
  <si>
    <t>历精灵</t>
    <phoneticPr fontId="1" type="noConversion"/>
  </si>
  <si>
    <t>火焰抗性</t>
    <phoneticPr fontId="1" type="noConversion"/>
  </si>
  <si>
    <t>寒冷抗性</t>
    <phoneticPr fontId="1" type="noConversion"/>
  </si>
  <si>
    <t>闪电抗性</t>
    <phoneticPr fontId="1" type="noConversion"/>
  </si>
  <si>
    <t>辐射抗性</t>
    <phoneticPr fontId="1" type="noConversion"/>
  </si>
  <si>
    <t>侵蚀抗性</t>
    <phoneticPr fontId="1" type="noConversion"/>
  </si>
  <si>
    <t>黑暗抗性</t>
    <phoneticPr fontId="1" type="noConversion"/>
  </si>
  <si>
    <t>超然抗性</t>
    <phoneticPr fontId="1" type="noConversion"/>
  </si>
  <si>
    <t>法则抗性</t>
    <phoneticPr fontId="1" type="noConversion"/>
  </si>
  <si>
    <t>魔法抗性</t>
    <phoneticPr fontId="1" type="noConversion"/>
  </si>
  <si>
    <t>冰封迷途·风伤</t>
    <phoneticPr fontId="1" type="noConversion"/>
  </si>
  <si>
    <t>比邻之乱</t>
    <phoneticPr fontId="1" type="noConversion"/>
  </si>
  <si>
    <t>化身</t>
  </si>
  <si>
    <t>其他</t>
  </si>
  <si>
    <t>多种</t>
  </si>
  <si>
    <t>总结期望</t>
    <phoneticPr fontId="1" type="noConversion"/>
  </si>
  <si>
    <t>缺几个风套的高标准件，不打算硬刷了。</t>
    <phoneticPr fontId="1" type="noConversion"/>
  </si>
  <si>
    <t>钟离感觉还是有点可惜的，官方的态度显然是堆生命值，但是大招伤害实在让人难以割舍。等等新圣遗物，不出新的那就这样了。目前的千岩套挺难得的。</t>
    <phoneticPr fontId="1" type="noConversion"/>
  </si>
  <si>
    <t>想办法再弄个高标准的华馆套防御沙和暴击头/高暴击率暴伤头。阿贝多的输出方式很有趣啊，不练实在可惜了。</t>
    <phoneticPr fontId="1" type="noConversion"/>
  </si>
  <si>
    <t>目前这一套差不多了。精通缺一点就缺一点，圣遗物后备件多了看运气来，有就用，没用就这样了。</t>
    <phoneticPr fontId="1" type="noConversion"/>
  </si>
  <si>
    <t>甘雨。目前来说伤害我已经满意了，但是就数据说，还是差一点。由于融化甘雨走乐团，好刷，就不专门弄了。</t>
    <phoneticPr fontId="1" type="noConversion"/>
  </si>
  <si>
    <t>七神角色圣遗物水平都一般，可能是本身强度掩盖了圣遗物缺陷。雷神需要一个高标准的绝缘攻击杯，尤其是暴击率，现在的总感觉暴击率不够。</t>
    <phoneticPr fontId="1" type="noConversion"/>
  </si>
  <si>
    <t>刻晴体感上第三命座提升极大，貌似已经没有提升的必要了。目前看，她缺两件如雷，可以从攻击沙河暴击头入手。</t>
    <phoneticPr fontId="1" type="noConversion"/>
  </si>
  <si>
    <t>我倾向于让角色擅长单打独斗，所以旅行者带腐殖之剑，配绝缘套，战技大招都有加成。追忆的暴击头可遇不可求，不如寻个绝缘的攻击沙补强，问题是杯子要刷全属性的。</t>
    <phoneticPr fontId="1" type="noConversion"/>
  </si>
  <si>
    <t>没怎么刷，强度正常。辰砂羽毛跟暴伤头一个，风伤杯什么的以后再说，</t>
    <phoneticPr fontId="1" type="noConversion"/>
  </si>
  <si>
    <t>套装</t>
    <phoneticPr fontId="1" type="noConversion"/>
  </si>
  <si>
    <t>部位</t>
    <phoneticPr fontId="1" type="noConversion"/>
  </si>
  <si>
    <t>攻击沙1</t>
    <phoneticPr fontId="1" type="noConversion"/>
  </si>
  <si>
    <t>暴击头1</t>
    <phoneticPr fontId="1" type="noConversion"/>
  </si>
  <si>
    <t>生命杯1</t>
    <phoneticPr fontId="1" type="noConversion"/>
  </si>
  <si>
    <t>防御沙1</t>
    <phoneticPr fontId="1" type="noConversion"/>
  </si>
  <si>
    <t>暴击/暴伤头1</t>
    <phoneticPr fontId="1" type="noConversion"/>
  </si>
  <si>
    <t>攻击杯1</t>
    <phoneticPr fontId="1" type="noConversion"/>
  </si>
  <si>
    <t>暴伤/暴击头1</t>
    <phoneticPr fontId="1" type="noConversion"/>
  </si>
  <si>
    <t>全元素杯7</t>
    <phoneticPr fontId="1" type="noConversion"/>
  </si>
  <si>
    <t>花1</t>
    <phoneticPr fontId="1" type="noConversion"/>
  </si>
  <si>
    <t>攻击沙2</t>
    <phoneticPr fontId="1" type="noConversion"/>
  </si>
  <si>
    <t>风伤杯1</t>
    <phoneticPr fontId="1" type="noConversion"/>
  </si>
  <si>
    <t>输出型的风伤角色，走的应该是六命后普通攻击的路线，六命前按性价比看风套的价值高一些。六命需要两年左右，目前先攒风套吧。</t>
    <phoneticPr fontId="1" type="noConversion"/>
  </si>
  <si>
    <t>凝光总给我一种乏力感，现在看原来是圣遗物的配置总体平庸。目前没有特别适合她的全套圣遗物，所以走的2+2，由于2+2的圣遗物不知道哪个先出，所以不好定刷谁。</t>
    <phoneticPr fontId="1" type="noConversion"/>
  </si>
  <si>
    <t>战技的力量感很强，希望能造成更多的伤害。目前最有价值的还是风套，减抗效果一时半会儿无法割舍。</t>
    <phoneticPr fontId="1" type="noConversion"/>
  </si>
  <si>
    <t>磐岩/角斗士</t>
    <phoneticPr fontId="1" type="noConversion"/>
  </si>
  <si>
    <t>羽毛1</t>
    <phoneticPr fontId="1" type="noConversion"/>
  </si>
  <si>
    <t>岩伤杯1</t>
    <phoneticPr fontId="1" type="noConversion"/>
  </si>
  <si>
    <t>暴伤头1</t>
    <phoneticPr fontId="1" type="noConversion"/>
  </si>
  <si>
    <t>雷泽的暴伤头面板看着可以，但是数据低迷！感觉不用再努力了，但是还有增长空间。少女的攻击沙实在难得。</t>
    <phoneticPr fontId="1" type="noConversion"/>
  </si>
  <si>
    <t>不太喜欢用，大招仪式感太强。用来浪费，不用则缺伤害，华馆的特效跑路看着数字降也难受。羽毛和花缺的匪夷所思，有时间弄一弄。</t>
    <phoneticPr fontId="1" type="noConversion"/>
  </si>
  <si>
    <t>辰砂/余响</t>
    <phoneticPr fontId="1" type="noConversion"/>
  </si>
  <si>
    <t>冰伤杯1</t>
    <phoneticPr fontId="1" type="noConversion"/>
  </si>
  <si>
    <t>圣遗物基本是随便装的，都是备用品，所以有效的少。打算将风套的换成黄金剧团，反正也没人在乎琴除了回血外的辅助能力。</t>
    <phoneticPr fontId="1" type="noConversion"/>
  </si>
  <si>
    <t>追忆/黄金剧团</t>
    <phoneticPr fontId="1" type="noConversion"/>
  </si>
  <si>
    <t>很少有人用申鹤打输出，我也一样。申鹤的技能加成在自己身上的时间极少，本身是纯粹的辅助，看不出站场打输出的潜力。缺个余响/辰砂的攻击杯，但是没有也无所谓。</t>
    <phoneticPr fontId="1" type="noConversion"/>
  </si>
  <si>
    <t>一直觉得没输出，列出数据来才发现问题。冰套缺的有点多。要不要将部分冰套换成逐影猎人？</t>
    <phoneticPr fontId="1" type="noConversion"/>
  </si>
  <si>
    <t>逐影猎人/冰套</t>
    <phoneticPr fontId="1" type="noConversion"/>
  </si>
  <si>
    <t>罕见的五星物理角色，暴击率要比暴伤更加优先。想办法升级羽毛和暴击头。</t>
    <phoneticPr fontId="1" type="noConversion"/>
  </si>
  <si>
    <t>打算全换成逐影猎人和苍白/染血。</t>
    <phoneticPr fontId="1" type="noConversion"/>
  </si>
  <si>
    <t>逐影/苍白/染血</t>
    <phoneticPr fontId="1" type="noConversion"/>
  </si>
  <si>
    <t>物伤杯1</t>
    <phoneticPr fontId="1" type="noConversion"/>
  </si>
  <si>
    <t>不太在意神里绫华的强度，目前已经很满意了，接下来就在现有冰套的基础上提高。</t>
    <phoneticPr fontId="1" type="noConversion"/>
  </si>
  <si>
    <t>千精执念太重的结果。但是千精也没达成。在现有的基础上提高吧。</t>
    <phoneticPr fontId="1" type="noConversion"/>
  </si>
  <si>
    <t>精通杯1</t>
    <phoneticPr fontId="1" type="noConversion"/>
  </si>
  <si>
    <t>精通沙1</t>
    <phoneticPr fontId="1" type="noConversion"/>
  </si>
  <si>
    <t>在现有的基础上提升。</t>
    <phoneticPr fontId="1" type="noConversion"/>
  </si>
  <si>
    <t>生命沙1</t>
    <phoneticPr fontId="1" type="noConversion"/>
  </si>
  <si>
    <t>目前来看其实已经很不错了，生命杯刷不刷都差不多。由于心海欠暴击率，暴击爆伤都没用，因此适合ta的极少。</t>
    <phoneticPr fontId="1" type="noConversion"/>
  </si>
  <si>
    <t>已经很强了。</t>
    <phoneticPr fontId="1" type="noConversion"/>
  </si>
  <si>
    <t>暴击头想办法弄一个。</t>
    <phoneticPr fontId="1" type="noConversion"/>
  </si>
  <si>
    <t>宵宫也已没有必要追求更高的级别。</t>
    <phoneticPr fontId="1" type="noConversion"/>
  </si>
  <si>
    <t>基本到位，还差意见华馆防御沙。</t>
    <phoneticPr fontId="1" type="noConversion"/>
  </si>
  <si>
    <t>逐影猎人</t>
    <phoneticPr fontId="1" type="noConversion"/>
  </si>
  <si>
    <t>打重击玩，练一套磐岩，缺个好的攻击沙和岩伤杯。</t>
    <phoneticPr fontId="1" type="noConversion"/>
  </si>
  <si>
    <t>诺艾尔的属性现在也说得过去了。刷华馆的时候注意一下。</t>
    <phoneticPr fontId="1" type="noConversion"/>
  </si>
  <si>
    <t>缺个风套暴击头，其他的差不多了。其实并不指望珐露珊输出，但是技能摆在那却也很适合输出。</t>
    <phoneticPr fontId="1" type="noConversion"/>
  </si>
  <si>
    <t>也是风套暴击头。其实我现在已经很满意了。</t>
    <phoneticPr fontId="1" type="noConversion"/>
  </si>
  <si>
    <t>风套精通沙。</t>
    <phoneticPr fontId="1" type="noConversion"/>
  </si>
  <si>
    <t>暴击头4</t>
    <phoneticPr fontId="1" type="noConversion"/>
  </si>
  <si>
    <t>生命头1</t>
    <phoneticPr fontId="1" type="noConversion"/>
  </si>
  <si>
    <t>很强了，没必要追求更强。</t>
    <phoneticPr fontId="1" type="noConversion"/>
  </si>
  <si>
    <t>很强了，没必要追求更强。但是以后可能会换打伤害的套装。例如逐影猎人+如雷或者四个角斗士之类的。</t>
    <phoneticPr fontId="1" type="noConversion"/>
  </si>
  <si>
    <t>迪奥娜给盾手感实在不怎么样，所以还是更期望ta能走输出，但又是为数不多的群体盾，盾生命的意义更大一些。圣遗物差不多就这样吧。</t>
    <phoneticPr fontId="1" type="noConversion"/>
  </si>
  <si>
    <t>班尼特没什么好说的，圣遗物这个样子已经不容易了，就保持吧。</t>
    <phoneticPr fontId="1" type="noConversion"/>
  </si>
  <si>
    <t>暴击率偏低，希望能在之后拿点加暴击率的圣遗物。</t>
    <phoneticPr fontId="1" type="noConversion"/>
  </si>
  <si>
    <t>安柏的圣遗物渡火其实不太适合ta，老实说，更适合用乐团或者魔女，现在就先保持这样。</t>
    <phoneticPr fontId="1" type="noConversion"/>
  </si>
  <si>
    <t>瑶瑶的圣遗物没有什么修改的必要，伤害也低不适合输出，就这样。</t>
    <phoneticPr fontId="1" type="noConversion"/>
  </si>
  <si>
    <t>北斗保持现在的圣遗物已经很不容易了。</t>
    <phoneticPr fontId="1" type="noConversion"/>
  </si>
  <si>
    <t>菲谢尔也可以就这样保持。</t>
    <phoneticPr fontId="1" type="noConversion"/>
  </si>
  <si>
    <t>行秋的圣遗物已经很难得了，本身显然是个脱手角色，不适合当主要输出。</t>
    <phoneticPr fontId="1" type="noConversion"/>
  </si>
  <si>
    <t>精通头1</t>
    <phoneticPr fontId="1" type="noConversion"/>
  </si>
  <si>
    <t>如雷/黄金</t>
    <phoneticPr fontId="1" type="noConversion"/>
  </si>
  <si>
    <t>雷伤杯1</t>
    <phoneticPr fontId="1" type="noConversion"/>
  </si>
  <si>
    <t>暴击/爆伤头1</t>
    <phoneticPr fontId="1" type="noConversion"/>
  </si>
  <si>
    <t>草伤杯1</t>
    <phoneticPr fontId="1" type="noConversion"/>
  </si>
  <si>
    <t>黄金剧团</t>
    <phoneticPr fontId="1" type="noConversion"/>
  </si>
  <si>
    <t>比较水。弄个生命沙玩。</t>
    <phoneticPr fontId="1" type="noConversion"/>
  </si>
  <si>
    <t>千岩/花海</t>
    <phoneticPr fontId="1" type="noConversion"/>
  </si>
  <si>
    <t>历练天试</t>
    <phoneticPr fontId="1" type="noConversion"/>
  </si>
  <si>
    <t>太上显灵</t>
    <phoneticPr fontId="1" type="noConversion"/>
  </si>
  <si>
    <t>角斗士·水伤</t>
    <phoneticPr fontId="1" type="noConversion"/>
  </si>
  <si>
    <t>角斗士·攻击</t>
    <phoneticPr fontId="1" type="noConversion"/>
  </si>
  <si>
    <t>冰封迷途·火伤</t>
    <phoneticPr fontId="1" type="noConversion"/>
  </si>
  <si>
    <t>日期</t>
    <phoneticPr fontId="1" type="noConversion"/>
  </si>
  <si>
    <t>2023.10.5</t>
    <phoneticPr fontId="1" type="noConversion"/>
  </si>
  <si>
    <t>标题</t>
    <phoneticPr fontId="1" type="noConversion"/>
  </si>
  <si>
    <t>时间</t>
    <phoneticPr fontId="1" type="noConversion"/>
  </si>
  <si>
    <t>内容</t>
    <phoneticPr fontId="1" type="noConversion"/>
  </si>
  <si>
    <t>第二次简化</t>
    <phoneticPr fontId="1" type="noConversion"/>
  </si>
  <si>
    <t>第二次简化绝学与本领的通用表格。决定将［自然力量］的［消耗］并入［意志需求］中，将［目标选择］［影响范围］［维持时间］［施展动作］等并入详细描述中，删除［类型］和［名称］。</t>
    <phoneticPr fontId="1" type="noConversion"/>
  </si>
  <si>
    <t>撤回部分简化</t>
    <phoneticPr fontId="1" type="noConversion"/>
  </si>
  <si>
    <t>决定保留［自然力量表格］中［消耗］的独立性。</t>
    <phoneticPr fontId="1" type="noConversion"/>
  </si>
  <si>
    <t>2023.10.6</t>
    <phoneticPr fontId="1" type="noConversion"/>
  </si>
  <si>
    <t>简化特殊能力</t>
    <phoneticPr fontId="1" type="noConversion"/>
  </si>
  <si>
    <t>迁移数据</t>
    <phoneticPr fontId="1" type="noConversion"/>
  </si>
  <si>
    <t>将绝学与本领的［特殊能力］和［特殊作物］从［后天域2-绝学与本领］迁移至［后天域2-绝学与本领·生长体系］。</t>
    <phoneticPr fontId="1" type="noConversion"/>
  </si>
  <si>
    <t>简化绝学与本领中特殊能力的通用表格。删除了［名称］和［类型］。将［启动方式］［维持时间］［有效来源］［详述］等并入详细描述中。</t>
    <phoneticPr fontId="1" type="noConversion"/>
  </si>
  <si>
    <t>旅人的闷湿底裤</t>
    <phoneticPr fontId="1" type="noConversion"/>
  </si>
  <si>
    <t>高品质的泉水。口感脆甜。</t>
    <phoneticPr fontId="1" type="noConversion"/>
  </si>
  <si>
    <t>被旅人穿过一段时间的底裤，沾了许多剧烈运动后从体内析出的代谢物质和“强壮的气息”，气味浓郁。</t>
    <phoneticPr fontId="1" type="noConversion"/>
  </si>
  <si>
    <t>千孔衣</t>
    <phoneticPr fontId="1" type="noConversion"/>
  </si>
  <si>
    <t>蹈火衣</t>
    <phoneticPr fontId="1" type="noConversion"/>
  </si>
  <si>
    <t>难察</t>
    <phoneticPr fontId="1" type="noConversion"/>
  </si>
  <si>
    <t>物品·服装</t>
    <phoneticPr fontId="1" type="noConversion"/>
  </si>
  <si>
    <t>鲜艳如同红花的短衣，精心剪裁，在关节和肢体的开合处做了适合行动的设计，穿着它运动时，看上去像一团跳跃的火。</t>
    <phoneticPr fontId="1" type="noConversion"/>
  </si>
  <si>
    <t>千叶嵌装</t>
    <phoneticPr fontId="1" type="noConversion"/>
  </si>
  <si>
    <t>取自落叶乔木入秋前提前变黄的叶子，叶缘圆润，叶形宽厚，叶肉膨起，叶面光滑，给人一种奇特的肉感。</t>
    <phoneticPr fontId="1" type="noConversion"/>
  </si>
  <si>
    <t>精通头2</t>
    <phoneticPr fontId="1" type="noConversion"/>
  </si>
  <si>
    <t>妖精红叶</t>
    <phoneticPr fontId="1" type="noConversion"/>
  </si>
  <si>
    <t>血梗</t>
    <phoneticPr fontId="1" type="noConversion"/>
  </si>
  <si>
    <t>常见</t>
    <phoneticPr fontId="1" type="noConversion"/>
  </si>
  <si>
    <t>如红似紫，色泽饱满得有些过剩，味甜美，拥有罕见的“惑人之红”。</t>
    <phoneticPr fontId="1" type="noConversion"/>
  </si>
  <si>
    <t>技能·杂</t>
    <phoneticPr fontId="1" type="noConversion"/>
  </si>
  <si>
    <t>技能·精</t>
    <phoneticPr fontId="1" type="noConversion"/>
  </si>
  <si>
    <t>技能·专</t>
    <phoneticPr fontId="1" type="noConversion"/>
  </si>
  <si>
    <t>技能·博</t>
    <phoneticPr fontId="1" type="noConversion"/>
  </si>
  <si>
    <t>项目</t>
    <phoneticPr fontId="1" type="noConversion"/>
  </si>
  <si>
    <t>善意</t>
    <phoneticPr fontId="1" type="noConversion"/>
  </si>
  <si>
    <t>恶意</t>
    <phoneticPr fontId="1" type="noConversion"/>
  </si>
  <si>
    <t>旅人的沾汗衬衣</t>
    <phoneticPr fontId="1" type="noConversion"/>
  </si>
  <si>
    <t>旅人活动时所穿的衬衣，残留着如同粮食发酵的气味，胸口和腋部尤为浓重，闻起来像小小的避风港。</t>
    <phoneticPr fontId="1" type="noConversion"/>
  </si>
  <si>
    <t>旅人的温热外套</t>
    <phoneticPr fontId="1" type="noConversion"/>
  </si>
  <si>
    <t>旅人的房中秘宝</t>
    <phoneticPr fontId="1" type="noConversion"/>
  </si>
  <si>
    <t>物品·道具</t>
    <phoneticPr fontId="1" type="noConversion"/>
  </si>
  <si>
    <t>上锁的神秘盒子。每当旅人感到孤独或是要讨好客人的时候，就得拿出盒子里的东西捣鼓好一阵。</t>
    <phoneticPr fontId="1" type="noConversion"/>
  </si>
  <si>
    <t>常伴在旅人身边的厚重外套，仍残留着旅人的体温，穿上它，体会不可磨灭的幸福吧。</t>
    <phoneticPr fontId="1" type="noConversion"/>
  </si>
  <si>
    <t>红色的柔软嫩枝，其中的药用成分正是让它呈现出血色光泽的物质。</t>
    <phoneticPr fontId="1" type="noConversion"/>
  </si>
  <si>
    <t>大骨头</t>
    <phoneticPr fontId="1" type="noConversion"/>
  </si>
  <si>
    <t>不现</t>
    <phoneticPr fontId="1" type="noConversion"/>
  </si>
  <si>
    <t>材料·杂物</t>
    <phoneticPr fontId="1" type="noConversion"/>
  </si>
  <si>
    <t>骨片</t>
    <phoneticPr fontId="1" type="noConversion"/>
  </si>
  <si>
    <t>形状很不规则的坚硬碎片，是一种硬质器官的残留物，曾在生物体内拥有重要的功能。</t>
    <phoneticPr fontId="1" type="noConversion"/>
  </si>
  <si>
    <t>智慧生物血</t>
    <phoneticPr fontId="1" type="noConversion"/>
  </si>
  <si>
    <t>智慧生物体内输送营养、浸润器官的溶液，含有丰富的细胞结构。</t>
    <phoneticPr fontId="1" type="noConversion"/>
  </si>
  <si>
    <t>使用了每一寸都有上千孔隙的布料裁剪缝制而成的精美长袍，厚而透风，风吹不动，内有供暖法阵，冬暖夏凉。</t>
    <phoneticPr fontId="1" type="noConversion"/>
  </si>
  <si>
    <t>总结</t>
    <phoneticPr fontId="1" type="noConversion"/>
  </si>
  <si>
    <t>成长·起</t>
    <phoneticPr fontId="1" type="noConversion"/>
  </si>
  <si>
    <t>成长·承</t>
    <phoneticPr fontId="1" type="noConversion"/>
  </si>
  <si>
    <t>成长·转</t>
    <phoneticPr fontId="1" type="noConversion"/>
  </si>
  <si>
    <t>成长·合</t>
    <phoneticPr fontId="1" type="noConversion"/>
  </si>
  <si>
    <t>范围</t>
    <phoneticPr fontId="1" type="noConversion"/>
  </si>
  <si>
    <t>指定</t>
    <phoneticPr fontId="1" type="noConversion"/>
  </si>
  <si>
    <t>认知
误差</t>
    <phoneticPr fontId="1" type="noConversion"/>
  </si>
  <si>
    <t>修正</t>
    <phoneticPr fontId="1" type="noConversion"/>
  </si>
  <si>
    <t>维持</t>
    <phoneticPr fontId="1" type="noConversion"/>
  </si>
  <si>
    <t>人数补正</t>
    <phoneticPr fontId="1" type="noConversion"/>
  </si>
  <si>
    <t>时间补正（秒）</t>
    <phoneticPr fontId="1" type="noConversion"/>
  </si>
  <si>
    <t>范围补正
(半径：米）</t>
    <phoneticPr fontId="1" type="noConversion"/>
  </si>
  <si>
    <t>最终
总结</t>
    <phoneticPr fontId="1" type="noConversion"/>
  </si>
  <si>
    <t>技能等级随机计数</t>
    <phoneticPr fontId="1" type="noConversion"/>
  </si>
  <si>
    <t>传递能量</t>
    <phoneticPr fontId="1" type="noConversion"/>
  </si>
  <si>
    <t>魔法-自然能量消耗随机计数</t>
    <phoneticPr fontId="1" type="noConversion"/>
  </si>
  <si>
    <t>研习误差</t>
    <phoneticPr fontId="1" type="noConversion"/>
  </si>
  <si>
    <t>软粪</t>
    <phoneticPr fontId="1" type="noConversion"/>
  </si>
  <si>
    <t>灵屑</t>
    <phoneticPr fontId="1" type="noConversion"/>
  </si>
  <si>
    <t>灵力造物的碎片，残留着微弱灵力。绝大多数灵力造物崩溃后都消失地无影无踪，唯有最锐利的眼睛和坚韧的耐心才能将这些细不可察的碎屑搜集成堆。</t>
    <phoneticPr fontId="1" type="noConversion"/>
  </si>
  <si>
    <t>静电毛球</t>
    <phoneticPr fontId="1" type="noConversion"/>
  </si>
  <si>
    <t>残留着闪电能量的蓬松毛球，隐约可见在绒毛间闪烁的银色电光，如非必要不宜触摸。</t>
    <phoneticPr fontId="1" type="noConversion"/>
  </si>
  <si>
    <t>腐肉</t>
    <phoneticPr fontId="1" type="noConversion"/>
  </si>
  <si>
    <t>温存玉</t>
    <phoneticPr fontId="1" type="noConversion"/>
  </si>
  <si>
    <t>熔岩</t>
    <phoneticPr fontId="1" type="noConversion"/>
  </si>
  <si>
    <t>一种残留着微弱火焰能量的粉红色透光石块，手感温暖软和，自被开采出的那一刻就在损失热量。本质上是长时间受到热能影响而变性的其他岩石。</t>
    <phoneticPr fontId="1" type="noConversion"/>
  </si>
  <si>
    <t>因高温融化的岩石，蕴含着充足的火焰能量，被称作“静态的燃烧有，可能在很深的地下找到。</t>
    <phoneticPr fontId="1" type="noConversion"/>
  </si>
  <si>
    <t>雷击木</t>
    <phoneticPr fontId="1" type="noConversion"/>
  </si>
  <si>
    <t>材料来自被雷电击毁的树干，尚未散去的闪电能量蕴含在其中，虽不再焕发生机，却充满了另一种力量。</t>
    <phoneticPr fontId="1" type="noConversion"/>
  </si>
  <si>
    <t>形状不规则的坚硬物体，保存完好的生物遗骨，是完完整整的一块，又或是某种仪式工作的一环。</t>
    <phoneticPr fontId="1" type="noConversion"/>
  </si>
  <si>
    <t>没有人不厌恶虚假。没有小孩不希望奇迹发生。</t>
    <phoneticPr fontId="1" type="noConversion"/>
  </si>
  <si>
    <t>沼泽地里的高密度水域表面浮起的水绿色玉石，蕴含着丰富的生命能量。曾经平凡的卵石流入沼泽，又因为浮力漂上水面，最终与残留着生命能量的腐败物质相遇，经年累月的影响下，变成了通透的玉石。</t>
    <phoneticPr fontId="1" type="noConversion"/>
  </si>
  <si>
    <t>沼泽玉</t>
    <phoneticPr fontId="1" type="noConversion"/>
  </si>
  <si>
    <t>寒铁</t>
    <phoneticPr fontId="1" type="noConversion"/>
  </si>
  <si>
    <t>产自地下矿脉的稀有金属，像金一样化学性质稳定，物理性质则类似钢，温度常冷却不冻手，也称［恒温金属］。蕴含着丰富的寒冷能量，一般用“压制法”加工。</t>
    <phoneticPr fontId="1" type="noConversion"/>
  </si>
  <si>
    <t>由百余片金黄色长方形布料叠角缝制而成的有许多漏洞的宽大罩袍，另有许多使用［肥黄叶］拼缀而成的版本。它不能遮挡身体，也不能保温御寒。只是象征着磐峰精灵的祝福。</t>
    <phoneticPr fontId="1" type="noConversion"/>
  </si>
  <si>
    <t>雪水</t>
    <phoneticPr fontId="1" type="noConversion"/>
  </si>
  <si>
    <t>洁净的雪化成的纯水，残留着微量的寒冷能量。遗憾的是随着储存时间变长，它一定会转变成普通的水。</t>
    <phoneticPr fontId="1" type="noConversion"/>
  </si>
  <si>
    <t>曾经有人将粪便入药，意在汲取其中的稀有成分，后来随着工艺发展有了更实惠安全的方法，以至于粪土终成粪土。</t>
    <phoneticPr fontId="1" type="noConversion"/>
  </si>
  <si>
    <t>虹石</t>
    <phoneticPr fontId="1" type="noConversion"/>
  </si>
  <si>
    <t xml:space="preserve">材料·杂物 </t>
    <phoneticPr fontId="1" type="noConversion"/>
  </si>
  <si>
    <t>夜光尘</t>
    <phoneticPr fontId="1" type="noConversion"/>
  </si>
  <si>
    <t>残留着微弱的生命能量，是生物已朽败的肉体，散发着“拒绝”的气味。世上有千百亿种物质，生命不喜欢的竟占其中的九成。</t>
    <phoneticPr fontId="1" type="noConversion"/>
  </si>
  <si>
    <t>蕴含着辐射能量的硬质石块，有奇幻多变的颜色，经常随机性地出现在路边，在夜间就像路灯一样照明。据说它是彩虹散去后坠落地表的能量残迹，又或者是被苍穹精灵的化身丢弃的遗体。</t>
    <phoneticPr fontId="1" type="noConversion"/>
  </si>
  <si>
    <t>会在夜晚散发彩色荧光的奇异粉末，无毒无嗅，残留着微弱的辐射能量。也许是光芒微弱的原因，即使其中的力量微弱，也能持续发光数百年。</t>
    <phoneticPr fontId="1" type="noConversion"/>
  </si>
  <si>
    <t>普通</t>
    <phoneticPr fontId="1" type="noConversion"/>
  </si>
  <si>
    <t>荒逝</t>
    <phoneticPr fontId="1" type="noConversion"/>
  </si>
  <si>
    <t>显灵</t>
    <phoneticPr fontId="1" type="noConversion"/>
  </si>
  <si>
    <t>迷藏</t>
    <phoneticPr fontId="1" type="noConversion"/>
  </si>
  <si>
    <t>隐秘</t>
    <phoneticPr fontId="1" type="noConversion"/>
  </si>
  <si>
    <t>稀
有
度
偏
差</t>
    <phoneticPr fontId="1" type="noConversion"/>
  </si>
  <si>
    <t>幽质气体</t>
    <phoneticPr fontId="1" type="noConversion"/>
  </si>
  <si>
    <t>残留着稍弱幽质能量的稀薄气体，像是焚烧秸秆产生的烟雾在空气中稀释过的形态，有毒，吸入可能导致肌肉麻痹。</t>
    <phoneticPr fontId="1" type="noConversion"/>
  </si>
  <si>
    <t>鲜活灵质</t>
    <phoneticPr fontId="1" type="noConversion"/>
  </si>
  <si>
    <t>从供体脱离后仍然蕴含着强大灵力的神秘物质，感应到生命靠近时会悄悄震动。</t>
    <phoneticPr fontId="1" type="noConversion"/>
  </si>
  <si>
    <t>负</t>
    <phoneticPr fontId="1" type="noConversion"/>
  </si>
  <si>
    <t>变</t>
    <phoneticPr fontId="1" type="noConversion"/>
  </si>
  <si>
    <t>还</t>
    <phoneticPr fontId="1" type="noConversion"/>
  </si>
  <si>
    <t>领</t>
    <phoneticPr fontId="1" type="noConversion"/>
  </si>
  <si>
    <t>戏法</t>
    <phoneticPr fontId="1" type="noConversion"/>
  </si>
  <si>
    <t>传承</t>
    <phoneticPr fontId="1" type="noConversion"/>
  </si>
  <si>
    <t>术</t>
    <phoneticPr fontId="1" type="noConversion"/>
  </si>
  <si>
    <t>游艺</t>
    <phoneticPr fontId="1" type="noConversion"/>
  </si>
  <si>
    <t>文化</t>
    <phoneticPr fontId="1" type="noConversion"/>
  </si>
  <si>
    <t>科学派系</t>
    <phoneticPr fontId="1" type="noConversion"/>
  </si>
  <si>
    <t>救亡派</t>
    <phoneticPr fontId="1" type="noConversion"/>
  </si>
  <si>
    <t>豪取派</t>
    <phoneticPr fontId="1" type="noConversion"/>
  </si>
  <si>
    <t>中立派</t>
    <phoneticPr fontId="1" type="noConversion"/>
  </si>
  <si>
    <t>深居祥云岭南部森林的研所分所遇到了研究上的困难，经开会研究发现具有明显的外来干涉痕迹，最终怀疑是远在薪沙界的魔法体系小团体所为。</t>
    <phoneticPr fontId="1" type="noConversion"/>
  </si>
  <si>
    <t>研究所的所长用私人小金库招了五个外援，用了很便宜的价格竟然药到病除，研究顺利继续，殊不知危险藏在平和中。</t>
    <phoneticPr fontId="1" type="noConversion"/>
  </si>
  <si>
    <t>leos</t>
    <phoneticPr fontId="1" type="noConversion"/>
  </si>
  <si>
    <t>来自四面八方的外援身份各不一般，他们的需求令研究所的人感到难办。解决了小团体问题的法师乌泽尔喜欢深夜踱步，把喜欢熬夜思考的少年天才瑠斯讨吵得不轻，像这样的矛盾开始发生。在某些毫不起眼的角落，曾经最可疑的外援：瑞德斯通开始侵蚀建筑。</t>
    <phoneticPr fontId="1" type="noConversion"/>
  </si>
  <si>
    <t>等到所有人察觉时，被侵蚀的建筑处处充满了隐患，发电及输电装置失灵，五层楼有三层断电，另有几台贵重器械也受到了伤害。人们见到瑞德斯通对建筑施加的影响下意识以为深渊重来，于是用强而有力的立场监牢将瑞德斯通压制在一间空屋子内，随后各自寻找解决办法。但乌泽尔一眼看出瑞德斯通不是深渊，却不说为什么，所以跟瑞德斯通关在一块。</t>
    <phoneticPr fontId="1" type="noConversion"/>
  </si>
  <si>
    <t>本源</t>
    <phoneticPr fontId="1" type="noConversion"/>
  </si>
  <si>
    <t>意志前置</t>
    <phoneticPr fontId="1" type="noConversion"/>
  </si>
  <si>
    <t>知识前置</t>
    <phoneticPr fontId="1" type="noConversion"/>
  </si>
  <si>
    <t>类型</t>
    <phoneticPr fontId="1" type="noConversion"/>
  </si>
  <si>
    <t>威力</t>
    <phoneticPr fontId="1" type="noConversion"/>
  </si>
  <si>
    <t>装载量</t>
    <phoneticPr fontId="1" type="noConversion"/>
  </si>
  <si>
    <t>习得条件</t>
    <phoneticPr fontId="1" type="noConversion"/>
  </si>
  <si>
    <t>涉及属性</t>
    <phoneticPr fontId="1" type="noConversion"/>
  </si>
  <si>
    <t>涉及能量</t>
    <phoneticPr fontId="1" type="noConversion"/>
  </si>
  <si>
    <t>技能/总</t>
    <phoneticPr fontId="1" type="noConversion"/>
  </si>
  <si>
    <t>前置</t>
    <phoneticPr fontId="1" type="noConversion"/>
  </si>
  <si>
    <t>武功/总</t>
    <phoneticPr fontId="1" type="noConversion"/>
  </si>
  <si>
    <t>武功/功法</t>
    <phoneticPr fontId="1" type="noConversion"/>
  </si>
  <si>
    <t>技能/附加能力</t>
    <phoneticPr fontId="1" type="noConversion"/>
  </si>
  <si>
    <t>武功深度</t>
    <phoneticPr fontId="1" type="noConversion"/>
  </si>
  <si>
    <t>修炼前提</t>
    <phoneticPr fontId="1" type="noConversion"/>
  </si>
  <si>
    <t>阴阳</t>
    <phoneticPr fontId="1" type="noConversion"/>
  </si>
  <si>
    <t>类型和性质</t>
    <phoneticPr fontId="1" type="noConversion"/>
  </si>
  <si>
    <t>练习方法</t>
    <phoneticPr fontId="1" type="noConversion"/>
  </si>
  <si>
    <t>升级效果</t>
    <phoneticPr fontId="1" type="noConversion"/>
  </si>
  <si>
    <t>领域/总</t>
    <phoneticPr fontId="1" type="noConversion"/>
  </si>
  <si>
    <t>领域/领域技</t>
    <phoneticPr fontId="1" type="noConversion"/>
  </si>
  <si>
    <t>2023.12.27</t>
    <phoneticPr fontId="1" type="noConversion"/>
  </si>
  <si>
    <t>删除古艺术和神之力</t>
    <phoneticPr fontId="1" type="noConversion"/>
  </si>
  <si>
    <t>古艺术和神之力不再有之前独立地位。移除信仰体系的［神赋］，以［显灵］取而代之；古艺术及神之力原有内容移入他处。</t>
    <phoneticPr fontId="1" type="noConversion"/>
  </si>
  <si>
    <t>环级</t>
    <phoneticPr fontId="1" type="noConversion"/>
  </si>
  <si>
    <t>姿势</t>
    <phoneticPr fontId="1" type="noConversion"/>
  </si>
  <si>
    <t>咒语</t>
    <phoneticPr fontId="1" type="noConversion"/>
  </si>
  <si>
    <t>流</t>
    <phoneticPr fontId="1" type="noConversion"/>
  </si>
  <si>
    <t>军</t>
    <phoneticPr fontId="1" type="noConversion"/>
  </si>
  <si>
    <t>兵器</t>
    <phoneticPr fontId="1" type="noConversion"/>
  </si>
  <si>
    <t>人祸</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</si>
</sst>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General\%"/>
    <numFmt numFmtId="177" formatCode="0.00_ "/>
    <numFmt numFmtId="178" formatCode="0_ "/>
  </numFmts>
  <fonts count="34" x14ac:knownFonts="1">
    <font>
      <sz val="11"/>
      <color theme="1"/>
      <name val="等线"/>
      <family val="2"/>
      <scheme val="minor"/>
    </font>
    <font>
      <sz val="9"/>
      <name val="等线"/>
      <family val="3"/>
      <charset val="134"/>
      <scheme val="minor"/>
    </font>
    <font>
      <sz val="9"/>
      <color indexed="81"/>
      <name val="宋体"/>
      <family val="3"/>
      <charset val="134"/>
    </font>
    <font>
      <b/>
      <sz val="9"/>
      <color indexed="81"/>
      <name val="宋体"/>
      <family val="3"/>
      <charset val="134"/>
    </font>
    <font>
      <sz val="14"/>
      <color theme="1"/>
      <name val="等线"/>
      <family val="2"/>
      <scheme val="minor"/>
    </font>
    <font>
      <sz val="10"/>
      <color theme="1"/>
      <name val="等线"/>
      <family val="2"/>
      <scheme val="minor"/>
    </font>
    <font>
      <sz val="10"/>
      <color theme="1"/>
      <name val="HarmonyOS Sans SC"/>
      <family val="3"/>
      <charset val="134"/>
    </font>
    <font>
      <sz val="8"/>
      <color theme="1"/>
      <name val="HarmonyOS Sans SC"/>
      <family val="3"/>
      <charset val="134"/>
    </font>
    <font>
      <sz val="7"/>
      <color theme="1"/>
      <name val="HarmonyOS Sans SC"/>
      <family val="3"/>
      <charset val="134"/>
    </font>
    <font>
      <sz val="11"/>
      <color theme="1"/>
      <name val="HarmonyOS Sans SC"/>
      <family val="3"/>
      <charset val="134"/>
    </font>
    <font>
      <b/>
      <sz val="11"/>
      <color theme="0"/>
      <name val="HarmonyOS Sans SC"/>
      <family val="3"/>
      <charset val="134"/>
    </font>
    <font>
      <b/>
      <sz val="11"/>
      <color theme="1"/>
      <name val="HarmonyOS Sans SC"/>
      <family val="3"/>
      <charset val="134"/>
    </font>
    <font>
      <b/>
      <sz val="11"/>
      <color theme="2"/>
      <name val="HarmonyOS Sans SC"/>
      <family val="3"/>
      <charset val="134"/>
    </font>
    <font>
      <sz val="11"/>
      <color theme="0"/>
      <name val="HarmonyOS Sans SC"/>
      <family val="3"/>
      <charset val="134"/>
    </font>
    <font>
      <sz val="10"/>
      <name val="HarmonyOS Sans SC"/>
      <family val="3"/>
      <charset val="134"/>
    </font>
    <font>
      <b/>
      <sz val="10"/>
      <name val="HarmonyOS Sans SC"/>
      <family val="3"/>
      <charset val="134"/>
    </font>
    <font>
      <b/>
      <sz val="11"/>
      <color theme="1"/>
      <name val="等线"/>
      <family val="3"/>
      <charset val="134"/>
      <scheme val="minor"/>
    </font>
    <font>
      <b/>
      <sz val="10"/>
      <color theme="1"/>
      <name val="等线"/>
      <family val="3"/>
      <charset val="134"/>
      <scheme val="minor"/>
    </font>
    <font>
      <sz val="10"/>
      <color theme="1"/>
      <name val="等线"/>
      <family val="3"/>
      <charset val="134"/>
      <scheme val="minor"/>
    </font>
    <font>
      <sz val="10"/>
      <color theme="0"/>
      <name val="等线"/>
      <family val="2"/>
      <scheme val="minor"/>
    </font>
    <font>
      <sz val="11"/>
      <color theme="0"/>
      <name val="等线"/>
      <family val="2"/>
      <scheme val="minor"/>
    </font>
    <font>
      <sz val="11"/>
      <color theme="0"/>
      <name val="等线"/>
      <family val="3"/>
      <charset val="134"/>
      <scheme val="minor"/>
    </font>
    <font>
      <sz val="12"/>
      <color theme="1"/>
      <name val="等线"/>
      <family val="2"/>
      <scheme val="minor"/>
    </font>
    <font>
      <b/>
      <sz val="12"/>
      <color theme="1"/>
      <name val="等线"/>
      <family val="3"/>
      <charset val="134"/>
      <scheme val="minor"/>
    </font>
    <font>
      <sz val="10"/>
      <color theme="0"/>
      <name val="等线"/>
      <family val="3"/>
      <charset val="134"/>
      <scheme val="minor"/>
    </font>
    <font>
      <b/>
      <sz val="12"/>
      <color theme="1"/>
      <name val="HarmonyOS Sans SC"/>
      <family val="3"/>
      <charset val="134"/>
    </font>
    <font>
      <sz val="12"/>
      <color theme="1"/>
      <name val="HarmonyOS Sans SC"/>
      <family val="3"/>
      <charset val="134"/>
    </font>
    <font>
      <sz val="14"/>
      <color theme="1"/>
      <name val="HarmonyOS Sans SC"/>
      <family val="3"/>
      <charset val="134"/>
    </font>
    <font>
      <sz val="10"/>
      <color theme="0"/>
      <name val="HarmonyOS Sans SC"/>
      <family val="3"/>
      <charset val="134"/>
    </font>
    <font>
      <sz val="11"/>
      <color rgb="FF006100"/>
      <name val="等线"/>
      <family val="2"/>
      <charset val="134"/>
      <scheme val="minor"/>
    </font>
    <font>
      <sz val="11"/>
      <color rgb="FF9C5700"/>
      <name val="HarmonyOS Sans SC"/>
      <family val="3"/>
      <charset val="134"/>
    </font>
    <font>
      <sz val="11"/>
      <color rgb="FF9C0006"/>
      <name val="HarmonyOS Sans SC"/>
      <family val="3"/>
      <charset val="134"/>
    </font>
    <font>
      <sz val="9"/>
      <color indexed="81"/>
      <name val="宋体"/>
      <charset val="134"/>
    </font>
    <font>
      <b/>
      <sz val="9"/>
      <color indexed="81"/>
      <name val="宋体"/>
      <charset val="134"/>
    </font>
  </fonts>
  <fills count="40">
    <fill>
      <patternFill patternType="none"/>
    </fill>
    <fill>
      <patternFill patternType="gray125"/>
    </fill>
    <fill>
      <patternFill patternType="solid">
        <fgColor theme="1" tint="4.9989318521683403E-2"/>
        <bgColor indexed="64"/>
      </patternFill>
    </fill>
    <fill>
      <patternFill patternType="solid">
        <fgColor rgb="FFFB7776"/>
        <bgColor indexed="64"/>
      </patternFill>
    </fill>
    <fill>
      <patternFill patternType="solid">
        <fgColor rgb="FF00ADFD"/>
        <bgColor indexed="64"/>
      </patternFill>
    </fill>
    <fill>
      <patternFill patternType="solid">
        <fgColor rgb="FF5EED93"/>
        <bgColor indexed="64"/>
      </patternFill>
    </fill>
    <fill>
      <patternFill patternType="solid">
        <fgColor rgb="FFF4F565"/>
        <bgColor indexed="64"/>
      </patternFill>
    </fill>
    <fill>
      <patternFill patternType="solid">
        <fgColor rgb="FF7E92BA"/>
        <bgColor indexed="64"/>
      </patternFill>
    </fill>
    <fill>
      <patternFill patternType="solid">
        <fgColor rgb="FF7AD1B1"/>
        <bgColor indexed="64"/>
      </patternFill>
    </fill>
    <fill>
      <patternFill patternType="solid">
        <fgColor rgb="FFA9F17C"/>
        <bgColor indexed="64"/>
      </patternFill>
    </fill>
    <fill>
      <patternFill patternType="solid">
        <fgColor rgb="FFADB285"/>
        <bgColor indexed="64"/>
      </patternFill>
    </fill>
    <fill>
      <patternFill patternType="solid">
        <fgColor theme="1"/>
        <bgColor indexed="64"/>
      </patternFill>
    </fill>
    <fill>
      <patternFill patternType="solid">
        <fgColor theme="0"/>
        <bgColor indexed="64"/>
      </patternFill>
    </fill>
    <fill>
      <patternFill patternType="solid">
        <fgColor rgb="FF7030A0"/>
        <bgColor indexed="64"/>
      </patternFill>
    </fill>
    <fill>
      <patternFill patternType="solid">
        <fgColor rgb="FFFF000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C000"/>
        <bgColor indexed="64"/>
      </patternFill>
    </fill>
    <fill>
      <patternFill patternType="solid">
        <fgColor rgb="FFFFFF00"/>
        <bgColor indexed="64"/>
      </patternFill>
    </fill>
    <fill>
      <patternFill patternType="solid">
        <fgColor rgb="FFAA89BD"/>
        <bgColor indexed="64"/>
      </patternFill>
    </fill>
    <fill>
      <patternFill patternType="solid">
        <fgColor rgb="FFFFF799"/>
        <bgColor indexed="64"/>
      </patternFill>
    </fill>
    <fill>
      <patternFill patternType="solid">
        <fgColor rgb="FFFACD89"/>
        <bgColor indexed="64"/>
      </patternFill>
    </fill>
    <fill>
      <patternFill patternType="solid">
        <fgColor rgb="FFF29B76"/>
        <bgColor indexed="64"/>
      </patternFill>
    </fill>
    <fill>
      <patternFill patternType="solid">
        <fgColor rgb="FF89C997"/>
        <bgColor indexed="64"/>
      </patternFill>
    </fill>
    <fill>
      <patternFill patternType="solid">
        <fgColor rgb="FF7ECEF4"/>
        <bgColor indexed="64"/>
      </patternFill>
    </fill>
    <fill>
      <patternFill patternType="solid">
        <fgColor rgb="FF8C97CB"/>
        <bgColor indexed="64"/>
      </patternFill>
    </fill>
    <fill>
      <patternFill patternType="solid">
        <fgColor rgb="FF333333"/>
        <bgColor indexed="64"/>
      </patternFill>
    </fill>
    <fill>
      <patternFill patternType="solid">
        <fgColor rgb="FFCCCCCC"/>
        <bgColor indexed="64"/>
      </patternFill>
    </fill>
    <fill>
      <patternFill patternType="solid">
        <fgColor theme="2" tint="-0.749992370372631"/>
        <bgColor indexed="64"/>
      </patternFill>
    </fill>
    <fill>
      <patternFill patternType="solid">
        <fgColor rgb="FFC00000"/>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8" tint="0.39997558519241921"/>
        <bgColor indexed="64"/>
      </patternFill>
    </fill>
  </fills>
  <borders count="26">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diagonal/>
    </border>
    <border>
      <left/>
      <right/>
      <top/>
      <bottom style="medium">
        <color auto="1"/>
      </bottom>
      <diagonal/>
    </border>
    <border>
      <left style="medium">
        <color auto="1"/>
      </left>
      <right/>
      <top/>
      <bottom/>
      <diagonal/>
    </border>
    <border>
      <left/>
      <right style="medium">
        <color auto="1"/>
      </right>
      <top/>
      <bottom/>
      <diagonal/>
    </border>
    <border>
      <left style="mediumDashed">
        <color auto="1"/>
      </left>
      <right/>
      <top style="mediumDashed">
        <color auto="1"/>
      </top>
      <bottom/>
      <diagonal/>
    </border>
    <border>
      <left/>
      <right style="mediumDashed">
        <color auto="1"/>
      </right>
      <top style="mediumDashed">
        <color auto="1"/>
      </top>
      <bottom/>
      <diagonal/>
    </border>
    <border>
      <left/>
      <right style="mediumDashed">
        <color auto="1"/>
      </right>
      <top/>
      <bottom style="mediumDashed">
        <color auto="1"/>
      </bottom>
      <diagonal/>
    </border>
    <border>
      <left style="mediumDashed">
        <color auto="1"/>
      </left>
      <right/>
      <top/>
      <bottom style="mediumDashed">
        <color auto="1"/>
      </bottom>
      <diagonal/>
    </border>
    <border diagonalUp="1" diagonalDown="1">
      <left/>
      <right/>
      <top/>
      <bottom/>
      <diagonal style="thin">
        <color auto="1"/>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0" fontId="29" fillId="36" borderId="0" applyNumberFormat="0" applyBorder="0" applyAlignment="0" applyProtection="0">
      <alignment vertical="center"/>
    </xf>
    <xf numFmtId="0" fontId="31" fillId="37" borderId="0" applyNumberFormat="0" applyBorder="0" applyAlignment="0" applyProtection="0">
      <alignment vertical="center"/>
    </xf>
    <xf numFmtId="0" fontId="30" fillId="38" borderId="0" applyNumberFormat="0" applyBorder="0" applyAlignment="0" applyProtection="0">
      <alignment vertical="center"/>
    </xf>
  </cellStyleXfs>
  <cellXfs count="221">
    <xf numFmtId="0" fontId="0" fillId="0" borderId="0" xfId="0"/>
    <xf numFmtId="0" fontId="4" fillId="2" borderId="0" xfId="0" applyFont="1" applyFill="1" applyAlignment="1">
      <alignment horizontal="center" vertical="center"/>
    </xf>
    <xf numFmtId="0" fontId="4" fillId="0" borderId="0" xfId="0" applyFont="1" applyAlignment="1">
      <alignment horizontal="center" vertical="center"/>
    </xf>
    <xf numFmtId="0" fontId="5" fillId="2" borderId="0" xfId="0" applyFont="1" applyFill="1" applyAlignment="1">
      <alignment horizontal="center" vertical="center"/>
    </xf>
    <xf numFmtId="0" fontId="5" fillId="0" borderId="0" xfId="0" applyFont="1" applyAlignment="1">
      <alignment horizontal="center" vertical="center"/>
    </xf>
    <xf numFmtId="0" fontId="6" fillId="2" borderId="0" xfId="0" applyFont="1" applyFill="1" applyAlignment="1">
      <alignment horizontal="center" vertical="center" wrapText="1"/>
    </xf>
    <xf numFmtId="0" fontId="6" fillId="0" borderId="0" xfId="0" applyFont="1" applyAlignment="1">
      <alignment horizontal="center" vertical="center" wrapText="1"/>
    </xf>
    <xf numFmtId="0" fontId="6" fillId="3" borderId="0" xfId="0" applyFont="1" applyFill="1" applyAlignment="1">
      <alignment horizontal="left" vertical="center" wrapText="1"/>
    </xf>
    <xf numFmtId="0" fontId="7" fillId="3" borderId="0" xfId="0" applyFont="1" applyFill="1" applyAlignment="1">
      <alignment horizontal="left" vertical="center" wrapText="1"/>
    </xf>
    <xf numFmtId="0" fontId="6" fillId="4" borderId="0" xfId="0" applyFont="1" applyFill="1" applyAlignment="1">
      <alignment horizontal="left" vertical="center" wrapText="1"/>
    </xf>
    <xf numFmtId="0" fontId="7" fillId="4" borderId="0" xfId="0" applyFont="1" applyFill="1" applyAlignment="1">
      <alignment horizontal="left" vertical="center" wrapText="1"/>
    </xf>
    <xf numFmtId="0" fontId="6" fillId="5" borderId="0" xfId="0" applyFont="1" applyFill="1" applyAlignment="1">
      <alignment horizontal="left" vertical="center" wrapText="1"/>
    </xf>
    <xf numFmtId="0" fontId="6" fillId="6" borderId="0" xfId="0" applyFont="1" applyFill="1" applyAlignment="1">
      <alignment horizontal="left" vertical="center" wrapText="1"/>
    </xf>
    <xf numFmtId="0" fontId="7" fillId="6" borderId="0" xfId="0" applyFont="1" applyFill="1" applyAlignment="1">
      <alignment horizontal="left" vertical="center" wrapText="1"/>
    </xf>
    <xf numFmtId="0" fontId="8" fillId="6" borderId="0" xfId="0" applyFont="1" applyFill="1" applyAlignment="1">
      <alignment horizontal="left" vertical="center" wrapText="1"/>
    </xf>
    <xf numFmtId="0" fontId="7" fillId="5" borderId="0" xfId="0" applyFont="1" applyFill="1" applyAlignment="1">
      <alignment horizontal="left" vertical="center" wrapText="1"/>
    </xf>
    <xf numFmtId="0" fontId="9" fillId="0" borderId="0" xfId="0" applyFont="1" applyAlignment="1">
      <alignment horizontal="center" vertical="center" wrapText="1"/>
    </xf>
    <xf numFmtId="0" fontId="9" fillId="24" borderId="6" xfId="0" applyFont="1" applyFill="1" applyBorder="1" applyAlignment="1">
      <alignment horizontal="center" vertical="center" wrapText="1"/>
    </xf>
    <xf numFmtId="0" fontId="9" fillId="24" borderId="8" xfId="0" applyFont="1" applyFill="1" applyBorder="1" applyAlignment="1">
      <alignment horizontal="center" vertical="center" wrapText="1"/>
    </xf>
    <xf numFmtId="0" fontId="9" fillId="26" borderId="5" xfId="0" applyFont="1" applyFill="1" applyBorder="1" applyAlignment="1">
      <alignment horizontal="center" vertical="center" wrapText="1"/>
    </xf>
    <xf numFmtId="0" fontId="9" fillId="26" borderId="6" xfId="0" applyFont="1" applyFill="1" applyBorder="1" applyAlignment="1">
      <alignment horizontal="center" vertical="center" wrapText="1"/>
    </xf>
    <xf numFmtId="0" fontId="9" fillId="28" borderId="2" xfId="0" applyFont="1" applyFill="1" applyBorder="1" applyAlignment="1">
      <alignment horizontal="center" vertical="center" wrapText="1"/>
    </xf>
    <xf numFmtId="0" fontId="9" fillId="28" borderId="4" xfId="0" applyFont="1" applyFill="1" applyBorder="1" applyAlignment="1">
      <alignment horizontal="center" vertical="center" wrapText="1"/>
    </xf>
    <xf numFmtId="0" fontId="9" fillId="25" borderId="2" xfId="0" applyFont="1" applyFill="1" applyBorder="1" applyAlignment="1">
      <alignment horizontal="center" vertical="center" wrapText="1"/>
    </xf>
    <xf numFmtId="0" fontId="9" fillId="25" borderId="3" xfId="0" applyFont="1" applyFill="1" applyBorder="1" applyAlignment="1">
      <alignment horizontal="center" vertical="center" wrapText="1"/>
    </xf>
    <xf numFmtId="0" fontId="9" fillId="23" borderId="5" xfId="0" applyFont="1" applyFill="1" applyBorder="1" applyAlignment="1">
      <alignment horizontal="center" vertical="center" wrapText="1"/>
    </xf>
    <xf numFmtId="0" fontId="9" fillId="23" borderId="7" xfId="0" applyFont="1" applyFill="1" applyBorder="1" applyAlignment="1">
      <alignment horizontal="center" vertical="center" wrapText="1"/>
    </xf>
    <xf numFmtId="0" fontId="13" fillId="27" borderId="1" xfId="0" applyFont="1" applyFill="1" applyBorder="1" applyAlignment="1">
      <alignment horizontal="center" vertical="center" wrapText="1"/>
    </xf>
    <xf numFmtId="0" fontId="13" fillId="27" borderId="3" xfId="0" applyFont="1" applyFill="1" applyBorder="1" applyAlignment="1">
      <alignment horizontal="center" vertical="center" wrapText="1"/>
    </xf>
    <xf numFmtId="0" fontId="9" fillId="22" borderId="1" xfId="0" applyFont="1" applyFill="1" applyBorder="1" applyAlignment="1">
      <alignment horizontal="center" vertical="center" wrapText="1"/>
    </xf>
    <xf numFmtId="0" fontId="9" fillId="22" borderId="4" xfId="0" applyFont="1" applyFill="1" applyBorder="1" applyAlignment="1">
      <alignment horizontal="center" vertical="center" wrapText="1"/>
    </xf>
    <xf numFmtId="0" fontId="9" fillId="21" borderId="7" xfId="0" applyFont="1" applyFill="1" applyBorder="1" applyAlignment="1">
      <alignment horizontal="center" vertical="center" wrapText="1"/>
    </xf>
    <xf numFmtId="0" fontId="9" fillId="21" borderId="8" xfId="0" applyFont="1" applyFill="1" applyBorder="1" applyAlignment="1">
      <alignment horizontal="center" vertical="center" wrapText="1"/>
    </xf>
    <xf numFmtId="0" fontId="5" fillId="11" borderId="0" xfId="0" applyFont="1" applyFill="1" applyAlignment="1">
      <alignment horizontal="center" vertical="center"/>
    </xf>
    <xf numFmtId="0" fontId="14" fillId="0" borderId="0" xfId="0" applyFont="1" applyAlignment="1">
      <alignment horizontal="center" vertical="center" wrapText="1"/>
    </xf>
    <xf numFmtId="0" fontId="15" fillId="0" borderId="0" xfId="0" applyFont="1" applyAlignment="1">
      <alignment vertical="center" wrapText="1"/>
    </xf>
    <xf numFmtId="0" fontId="14" fillId="0" borderId="0" xfId="0" applyFont="1" applyAlignment="1">
      <alignment vertical="center" wrapText="1"/>
    </xf>
    <xf numFmtId="0" fontId="0" fillId="11" borderId="0" xfId="0" applyFill="1"/>
    <xf numFmtId="0" fontId="5" fillId="2" borderId="0" xfId="0" applyFont="1" applyFill="1" applyAlignment="1">
      <alignment horizontal="center" vertical="center" wrapText="1"/>
    </xf>
    <xf numFmtId="0" fontId="5" fillId="0" borderId="0" xfId="0" applyFont="1" applyAlignment="1">
      <alignment horizontal="center" vertical="center" wrapText="1"/>
    </xf>
    <xf numFmtId="0" fontId="0" fillId="11" borderId="0" xfId="0" applyFill="1"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horizontal="center" vertical="center" wrapText="1"/>
    </xf>
    <xf numFmtId="0" fontId="17" fillId="0" borderId="0" xfId="0" applyFont="1" applyAlignment="1">
      <alignment horizontal="center" vertical="center"/>
    </xf>
    <xf numFmtId="0" fontId="17" fillId="2" borderId="0" xfId="0" applyFont="1" applyFill="1" applyAlignment="1">
      <alignment horizontal="center" vertical="center"/>
    </xf>
    <xf numFmtId="0" fontId="17" fillId="11" borderId="0" xfId="0" applyFont="1" applyFill="1" applyAlignment="1">
      <alignment horizontal="center" vertical="center"/>
    </xf>
    <xf numFmtId="0" fontId="22" fillId="0" borderId="0" xfId="0" applyFont="1" applyAlignment="1">
      <alignment horizontal="center" vertical="center" wrapText="1"/>
    </xf>
    <xf numFmtId="0" fontId="22" fillId="2" borderId="0" xfId="0" applyFont="1" applyFill="1" applyAlignment="1">
      <alignment horizontal="center" vertical="center" wrapText="1"/>
    </xf>
    <xf numFmtId="0" fontId="23" fillId="0" borderId="0" xfId="0" applyFont="1" applyAlignment="1">
      <alignment horizontal="center" vertical="center" wrapText="1"/>
    </xf>
    <xf numFmtId="0" fontId="23" fillId="22" borderId="0" xfId="0" applyFont="1" applyFill="1" applyAlignment="1">
      <alignment horizontal="center" vertical="center" wrapText="1"/>
    </xf>
    <xf numFmtId="0" fontId="5" fillId="22" borderId="0" xfId="0" applyFont="1" applyFill="1" applyAlignment="1">
      <alignment horizontal="center" vertical="center" wrapText="1"/>
    </xf>
    <xf numFmtId="0" fontId="23" fillId="25" borderId="0" xfId="0" applyFont="1" applyFill="1" applyAlignment="1">
      <alignment horizontal="center" vertical="center" wrapText="1"/>
    </xf>
    <xf numFmtId="0" fontId="5" fillId="25" borderId="0" xfId="0" applyFont="1" applyFill="1" applyAlignment="1">
      <alignment horizontal="center" vertical="center" wrapText="1"/>
    </xf>
    <xf numFmtId="0" fontId="6" fillId="11" borderId="0" xfId="0" applyFont="1" applyFill="1" applyAlignment="1">
      <alignment horizontal="center" vertical="center"/>
    </xf>
    <xf numFmtId="0" fontId="6" fillId="2" borderId="0" xfId="0" applyFont="1" applyFill="1" applyAlignment="1">
      <alignment horizontal="center" vertical="center"/>
    </xf>
    <xf numFmtId="0" fontId="6" fillId="0" borderId="0" xfId="0" applyFont="1" applyAlignment="1">
      <alignment horizontal="center" vertical="center"/>
    </xf>
    <xf numFmtId="0" fontId="6" fillId="11" borderId="0" xfId="0" applyFont="1" applyFill="1" applyAlignment="1">
      <alignment horizontal="left" vertical="center"/>
    </xf>
    <xf numFmtId="0" fontId="6" fillId="0" borderId="0" xfId="0" applyFont="1" applyAlignment="1">
      <alignment horizontal="left" vertical="center"/>
    </xf>
    <xf numFmtId="0" fontId="6" fillId="0" borderId="0" xfId="0" applyFont="1" applyAlignment="1">
      <alignment vertical="center"/>
    </xf>
    <xf numFmtId="0" fontId="26" fillId="0" borderId="0" xfId="0" applyFont="1" applyAlignment="1">
      <alignment vertical="center"/>
    </xf>
    <xf numFmtId="0" fontId="26" fillId="0" borderId="0" xfId="0" applyFont="1" applyAlignment="1">
      <alignment horizontal="center" vertical="center"/>
    </xf>
    <xf numFmtId="0" fontId="26" fillId="11" borderId="0" xfId="0" applyFont="1" applyFill="1" applyAlignment="1">
      <alignment horizontal="center" vertical="center"/>
    </xf>
    <xf numFmtId="0" fontId="26" fillId="11" borderId="0" xfId="0" applyFont="1" applyFill="1" applyAlignment="1">
      <alignment horizontal="left" vertical="center"/>
    </xf>
    <xf numFmtId="0" fontId="26" fillId="2" borderId="0" xfId="0" applyFont="1" applyFill="1" applyAlignment="1">
      <alignment horizontal="center" vertical="center"/>
    </xf>
    <xf numFmtId="0" fontId="26" fillId="0" borderId="0" xfId="0" applyFont="1" applyAlignment="1">
      <alignment horizontal="left" vertical="center"/>
    </xf>
    <xf numFmtId="0" fontId="27" fillId="2" borderId="0" xfId="0" applyFont="1" applyFill="1" applyAlignment="1">
      <alignment horizontal="center" vertical="center"/>
    </xf>
    <xf numFmtId="0" fontId="27" fillId="0" borderId="0" xfId="0" applyFont="1" applyAlignment="1">
      <alignment horizontal="center" vertical="center"/>
    </xf>
    <xf numFmtId="0" fontId="6" fillId="30" borderId="0" xfId="0" applyFont="1" applyFill="1" applyAlignment="1">
      <alignment horizontal="center" vertical="center"/>
    </xf>
    <xf numFmtId="0" fontId="6" fillId="31" borderId="0" xfId="0" applyFont="1" applyFill="1" applyAlignment="1">
      <alignment horizontal="center" vertical="center"/>
    </xf>
    <xf numFmtId="0" fontId="6" fillId="32" borderId="0" xfId="0" applyFont="1" applyFill="1" applyAlignment="1">
      <alignment horizontal="center" vertical="center"/>
    </xf>
    <xf numFmtId="0" fontId="6" fillId="33" borderId="0" xfId="0" applyFont="1" applyFill="1" applyAlignment="1">
      <alignment horizontal="center" vertical="center"/>
    </xf>
    <xf numFmtId="0" fontId="6" fillId="15" borderId="0" xfId="0" applyFont="1" applyFill="1" applyAlignment="1">
      <alignment horizontal="center" vertical="center"/>
    </xf>
    <xf numFmtId="0" fontId="6" fillId="34" borderId="0" xfId="0" applyFont="1" applyFill="1" applyAlignment="1">
      <alignment horizontal="center" vertical="center"/>
    </xf>
    <xf numFmtId="0" fontId="6" fillId="0" borderId="0" xfId="0" applyFont="1" applyAlignment="1">
      <alignment vertical="top" wrapText="1"/>
    </xf>
    <xf numFmtId="0" fontId="5" fillId="0" borderId="0" xfId="0" applyFont="1" applyAlignment="1">
      <alignment vertical="center"/>
    </xf>
    <xf numFmtId="0" fontId="5" fillId="32" borderId="0" xfId="0" applyFont="1" applyFill="1" applyAlignment="1">
      <alignment horizontal="center" vertical="center"/>
    </xf>
    <xf numFmtId="0" fontId="6" fillId="0" borderId="0" xfId="0" applyFont="1" applyAlignment="1">
      <alignment horizontal="left" vertical="center" wrapText="1"/>
    </xf>
    <xf numFmtId="0" fontId="6" fillId="11" borderId="0" xfId="0" applyFont="1" applyFill="1" applyAlignment="1">
      <alignment horizontal="center" vertical="center" wrapText="1"/>
    </xf>
    <xf numFmtId="0" fontId="6" fillId="11" borderId="0" xfId="0" applyFont="1" applyFill="1" applyAlignment="1">
      <alignment horizontal="left" vertical="center" wrapText="1"/>
    </xf>
    <xf numFmtId="0" fontId="5" fillId="0" borderId="12" xfId="0" applyFont="1" applyBorder="1" applyAlignment="1">
      <alignment horizontal="center" vertical="center"/>
    </xf>
    <xf numFmtId="0" fontId="5" fillId="0" borderId="10" xfId="0" applyFont="1" applyBorder="1" applyAlignment="1">
      <alignment horizontal="center" vertical="center"/>
    </xf>
    <xf numFmtId="0" fontId="5" fillId="0" borderId="9" xfId="0" applyFont="1" applyBorder="1" applyAlignment="1">
      <alignment horizontal="center" vertical="center"/>
    </xf>
    <xf numFmtId="0" fontId="5" fillId="0" borderId="6" xfId="0" applyFont="1" applyBorder="1" applyAlignment="1">
      <alignment horizontal="center" vertical="center"/>
    </xf>
    <xf numFmtId="0" fontId="6" fillId="0" borderId="0" xfId="0" applyFont="1" applyAlignment="1">
      <alignment horizontal="center" vertical="center" wrapText="1"/>
    </xf>
    <xf numFmtId="0" fontId="6" fillId="0" borderId="0" xfId="0" applyFont="1" applyAlignment="1">
      <alignment horizontal="left" vertical="center" wrapText="1"/>
    </xf>
    <xf numFmtId="0" fontId="25" fillId="0" borderId="0" xfId="0" applyFont="1" applyAlignment="1">
      <alignment horizontal="center" vertical="center" wrapText="1"/>
    </xf>
    <xf numFmtId="0" fontId="6" fillId="5" borderId="0" xfId="0" applyFont="1" applyFill="1" applyAlignment="1">
      <alignment horizontal="center" vertical="center" wrapText="1"/>
    </xf>
    <xf numFmtId="0" fontId="6" fillId="9" borderId="0" xfId="0" applyFont="1" applyFill="1" applyAlignment="1">
      <alignment horizontal="center" vertical="center" wrapText="1"/>
    </xf>
    <xf numFmtId="0" fontId="6" fillId="6" borderId="0" xfId="0" applyFont="1" applyFill="1" applyAlignment="1">
      <alignment horizontal="center" vertical="center" wrapText="1"/>
    </xf>
    <xf numFmtId="0" fontId="6" fillId="3" borderId="0" xfId="0" applyFont="1" applyFill="1" applyAlignment="1">
      <alignment horizontal="center" vertical="center" wrapText="1"/>
    </xf>
    <xf numFmtId="0" fontId="6" fillId="10" borderId="0" xfId="0" applyFont="1" applyFill="1" applyAlignment="1">
      <alignment horizontal="center" vertical="center" wrapText="1"/>
    </xf>
    <xf numFmtId="0" fontId="6" fillId="8" borderId="0" xfId="0" applyFont="1" applyFill="1" applyAlignment="1">
      <alignment horizontal="center" vertical="center" wrapText="1"/>
    </xf>
    <xf numFmtId="0" fontId="6" fillId="4" borderId="0" xfId="0" applyFont="1" applyFill="1" applyAlignment="1">
      <alignment horizontal="center" vertical="center" wrapText="1"/>
    </xf>
    <xf numFmtId="0" fontId="6" fillId="7" borderId="0" xfId="0" applyFont="1" applyFill="1" applyAlignment="1">
      <alignment horizontal="center" vertical="center" wrapText="1"/>
    </xf>
    <xf numFmtId="0" fontId="5" fillId="0" borderId="0" xfId="0" applyFont="1" applyAlignment="1">
      <alignment horizontal="center" vertical="center" wrapText="1"/>
    </xf>
    <xf numFmtId="0" fontId="20" fillId="27" borderId="0" xfId="0" applyFont="1" applyFill="1" applyAlignment="1">
      <alignment horizontal="center" vertical="center"/>
    </xf>
    <xf numFmtId="0" fontId="21" fillId="27" borderId="0" xfId="0" applyFont="1" applyFill="1" applyAlignment="1">
      <alignment horizontal="center" vertical="center"/>
    </xf>
    <xf numFmtId="0" fontId="0" fillId="0" borderId="0" xfId="0" applyAlignment="1">
      <alignment horizontal="center" vertical="center" wrapText="1"/>
    </xf>
    <xf numFmtId="0" fontId="0" fillId="21" borderId="0" xfId="0" applyFill="1" applyAlignment="1">
      <alignment horizontal="center" vertical="center"/>
    </xf>
    <xf numFmtId="0" fontId="0" fillId="22" borderId="0" xfId="0" applyFill="1" applyAlignment="1">
      <alignment horizontal="center" vertical="center"/>
    </xf>
    <xf numFmtId="0" fontId="0" fillId="23" borderId="0" xfId="0" applyFill="1" applyAlignment="1">
      <alignment horizontal="center" vertical="center"/>
    </xf>
    <xf numFmtId="0" fontId="0" fillId="28" borderId="0" xfId="0" applyFill="1" applyAlignment="1">
      <alignment horizontal="center" vertical="center" wrapText="1"/>
    </xf>
    <xf numFmtId="0" fontId="0" fillId="0" borderId="0" xfId="0" applyAlignment="1">
      <alignment horizontal="center" vertical="center"/>
    </xf>
    <xf numFmtId="0" fontId="0" fillId="28" borderId="0" xfId="0" applyFill="1" applyAlignment="1">
      <alignment horizontal="center" vertical="center"/>
    </xf>
    <xf numFmtId="0" fontId="0" fillId="26" borderId="0" xfId="0" applyFill="1" applyAlignment="1">
      <alignment horizontal="center" vertical="center" wrapText="1"/>
    </xf>
    <xf numFmtId="0" fontId="0" fillId="25" borderId="0" xfId="0" applyFill="1" applyAlignment="1">
      <alignment horizontal="center" vertical="center"/>
    </xf>
    <xf numFmtId="0" fontId="0" fillId="25" borderId="0" xfId="0" applyFill="1" applyAlignment="1">
      <alignment horizontal="center" vertical="center" wrapText="1"/>
    </xf>
    <xf numFmtId="0" fontId="0" fillId="24" borderId="0" xfId="0" applyFill="1" applyAlignment="1">
      <alignment horizontal="center" vertical="center"/>
    </xf>
    <xf numFmtId="0" fontId="0" fillId="24" borderId="0" xfId="0" applyFill="1" applyAlignment="1">
      <alignment horizontal="center" vertical="center" wrapText="1"/>
    </xf>
    <xf numFmtId="0" fontId="0" fillId="26" borderId="0" xfId="0" applyFill="1" applyAlignment="1">
      <alignment horizontal="center" vertical="center"/>
    </xf>
    <xf numFmtId="0" fontId="16" fillId="0" borderId="0" xfId="0" applyFont="1" applyAlignment="1">
      <alignment horizontal="center" vertical="center"/>
    </xf>
    <xf numFmtId="0" fontId="16" fillId="0" borderId="0" xfId="0" applyFont="1" applyAlignment="1">
      <alignment horizontal="center" vertical="center" wrapText="1"/>
    </xf>
    <xf numFmtId="0" fontId="11" fillId="18" borderId="5" xfId="0" applyFont="1" applyFill="1" applyBorder="1" applyAlignment="1">
      <alignment horizontal="center" vertical="center" wrapText="1"/>
    </xf>
    <xf numFmtId="0" fontId="11" fillId="18" borderId="0" xfId="0" applyFont="1" applyFill="1" applyAlignment="1">
      <alignment horizontal="center" vertical="center" wrapText="1"/>
    </xf>
    <xf numFmtId="0" fontId="11" fillId="18" borderId="10" xfId="0" applyFont="1" applyFill="1" applyBorder="1" applyAlignment="1">
      <alignment horizontal="center" vertical="center" wrapText="1"/>
    </xf>
    <xf numFmtId="0" fontId="9" fillId="20" borderId="16" xfId="0" applyFont="1" applyFill="1" applyBorder="1" applyAlignment="1">
      <alignment horizontal="center" vertical="center" wrapText="1"/>
    </xf>
    <xf numFmtId="0" fontId="9" fillId="20" borderId="15" xfId="0" applyFont="1" applyFill="1" applyBorder="1" applyAlignment="1">
      <alignment horizontal="center" vertical="center" wrapText="1"/>
    </xf>
    <xf numFmtId="0" fontId="11" fillId="12" borderId="0" xfId="0" applyFont="1" applyFill="1" applyAlignment="1">
      <alignment horizontal="center" vertical="center" wrapText="1"/>
    </xf>
    <xf numFmtId="0" fontId="11" fillId="12" borderId="6" xfId="0" applyFont="1" applyFill="1" applyBorder="1" applyAlignment="1">
      <alignment horizontal="center" vertical="center" wrapText="1"/>
    </xf>
    <xf numFmtId="0" fontId="11" fillId="12" borderId="10" xfId="0" applyFont="1" applyFill="1" applyBorder="1" applyAlignment="1">
      <alignment horizontal="center" vertical="center" wrapText="1"/>
    </xf>
    <xf numFmtId="0" fontId="11" fillId="19" borderId="11" xfId="0" applyFont="1" applyFill="1" applyBorder="1" applyAlignment="1">
      <alignment horizontal="center" vertical="center" wrapText="1"/>
    </xf>
    <xf numFmtId="0" fontId="11" fillId="19" borderId="12" xfId="0" applyFont="1" applyFill="1" applyBorder="1" applyAlignment="1">
      <alignment horizontal="center" vertical="center" wrapText="1"/>
    </xf>
    <xf numFmtId="0" fontId="10" fillId="17" borderId="11" xfId="0" applyFont="1" applyFill="1" applyBorder="1" applyAlignment="1">
      <alignment horizontal="center" vertical="center" wrapText="1"/>
    </xf>
    <xf numFmtId="0" fontId="10" fillId="17" borderId="12" xfId="0" applyFont="1" applyFill="1" applyBorder="1" applyAlignment="1">
      <alignment horizontal="center" vertical="center" wrapText="1"/>
    </xf>
    <xf numFmtId="0" fontId="10" fillId="17" borderId="0" xfId="0" applyFont="1" applyFill="1" applyAlignment="1">
      <alignment horizontal="center" vertical="center" wrapText="1"/>
    </xf>
    <xf numFmtId="0" fontId="10" fillId="11" borderId="0" xfId="0" applyFont="1" applyFill="1" applyAlignment="1">
      <alignment horizontal="center" vertical="center" wrapText="1"/>
    </xf>
    <xf numFmtId="0" fontId="10" fillId="11" borderId="6" xfId="0" applyFont="1" applyFill="1" applyBorder="1" applyAlignment="1">
      <alignment horizontal="center" vertical="center" wrapText="1"/>
    </xf>
    <xf numFmtId="0" fontId="10" fillId="11" borderId="7" xfId="0" applyFont="1" applyFill="1" applyBorder="1" applyAlignment="1">
      <alignment horizontal="center" vertical="center" wrapText="1"/>
    </xf>
    <xf numFmtId="0" fontId="10" fillId="16" borderId="5" xfId="0" applyFont="1" applyFill="1" applyBorder="1" applyAlignment="1">
      <alignment horizontal="center" vertical="center" wrapText="1"/>
    </xf>
    <xf numFmtId="0" fontId="10" fillId="16" borderId="0" xfId="0" applyFont="1" applyFill="1" applyAlignment="1">
      <alignment horizontal="center" vertical="center" wrapText="1"/>
    </xf>
    <xf numFmtId="0" fontId="10" fillId="16" borderId="8" xfId="0" applyFont="1" applyFill="1" applyBorder="1" applyAlignment="1">
      <alignment horizontal="center" vertical="center" wrapText="1"/>
    </xf>
    <xf numFmtId="0" fontId="9" fillId="20" borderId="13" xfId="0" applyFont="1" applyFill="1" applyBorder="1" applyAlignment="1">
      <alignment horizontal="center" vertical="center" wrapText="1"/>
    </xf>
    <xf numFmtId="0" fontId="9" fillId="20" borderId="14" xfId="0" applyFont="1" applyFill="1" applyBorder="1" applyAlignment="1">
      <alignment horizontal="center" vertical="center" wrapText="1"/>
    </xf>
    <xf numFmtId="0" fontId="11" fillId="14" borderId="9" xfId="0" applyFont="1" applyFill="1" applyBorder="1" applyAlignment="1">
      <alignment horizontal="center" vertical="center" wrapText="1"/>
    </xf>
    <xf numFmtId="0" fontId="11" fillId="14" borderId="0" xfId="0" applyFont="1" applyFill="1" applyAlignment="1">
      <alignment horizontal="center" vertical="center" wrapText="1"/>
    </xf>
    <xf numFmtId="0" fontId="11" fillId="14" borderId="10" xfId="0" applyFont="1" applyFill="1" applyBorder="1" applyAlignment="1">
      <alignment horizontal="center" vertical="center" wrapText="1"/>
    </xf>
    <xf numFmtId="0" fontId="12" fillId="13" borderId="0" xfId="0" applyFont="1" applyFill="1" applyAlignment="1">
      <alignment horizontal="center" vertical="center" wrapText="1"/>
    </xf>
    <xf numFmtId="0" fontId="10" fillId="15" borderId="0" xfId="0" applyFont="1" applyFill="1" applyAlignment="1">
      <alignment horizontal="center" vertical="center" wrapText="1"/>
    </xf>
    <xf numFmtId="0" fontId="10" fillId="15" borderId="9" xfId="0" applyFont="1" applyFill="1" applyBorder="1" applyAlignment="1">
      <alignment horizontal="center" vertical="center" wrapText="1"/>
    </xf>
    <xf numFmtId="0" fontId="10" fillId="15" borderId="10" xfId="0" applyFont="1" applyFill="1" applyBorder="1" applyAlignment="1">
      <alignment horizontal="center" vertical="center" wrapText="1"/>
    </xf>
    <xf numFmtId="0" fontId="5" fillId="0" borderId="0" xfId="0" applyFont="1" applyAlignment="1">
      <alignment horizontal="left" vertical="center" indent="2"/>
    </xf>
    <xf numFmtId="0" fontId="19" fillId="11" borderId="0" xfId="0" applyFont="1" applyFill="1" applyAlignment="1">
      <alignment horizontal="left" vertical="center"/>
    </xf>
    <xf numFmtId="0" fontId="5" fillId="0" borderId="0" xfId="0" applyFont="1" applyAlignment="1">
      <alignment horizontal="center" vertical="center"/>
    </xf>
    <xf numFmtId="0" fontId="5" fillId="0" borderId="17" xfId="0" applyFont="1" applyBorder="1" applyAlignment="1">
      <alignment horizontal="center" vertical="center"/>
    </xf>
    <xf numFmtId="0" fontId="18" fillId="0" borderId="0" xfId="0" applyFont="1" applyAlignment="1">
      <alignment horizontal="left" vertical="center" indent="1"/>
    </xf>
    <xf numFmtId="0" fontId="17" fillId="0" borderId="0" xfId="0" applyFont="1" applyAlignment="1">
      <alignment horizontal="center" vertical="center"/>
    </xf>
    <xf numFmtId="0" fontId="19" fillId="29" borderId="0" xfId="0" applyFont="1" applyFill="1" applyAlignment="1">
      <alignment horizontal="center" vertical="center" wrapText="1"/>
    </xf>
    <xf numFmtId="0" fontId="24" fillId="29" borderId="0" xfId="0" applyFont="1" applyFill="1" applyAlignment="1">
      <alignment horizontal="center" vertical="center" wrapText="1"/>
    </xf>
    <xf numFmtId="0" fontId="6" fillId="0" borderId="0" xfId="0" applyFont="1" applyAlignment="1">
      <alignment horizontal="center" vertical="center"/>
    </xf>
    <xf numFmtId="0" fontId="6" fillId="0" borderId="0" xfId="0" applyFont="1" applyAlignment="1">
      <alignment horizontal="left" vertical="center"/>
    </xf>
    <xf numFmtId="0" fontId="25" fillId="0" borderId="0" xfId="0" applyFont="1" applyAlignment="1">
      <alignment horizontal="center" vertical="center"/>
    </xf>
    <xf numFmtId="0" fontId="6" fillId="11" borderId="0" xfId="0" applyFont="1" applyFill="1" applyAlignment="1">
      <alignment horizontal="center" vertical="center"/>
    </xf>
    <xf numFmtId="0" fontId="6" fillId="11" borderId="0" xfId="0" applyFont="1" applyFill="1" applyAlignment="1">
      <alignment horizontal="left" vertical="center"/>
    </xf>
    <xf numFmtId="0" fontId="28" fillId="11" borderId="9" xfId="0" applyFont="1" applyFill="1" applyBorder="1" applyAlignment="1">
      <alignment horizontal="center" vertical="center"/>
    </xf>
    <xf numFmtId="0" fontId="28" fillId="11" borderId="6" xfId="0" applyFont="1" applyFill="1" applyBorder="1" applyAlignment="1">
      <alignment horizontal="center" vertical="center"/>
    </xf>
    <xf numFmtId="0" fontId="6" fillId="0" borderId="7" xfId="0" applyFont="1" applyBorder="1" applyAlignment="1">
      <alignment horizontal="center" vertical="center"/>
    </xf>
    <xf numFmtId="0" fontId="6" fillId="0" borderId="10" xfId="0" applyFont="1" applyBorder="1" applyAlignment="1">
      <alignment horizontal="center" vertical="center"/>
    </xf>
    <xf numFmtId="0" fontId="28" fillId="11" borderId="10" xfId="0" applyFont="1" applyFill="1" applyBorder="1" applyAlignment="1">
      <alignment horizontal="center" vertical="center"/>
    </xf>
    <xf numFmtId="0" fontId="28" fillId="11" borderId="8" xfId="0" applyFont="1" applyFill="1" applyBorder="1" applyAlignment="1">
      <alignment horizontal="center" vertical="center"/>
    </xf>
    <xf numFmtId="0" fontId="6" fillId="0" borderId="11" xfId="0" applyFont="1" applyBorder="1" applyAlignment="1">
      <alignment horizontal="center" vertical="center"/>
    </xf>
    <xf numFmtId="0" fontId="28" fillId="11" borderId="0" xfId="0" applyFont="1" applyFill="1" applyAlignment="1">
      <alignment horizontal="center" vertical="center" wrapText="1"/>
    </xf>
    <xf numFmtId="0" fontId="28" fillId="11" borderId="12" xfId="0" applyFont="1" applyFill="1" applyBorder="1" applyAlignment="1">
      <alignment horizontal="center" vertical="center" wrapText="1"/>
    </xf>
    <xf numFmtId="0" fontId="25" fillId="35" borderId="5" xfId="0" applyFont="1" applyFill="1" applyBorder="1" applyAlignment="1">
      <alignment horizontal="center" vertical="center"/>
    </xf>
    <xf numFmtId="0" fontId="25" fillId="35" borderId="9" xfId="0" applyFont="1" applyFill="1" applyBorder="1" applyAlignment="1">
      <alignment horizontal="center" vertical="center"/>
    </xf>
    <xf numFmtId="0" fontId="25" fillId="35" borderId="6" xfId="0" applyFont="1" applyFill="1" applyBorder="1" applyAlignment="1">
      <alignment horizontal="center" vertical="center"/>
    </xf>
    <xf numFmtId="176" fontId="6" fillId="0" borderId="0" xfId="0" applyNumberFormat="1" applyFont="1" applyAlignment="1">
      <alignment horizontal="center" vertical="center"/>
    </xf>
    <xf numFmtId="176" fontId="6" fillId="0" borderId="12" xfId="0" applyNumberFormat="1" applyFont="1" applyBorder="1" applyAlignment="1">
      <alignment horizontal="center" vertical="center"/>
    </xf>
    <xf numFmtId="176" fontId="6" fillId="0" borderId="10" xfId="0" applyNumberFormat="1" applyFont="1" applyBorder="1" applyAlignment="1">
      <alignment horizontal="center" vertical="center"/>
    </xf>
    <xf numFmtId="176" fontId="6" fillId="0" borderId="8" xfId="0" applyNumberFormat="1" applyFont="1" applyBorder="1" applyAlignment="1">
      <alignment horizontal="center" vertical="center"/>
    </xf>
    <xf numFmtId="0" fontId="6" fillId="0" borderId="5" xfId="0" applyFont="1" applyBorder="1" applyAlignment="1">
      <alignment horizontal="center" vertical="center"/>
    </xf>
    <xf numFmtId="0" fontId="6" fillId="0" borderId="9" xfId="0" applyFont="1" applyBorder="1" applyAlignment="1">
      <alignment horizontal="center" vertical="center"/>
    </xf>
    <xf numFmtId="0" fontId="6" fillId="0" borderId="12" xfId="0" applyFont="1" applyBorder="1" applyAlignment="1">
      <alignment horizontal="center" vertical="center"/>
    </xf>
    <xf numFmtId="0" fontId="6" fillId="0" borderId="8" xfId="0" applyFont="1" applyBorder="1" applyAlignment="1">
      <alignment horizontal="center" vertical="center"/>
    </xf>
    <xf numFmtId="0" fontId="9" fillId="0" borderId="0" xfId="0" applyFont="1" applyAlignment="1">
      <alignment horizontal="center" vertical="center"/>
    </xf>
    <xf numFmtId="0" fontId="30" fillId="38" borderId="0" xfId="3" applyAlignment="1">
      <alignment horizontal="center" vertical="center"/>
    </xf>
    <xf numFmtId="0" fontId="31" fillId="37" borderId="0" xfId="2" applyAlignment="1">
      <alignment horizontal="center" vertical="center"/>
    </xf>
    <xf numFmtId="0" fontId="29" fillId="36" borderId="0" xfId="1" applyAlignment="1">
      <alignment horizontal="center" vertical="center"/>
    </xf>
    <xf numFmtId="0" fontId="26" fillId="0" borderId="0" xfId="0" applyFont="1" applyAlignment="1">
      <alignment horizontal="center" vertical="center"/>
    </xf>
    <xf numFmtId="0" fontId="30" fillId="38" borderId="0" xfId="3" applyAlignment="1">
      <alignment horizontal="center" vertical="center" wrapText="1"/>
    </xf>
    <xf numFmtId="0" fontId="0" fillId="0" borderId="0" xfId="0"/>
    <xf numFmtId="0" fontId="6" fillId="0" borderId="19" xfId="0" applyFont="1" applyBorder="1" applyAlignment="1">
      <alignment horizontal="left" vertical="top" wrapText="1"/>
    </xf>
    <xf numFmtId="0" fontId="6" fillId="0" borderId="0" xfId="0" applyFont="1" applyAlignment="1">
      <alignment horizontal="left" vertical="top" wrapText="1"/>
    </xf>
    <xf numFmtId="177" fontId="26" fillId="0" borderId="10" xfId="0" applyNumberFormat="1" applyFont="1" applyBorder="1" applyAlignment="1">
      <alignment horizontal="center" vertical="center"/>
    </xf>
    <xf numFmtId="177" fontId="26" fillId="0" borderId="8" xfId="0" applyNumberFormat="1" applyFont="1" applyBorder="1" applyAlignment="1">
      <alignment horizontal="center" vertical="center"/>
    </xf>
    <xf numFmtId="177" fontId="26" fillId="0" borderId="9" xfId="0" applyNumberFormat="1" applyFont="1" applyBorder="1" applyAlignment="1">
      <alignment horizontal="center" vertical="center"/>
    </xf>
    <xf numFmtId="177" fontId="26" fillId="0" borderId="6" xfId="0" applyNumberFormat="1" applyFont="1" applyBorder="1" applyAlignment="1">
      <alignment horizontal="center" vertical="center"/>
    </xf>
    <xf numFmtId="177" fontId="26" fillId="0" borderId="0" xfId="0" applyNumberFormat="1" applyFont="1" applyAlignment="1">
      <alignment horizontal="center" vertical="center"/>
    </xf>
    <xf numFmtId="177" fontId="26" fillId="0" borderId="12" xfId="0" applyNumberFormat="1" applyFont="1" applyBorder="1" applyAlignment="1">
      <alignment horizontal="center" vertical="center"/>
    </xf>
    <xf numFmtId="0" fontId="26" fillId="0" borderId="7" xfId="0" applyFont="1" applyBorder="1" applyAlignment="1">
      <alignment horizontal="center" vertical="center"/>
    </xf>
    <xf numFmtId="0" fontId="26" fillId="0" borderId="10" xfId="0" applyFont="1" applyBorder="1" applyAlignment="1">
      <alignment horizontal="center" vertical="center"/>
    </xf>
    <xf numFmtId="0" fontId="26" fillId="0" borderId="9" xfId="0" applyFont="1" applyBorder="1" applyAlignment="1">
      <alignment horizontal="center" vertical="center"/>
    </xf>
    <xf numFmtId="0" fontId="6" fillId="0" borderId="21" xfId="0" applyFont="1" applyBorder="1" applyAlignment="1">
      <alignment horizontal="center" vertical="center"/>
    </xf>
    <xf numFmtId="0" fontId="6" fillId="0" borderId="22" xfId="0" applyFont="1" applyBorder="1" applyAlignment="1">
      <alignment horizontal="center" vertical="center"/>
    </xf>
    <xf numFmtId="0" fontId="26" fillId="0" borderId="21" xfId="0" applyFont="1" applyBorder="1" applyAlignment="1">
      <alignment horizontal="center" vertical="center"/>
    </xf>
    <xf numFmtId="0" fontId="26" fillId="0" borderId="22" xfId="0" applyFont="1" applyBorder="1" applyAlignment="1">
      <alignment horizontal="center" vertical="center"/>
    </xf>
    <xf numFmtId="0" fontId="26" fillId="0" borderId="23" xfId="0" applyFont="1" applyBorder="1" applyAlignment="1">
      <alignment horizontal="center" vertical="center"/>
    </xf>
    <xf numFmtId="0" fontId="26" fillId="0" borderId="24" xfId="0" applyFont="1" applyBorder="1" applyAlignment="1">
      <alignment horizontal="center" vertical="center"/>
    </xf>
    <xf numFmtId="0" fontId="26" fillId="0" borderId="25" xfId="0" applyFont="1" applyBorder="1" applyAlignment="1">
      <alignment horizontal="center" vertical="center"/>
    </xf>
    <xf numFmtId="0" fontId="27" fillId="0" borderId="18" xfId="0" applyFont="1" applyBorder="1" applyAlignment="1">
      <alignment horizontal="center" vertical="center"/>
    </xf>
    <xf numFmtId="0" fontId="27" fillId="0" borderId="19" xfId="0" applyFont="1" applyBorder="1" applyAlignment="1">
      <alignment horizontal="center" vertical="center"/>
    </xf>
    <xf numFmtId="0" fontId="27" fillId="0" borderId="20" xfId="0" applyFont="1" applyBorder="1" applyAlignment="1">
      <alignment horizontal="center" vertical="center"/>
    </xf>
    <xf numFmtId="0" fontId="27" fillId="0" borderId="0" xfId="0" applyFont="1" applyAlignment="1">
      <alignment horizontal="center" vertical="center"/>
    </xf>
    <xf numFmtId="0" fontId="26" fillId="0" borderId="0" xfId="0" applyFont="1" applyAlignment="1">
      <alignment horizontal="center" vertical="top"/>
    </xf>
    <xf numFmtId="0" fontId="5" fillId="39" borderId="0" xfId="0" applyFont="1" applyFill="1" applyAlignment="1">
      <alignment horizontal="center" vertical="center"/>
    </xf>
    <xf numFmtId="0" fontId="5" fillId="32" borderId="0" xfId="0" applyFont="1" applyFill="1" applyAlignment="1">
      <alignment horizontal="center" vertical="center"/>
    </xf>
    <xf numFmtId="0" fontId="5" fillId="0" borderId="5" xfId="0" applyFont="1" applyBorder="1" applyAlignment="1">
      <alignment horizontal="center" vertical="center"/>
    </xf>
    <xf numFmtId="0" fontId="5" fillId="0" borderId="9" xfId="0" applyFont="1" applyBorder="1" applyAlignment="1">
      <alignment horizontal="center" vertical="center"/>
    </xf>
    <xf numFmtId="0" fontId="5" fillId="0" borderId="6" xfId="0" applyFont="1" applyBorder="1" applyAlignment="1">
      <alignment horizontal="center" vertical="center"/>
    </xf>
    <xf numFmtId="178" fontId="5" fillId="0" borderId="0" xfId="0" applyNumberFormat="1" applyFont="1" applyAlignment="1">
      <alignment horizontal="center" vertical="center"/>
    </xf>
    <xf numFmtId="178" fontId="5" fillId="0" borderId="12" xfId="0" applyNumberFormat="1" applyFont="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10" xfId="0" applyFont="1" applyBorder="1" applyAlignment="1">
      <alignment horizontal="center" vertical="center"/>
    </xf>
    <xf numFmtId="0" fontId="5" fillId="0" borderId="8" xfId="0" applyFont="1" applyBorder="1" applyAlignment="1">
      <alignment horizontal="center" vertical="center"/>
    </xf>
    <xf numFmtId="0" fontId="5" fillId="0" borderId="5" xfId="0" applyFont="1" applyBorder="1" applyAlignment="1">
      <alignment horizontal="center" vertical="center" wrapText="1"/>
    </xf>
    <xf numFmtId="0" fontId="5" fillId="0" borderId="7" xfId="0" applyFont="1" applyBorder="1" applyAlignment="1">
      <alignment horizontal="center" vertical="center"/>
    </xf>
    <xf numFmtId="0" fontId="5" fillId="0" borderId="12" xfId="0" applyFont="1" applyBorder="1" applyAlignment="1">
      <alignment horizontal="center" vertical="center" wrapText="1"/>
    </xf>
    <xf numFmtId="178" fontId="5" fillId="0" borderId="10" xfId="0" applyNumberFormat="1" applyFont="1" applyBorder="1" applyAlignment="1">
      <alignment horizontal="center" vertical="center"/>
    </xf>
    <xf numFmtId="178" fontId="5" fillId="0" borderId="8" xfId="0" applyNumberFormat="1" applyFont="1" applyBorder="1" applyAlignment="1">
      <alignment horizontal="center" vertical="center"/>
    </xf>
  </cellXfs>
  <cellStyles count="4">
    <cellStyle name="差" xfId="2" builtinId="27" customBuiltin="1"/>
    <cellStyle name="常规" xfId="0" builtinId="0"/>
    <cellStyle name="好" xfId="1" builtinId="26"/>
    <cellStyle name="适中" xfId="3" builtinId="28" customBuiltin="1"/>
  </cellStyles>
  <dxfs count="11">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val="0"/>
        <color rgb="FF7030A0"/>
      </font>
      <fill>
        <patternFill>
          <bgColor rgb="FFFF66FF"/>
        </patternFill>
      </fill>
    </dxf>
    <dxf>
      <font>
        <color rgb="FF9C5700"/>
      </font>
      <fill>
        <patternFill>
          <bgColor rgb="FFFFEB9C"/>
        </patternFill>
      </fill>
    </dxf>
    <dxf>
      <font>
        <color rgb="FF006100"/>
      </font>
      <fill>
        <patternFill>
          <bgColor rgb="FFC6EFCE"/>
        </patternFill>
      </fill>
    </dxf>
    <dxf>
      <fill>
        <patternFill>
          <bgColor theme="1"/>
        </patternFill>
      </fill>
    </dxf>
  </dxfs>
  <tableStyles count="0" defaultTableStyle="TableStyleMedium2" defaultPivotStyle="PivotStyleLight16"/>
  <colors>
    <mruColors>
      <color rgb="FFFF66FF"/>
      <color rgb="FFFACD89"/>
      <color rgb="FF333333"/>
      <color rgb="FF7ECEF4"/>
      <color rgb="FFF29B76"/>
      <color rgb="FFFFF799"/>
      <color rgb="FFCCCCCC"/>
      <color rgb="FF89C997"/>
      <color rgb="FF8C97CB"/>
      <color rgb="FFF6B3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DF9BC-959A-41E6-9A42-D7F478545D53}">
  <sheetPr>
    <tabColor rgb="FFC00000"/>
  </sheetPr>
  <dimension ref="A1"/>
  <sheetViews>
    <sheetView workbookViewId="0">
      <selection activeCell="K19" sqref="K19:AQ19"/>
    </sheetView>
  </sheetViews>
  <sheetFormatPr defaultColWidth="10.625" defaultRowHeight="63.95" customHeight="1" x14ac:dyDescent="0.2"/>
  <cols>
    <col min="1" max="1" width="10.625" style="1"/>
    <col min="2" max="16384" width="10.625" style="2"/>
  </cols>
  <sheetData>
    <row r="1" s="1" customFormat="1" ht="63.95" customHeight="1" x14ac:dyDescent="0.2"/>
  </sheetData>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88C80-DEBD-4775-A803-6635D04DDF24}">
  <sheetPr>
    <tabColor rgb="FF7030A0"/>
  </sheetPr>
  <dimension ref="A1:B2"/>
  <sheetViews>
    <sheetView zoomScaleNormal="100" workbookViewId="0">
      <selection activeCell="AJ39" sqref="AJ39"/>
    </sheetView>
  </sheetViews>
  <sheetFormatPr defaultColWidth="1.625" defaultRowHeight="9.9499999999999993" customHeight="1" x14ac:dyDescent="0.2"/>
  <cols>
    <col min="1" max="2" width="1.625" style="3"/>
    <col min="3" max="16384" width="1.625" style="4"/>
  </cols>
  <sheetData>
    <row r="1" s="3" customFormat="1" ht="9.9499999999999993" customHeight="1" x14ac:dyDescent="0.2"/>
    <row r="2" s="33" customFormat="1" ht="9.9499999999999993" customHeight="1" x14ac:dyDescent="0.2"/>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905BB-0E87-4D4E-B2C8-AF65D6024877}">
  <dimension ref="A1:AQ69"/>
  <sheetViews>
    <sheetView zoomScaleNormal="100" workbookViewId="0">
      <selection activeCell="AT8" sqref="AT8"/>
    </sheetView>
  </sheetViews>
  <sheetFormatPr defaultColWidth="4.625" defaultRowHeight="27.95" customHeight="1" x14ac:dyDescent="0.2"/>
  <cols>
    <col min="1" max="2" width="4.625" style="5"/>
    <col min="3" max="10" width="4.625" style="6"/>
    <col min="11" max="43" width="4.625" style="78"/>
    <col min="44" max="16384" width="4.625" style="6"/>
  </cols>
  <sheetData>
    <row r="1" spans="3:43" s="79" customFormat="1" ht="27.95" customHeight="1" x14ac:dyDescent="0.2">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row>
    <row r="2" spans="3:43" ht="27.95" customHeight="1" x14ac:dyDescent="0.2">
      <c r="C2" s="87" t="s">
        <v>660</v>
      </c>
      <c r="D2" s="87"/>
      <c r="E2" s="87"/>
      <c r="F2" s="87" t="s">
        <v>662</v>
      </c>
      <c r="G2" s="87"/>
      <c r="H2" s="87" t="s">
        <v>663</v>
      </c>
      <c r="I2" s="87"/>
      <c r="J2" s="87"/>
      <c r="K2" s="87" t="s">
        <v>664</v>
      </c>
      <c r="L2" s="87"/>
      <c r="M2" s="87"/>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c r="AP2" s="87"/>
      <c r="AQ2" s="87"/>
    </row>
    <row r="3" spans="3:43" ht="27.95" customHeight="1" x14ac:dyDescent="0.2">
      <c r="C3" s="85" t="s">
        <v>661</v>
      </c>
      <c r="D3" s="85"/>
      <c r="E3" s="85"/>
      <c r="F3" s="85" t="s">
        <v>665</v>
      </c>
      <c r="G3" s="85"/>
      <c r="H3" s="85">
        <v>4.2699999999999996</v>
      </c>
      <c r="I3" s="85"/>
      <c r="J3" s="85"/>
      <c r="K3" s="86" t="s">
        <v>666</v>
      </c>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c r="AO3" s="86"/>
      <c r="AP3" s="86"/>
      <c r="AQ3" s="86"/>
    </row>
    <row r="4" spans="3:43" ht="27.95" customHeight="1" x14ac:dyDescent="0.2">
      <c r="C4" s="85" t="s">
        <v>661</v>
      </c>
      <c r="D4" s="85"/>
      <c r="E4" s="85"/>
      <c r="F4" s="85" t="s">
        <v>667</v>
      </c>
      <c r="G4" s="85"/>
      <c r="H4" s="85">
        <v>4.28</v>
      </c>
      <c r="I4" s="85"/>
      <c r="J4" s="85"/>
      <c r="K4" s="86" t="s">
        <v>668</v>
      </c>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c r="AP4" s="86"/>
      <c r="AQ4" s="86"/>
    </row>
    <row r="5" spans="3:43" ht="27.95" customHeight="1" x14ac:dyDescent="0.2">
      <c r="C5" s="85" t="s">
        <v>669</v>
      </c>
      <c r="D5" s="85"/>
      <c r="E5" s="85"/>
      <c r="F5" s="85" t="s">
        <v>671</v>
      </c>
      <c r="G5" s="85"/>
      <c r="H5" s="85">
        <v>4.1500000000000004</v>
      </c>
      <c r="I5" s="85"/>
      <c r="J5" s="85"/>
      <c r="K5" s="86" t="s">
        <v>672</v>
      </c>
      <c r="L5" s="86"/>
      <c r="M5" s="86"/>
      <c r="N5" s="86"/>
      <c r="O5" s="86"/>
      <c r="P5" s="86"/>
      <c r="Q5" s="86"/>
      <c r="R5" s="86"/>
      <c r="S5" s="86"/>
      <c r="T5" s="86"/>
      <c r="U5" s="86"/>
      <c r="V5" s="86"/>
      <c r="W5" s="86"/>
      <c r="X5" s="86"/>
      <c r="Y5" s="86"/>
      <c r="Z5" s="86"/>
      <c r="AA5" s="86"/>
      <c r="AB5" s="86"/>
      <c r="AC5" s="86"/>
      <c r="AD5" s="86"/>
      <c r="AE5" s="86"/>
      <c r="AF5" s="86"/>
      <c r="AG5" s="86"/>
      <c r="AH5" s="86"/>
      <c r="AI5" s="86"/>
      <c r="AJ5" s="86"/>
      <c r="AK5" s="86"/>
      <c r="AL5" s="86"/>
      <c r="AM5" s="86"/>
      <c r="AN5" s="86"/>
      <c r="AO5" s="86"/>
      <c r="AP5" s="86"/>
      <c r="AQ5" s="86"/>
    </row>
    <row r="6" spans="3:43" ht="27.95" customHeight="1" x14ac:dyDescent="0.2">
      <c r="C6" s="85" t="s">
        <v>669</v>
      </c>
      <c r="D6" s="85"/>
      <c r="E6" s="85"/>
      <c r="F6" s="85" t="s">
        <v>670</v>
      </c>
      <c r="G6" s="85"/>
      <c r="H6" s="85">
        <v>4.17</v>
      </c>
      <c r="I6" s="85"/>
      <c r="J6" s="85"/>
      <c r="K6" s="86" t="s">
        <v>673</v>
      </c>
      <c r="L6" s="86"/>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c r="AO6" s="86"/>
      <c r="AP6" s="86"/>
      <c r="AQ6" s="86"/>
    </row>
    <row r="7" spans="3:43" ht="27.95" customHeight="1" x14ac:dyDescent="0.2">
      <c r="C7" s="85" t="s">
        <v>808</v>
      </c>
      <c r="D7" s="85"/>
      <c r="E7" s="85"/>
      <c r="F7" s="85" t="s">
        <v>809</v>
      </c>
      <c r="G7" s="85"/>
      <c r="H7" s="85">
        <v>15.53</v>
      </c>
      <c r="I7" s="85"/>
      <c r="J7" s="85"/>
      <c r="K7" s="86" t="s">
        <v>810</v>
      </c>
      <c r="L7" s="8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row>
    <row r="8" spans="3:43" ht="27.95" customHeight="1" x14ac:dyDescent="0.2">
      <c r="C8" s="85"/>
      <c r="D8" s="85"/>
      <c r="E8" s="85"/>
      <c r="F8" s="85"/>
      <c r="G8" s="85"/>
      <c r="H8" s="85"/>
      <c r="I8" s="85"/>
      <c r="J8" s="85"/>
      <c r="K8" s="86"/>
      <c r="L8" s="86"/>
      <c r="M8" s="86"/>
      <c r="N8" s="86"/>
      <c r="O8" s="86"/>
      <c r="P8" s="86"/>
      <c r="Q8" s="86"/>
      <c r="R8" s="86"/>
      <c r="S8" s="86"/>
      <c r="T8" s="86"/>
      <c r="U8" s="86"/>
      <c r="V8" s="86"/>
      <c r="W8" s="86"/>
      <c r="X8" s="86"/>
      <c r="Y8" s="86"/>
      <c r="Z8" s="86"/>
      <c r="AA8" s="86"/>
      <c r="AB8" s="86"/>
      <c r="AC8" s="86"/>
      <c r="AD8" s="86"/>
      <c r="AE8" s="86"/>
      <c r="AF8" s="86"/>
      <c r="AG8" s="86"/>
      <c r="AH8" s="86"/>
      <c r="AI8" s="86"/>
      <c r="AJ8" s="86"/>
      <c r="AK8" s="86"/>
      <c r="AL8" s="86"/>
      <c r="AM8" s="86"/>
      <c r="AN8" s="86"/>
      <c r="AO8" s="86"/>
      <c r="AP8" s="86"/>
      <c r="AQ8" s="86"/>
    </row>
    <row r="9" spans="3:43" ht="27.95" customHeight="1" x14ac:dyDescent="0.2">
      <c r="C9" s="85"/>
      <c r="D9" s="85"/>
      <c r="E9" s="85"/>
      <c r="F9" s="85"/>
      <c r="G9" s="85"/>
      <c r="H9" s="85"/>
      <c r="I9" s="85"/>
      <c r="J9" s="85"/>
      <c r="K9" s="86"/>
      <c r="L9" s="86"/>
      <c r="M9" s="86"/>
      <c r="N9" s="86"/>
      <c r="O9" s="86"/>
      <c r="P9" s="86"/>
      <c r="Q9" s="86"/>
      <c r="R9" s="86"/>
      <c r="S9" s="86"/>
      <c r="T9" s="86"/>
      <c r="U9" s="86"/>
      <c r="V9" s="86"/>
      <c r="W9" s="86"/>
      <c r="X9" s="86"/>
      <c r="Y9" s="86"/>
      <c r="Z9" s="86"/>
      <c r="AA9" s="86"/>
      <c r="AB9" s="86"/>
      <c r="AC9" s="86"/>
      <c r="AD9" s="86"/>
      <c r="AE9" s="86"/>
      <c r="AF9" s="86"/>
      <c r="AG9" s="86"/>
      <c r="AH9" s="86"/>
      <c r="AI9" s="86"/>
      <c r="AJ9" s="86"/>
      <c r="AK9" s="86"/>
      <c r="AL9" s="86"/>
      <c r="AM9" s="86"/>
      <c r="AN9" s="86"/>
      <c r="AO9" s="86"/>
      <c r="AP9" s="86"/>
      <c r="AQ9" s="86"/>
    </row>
    <row r="10" spans="3:43" ht="27.95" customHeight="1" x14ac:dyDescent="0.2">
      <c r="C10" s="85"/>
      <c r="D10" s="85"/>
      <c r="E10" s="85"/>
      <c r="F10" s="85"/>
      <c r="G10" s="85"/>
      <c r="H10" s="85"/>
      <c r="I10" s="85"/>
      <c r="J10" s="85"/>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6"/>
      <c r="AJ10" s="86"/>
      <c r="AK10" s="86"/>
      <c r="AL10" s="86"/>
      <c r="AM10" s="86"/>
      <c r="AN10" s="86"/>
      <c r="AO10" s="86"/>
      <c r="AP10" s="86"/>
      <c r="AQ10" s="86"/>
    </row>
    <row r="11" spans="3:43" ht="27.95" customHeight="1" x14ac:dyDescent="0.2">
      <c r="C11" s="85"/>
      <c r="D11" s="85"/>
      <c r="E11" s="85"/>
      <c r="F11" s="85"/>
      <c r="G11" s="85"/>
      <c r="H11" s="85"/>
      <c r="I11" s="85"/>
      <c r="J11" s="85"/>
      <c r="K11" s="86"/>
      <c r="L11" s="86"/>
      <c r="M11" s="86"/>
      <c r="N11" s="86"/>
      <c r="O11" s="86"/>
      <c r="P11" s="86"/>
      <c r="Q11" s="86"/>
      <c r="R11" s="86"/>
      <c r="S11" s="86"/>
      <c r="T11" s="86"/>
      <c r="U11" s="86"/>
      <c r="V11" s="86"/>
      <c r="W11" s="86"/>
      <c r="X11" s="86"/>
      <c r="Y11" s="86"/>
      <c r="Z11" s="86"/>
      <c r="AA11" s="86"/>
      <c r="AB11" s="86"/>
      <c r="AC11" s="86"/>
      <c r="AD11" s="86"/>
      <c r="AE11" s="86"/>
      <c r="AF11" s="86"/>
      <c r="AG11" s="86"/>
      <c r="AH11" s="86"/>
      <c r="AI11" s="86"/>
      <c r="AJ11" s="86"/>
      <c r="AK11" s="86"/>
      <c r="AL11" s="86"/>
      <c r="AM11" s="86"/>
      <c r="AN11" s="86"/>
      <c r="AO11" s="86"/>
      <c r="AP11" s="86"/>
      <c r="AQ11" s="86"/>
    </row>
    <row r="12" spans="3:43" ht="27.95" customHeight="1" x14ac:dyDescent="0.2">
      <c r="C12" s="85"/>
      <c r="D12" s="85"/>
      <c r="E12" s="85"/>
      <c r="F12" s="85"/>
      <c r="G12" s="85"/>
      <c r="H12" s="85"/>
      <c r="I12" s="85"/>
      <c r="J12" s="85"/>
      <c r="K12" s="86"/>
      <c r="L12" s="86"/>
      <c r="M12" s="86"/>
      <c r="N12" s="86"/>
      <c r="O12" s="86"/>
      <c r="P12" s="86"/>
      <c r="Q12" s="86"/>
      <c r="R12" s="86"/>
      <c r="S12" s="86"/>
      <c r="T12" s="86"/>
      <c r="U12" s="86"/>
      <c r="V12" s="86"/>
      <c r="W12" s="86"/>
      <c r="X12" s="86"/>
      <c r="Y12" s="86"/>
      <c r="Z12" s="86"/>
      <c r="AA12" s="86"/>
      <c r="AB12" s="86"/>
      <c r="AC12" s="86"/>
      <c r="AD12" s="86"/>
      <c r="AE12" s="86"/>
      <c r="AF12" s="86"/>
      <c r="AG12" s="86"/>
      <c r="AH12" s="86"/>
      <c r="AI12" s="86"/>
      <c r="AJ12" s="86"/>
      <c r="AK12" s="86"/>
      <c r="AL12" s="86"/>
      <c r="AM12" s="86"/>
      <c r="AN12" s="86"/>
      <c r="AO12" s="86"/>
      <c r="AP12" s="86"/>
      <c r="AQ12" s="86"/>
    </row>
    <row r="13" spans="3:43" ht="27.95" customHeight="1" x14ac:dyDescent="0.2">
      <c r="C13" s="85"/>
      <c r="D13" s="85"/>
      <c r="E13" s="85"/>
      <c r="F13" s="85"/>
      <c r="G13" s="85"/>
      <c r="H13" s="85"/>
      <c r="I13" s="85"/>
      <c r="J13" s="85"/>
      <c r="K13" s="86"/>
      <c r="L13" s="86"/>
      <c r="M13" s="86"/>
      <c r="N13" s="86"/>
      <c r="O13" s="86"/>
      <c r="P13" s="86"/>
      <c r="Q13" s="86"/>
      <c r="R13" s="86"/>
      <c r="S13" s="86"/>
      <c r="T13" s="86"/>
      <c r="U13" s="86"/>
      <c r="V13" s="86"/>
      <c r="W13" s="86"/>
      <c r="X13" s="86"/>
      <c r="Y13" s="86"/>
      <c r="Z13" s="86"/>
      <c r="AA13" s="86"/>
      <c r="AB13" s="86"/>
      <c r="AC13" s="86"/>
      <c r="AD13" s="86"/>
      <c r="AE13" s="86"/>
      <c r="AF13" s="86"/>
      <c r="AG13" s="86"/>
      <c r="AH13" s="86"/>
      <c r="AI13" s="86"/>
      <c r="AJ13" s="86"/>
      <c r="AK13" s="86"/>
      <c r="AL13" s="86"/>
      <c r="AM13" s="86"/>
      <c r="AN13" s="86"/>
      <c r="AO13" s="86"/>
      <c r="AP13" s="86"/>
      <c r="AQ13" s="86"/>
    </row>
    <row r="14" spans="3:43" ht="27.95" customHeight="1" x14ac:dyDescent="0.2">
      <c r="C14" s="85"/>
      <c r="D14" s="85"/>
      <c r="E14" s="85"/>
      <c r="F14" s="85"/>
      <c r="G14" s="85"/>
      <c r="H14" s="85"/>
      <c r="I14" s="85"/>
      <c r="J14" s="85"/>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6"/>
      <c r="AJ14" s="86"/>
      <c r="AK14" s="86"/>
      <c r="AL14" s="86"/>
      <c r="AM14" s="86"/>
      <c r="AN14" s="86"/>
      <c r="AO14" s="86"/>
      <c r="AP14" s="86"/>
      <c r="AQ14" s="86"/>
    </row>
    <row r="15" spans="3:43" ht="27.95" customHeight="1" x14ac:dyDescent="0.2">
      <c r="C15" s="85"/>
      <c r="D15" s="85"/>
      <c r="E15" s="85"/>
      <c r="F15" s="85"/>
      <c r="G15" s="85"/>
      <c r="H15" s="85"/>
      <c r="I15" s="85"/>
      <c r="J15" s="85"/>
      <c r="K15" s="86"/>
      <c r="L15" s="86"/>
      <c r="M15" s="86"/>
      <c r="N15" s="86"/>
      <c r="O15" s="86"/>
      <c r="P15" s="86"/>
      <c r="Q15" s="86"/>
      <c r="R15" s="86"/>
      <c r="S15" s="86"/>
      <c r="T15" s="86"/>
      <c r="U15" s="86"/>
      <c r="V15" s="86"/>
      <c r="W15" s="86"/>
      <c r="X15" s="86"/>
      <c r="Y15" s="86"/>
      <c r="Z15" s="86"/>
      <c r="AA15" s="86"/>
      <c r="AB15" s="86"/>
      <c r="AC15" s="86"/>
      <c r="AD15" s="86"/>
      <c r="AE15" s="86"/>
      <c r="AF15" s="86"/>
      <c r="AG15" s="86"/>
      <c r="AH15" s="86"/>
      <c r="AI15" s="86"/>
      <c r="AJ15" s="86"/>
      <c r="AK15" s="86"/>
      <c r="AL15" s="86"/>
      <c r="AM15" s="86"/>
      <c r="AN15" s="86"/>
      <c r="AO15" s="86"/>
      <c r="AP15" s="86"/>
      <c r="AQ15" s="86"/>
    </row>
    <row r="16" spans="3:43" ht="27.95" customHeight="1" x14ac:dyDescent="0.2">
      <c r="C16" s="85"/>
      <c r="D16" s="85"/>
      <c r="E16" s="85"/>
      <c r="F16" s="85"/>
      <c r="G16" s="85"/>
      <c r="H16" s="85"/>
      <c r="I16" s="85"/>
      <c r="J16" s="85"/>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6"/>
      <c r="AJ16" s="86"/>
      <c r="AK16" s="86"/>
      <c r="AL16" s="86"/>
      <c r="AM16" s="86"/>
      <c r="AN16" s="86"/>
      <c r="AO16" s="86"/>
      <c r="AP16" s="86"/>
      <c r="AQ16" s="86"/>
    </row>
    <row r="17" spans="3:43" ht="27.95" customHeight="1" x14ac:dyDescent="0.2">
      <c r="C17" s="85"/>
      <c r="D17" s="85"/>
      <c r="E17" s="85"/>
      <c r="F17" s="85"/>
      <c r="G17" s="85"/>
      <c r="H17" s="85"/>
      <c r="I17" s="85"/>
      <c r="J17" s="85"/>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row>
    <row r="18" spans="3:43" ht="27.95" customHeight="1" x14ac:dyDescent="0.2">
      <c r="C18" s="85"/>
      <c r="D18" s="85"/>
      <c r="E18" s="85"/>
      <c r="F18" s="85"/>
      <c r="G18" s="85"/>
      <c r="H18" s="85"/>
      <c r="I18" s="85"/>
      <c r="J18" s="85"/>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6"/>
      <c r="AP18" s="86"/>
      <c r="AQ18" s="86"/>
    </row>
    <row r="19" spans="3:43" ht="27.95" customHeight="1" x14ac:dyDescent="0.2">
      <c r="C19" s="85"/>
      <c r="D19" s="85"/>
      <c r="E19" s="85"/>
      <c r="F19" s="85"/>
      <c r="G19" s="85"/>
      <c r="H19" s="85"/>
      <c r="I19" s="85"/>
      <c r="J19" s="85"/>
      <c r="K19" s="86"/>
      <c r="L19" s="86"/>
      <c r="M19" s="86"/>
      <c r="N19" s="86"/>
      <c r="O19" s="86"/>
      <c r="P19" s="86"/>
      <c r="Q19" s="86"/>
      <c r="R19" s="86"/>
      <c r="S19" s="86"/>
      <c r="T19" s="86"/>
      <c r="U19" s="86"/>
      <c r="V19" s="86"/>
      <c r="W19" s="86"/>
      <c r="X19" s="86"/>
      <c r="Y19" s="86"/>
      <c r="Z19" s="86"/>
      <c r="AA19" s="86"/>
      <c r="AB19" s="86"/>
      <c r="AC19" s="86"/>
      <c r="AD19" s="86"/>
      <c r="AE19" s="86"/>
      <c r="AF19" s="86"/>
      <c r="AG19" s="86"/>
      <c r="AH19" s="86"/>
      <c r="AI19" s="86"/>
      <c r="AJ19" s="86"/>
      <c r="AK19" s="86"/>
      <c r="AL19" s="86"/>
      <c r="AM19" s="86"/>
      <c r="AN19" s="86"/>
      <c r="AO19" s="86"/>
      <c r="AP19" s="86"/>
      <c r="AQ19" s="86"/>
    </row>
    <row r="20" spans="3:43" ht="27.95" customHeight="1" x14ac:dyDescent="0.2">
      <c r="C20" s="85"/>
      <c r="D20" s="85"/>
      <c r="E20" s="85"/>
      <c r="F20" s="85"/>
      <c r="G20" s="85"/>
      <c r="H20" s="85"/>
      <c r="I20" s="85"/>
      <c r="J20" s="85"/>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6"/>
      <c r="AJ20" s="86"/>
      <c r="AK20" s="86"/>
      <c r="AL20" s="86"/>
      <c r="AM20" s="86"/>
      <c r="AN20" s="86"/>
      <c r="AO20" s="86"/>
      <c r="AP20" s="86"/>
      <c r="AQ20" s="86"/>
    </row>
    <row r="21" spans="3:43" ht="27.95" customHeight="1" x14ac:dyDescent="0.2">
      <c r="C21" s="85"/>
      <c r="D21" s="85"/>
      <c r="E21" s="85"/>
      <c r="F21" s="85"/>
      <c r="G21" s="85"/>
      <c r="H21" s="85"/>
      <c r="I21" s="85"/>
      <c r="J21" s="85"/>
      <c r="K21" s="86"/>
      <c r="L21" s="86"/>
      <c r="M21" s="86"/>
      <c r="N21" s="86"/>
      <c r="O21" s="86"/>
      <c r="P21" s="86"/>
      <c r="Q21" s="86"/>
      <c r="R21" s="86"/>
      <c r="S21" s="86"/>
      <c r="T21" s="86"/>
      <c r="U21" s="86"/>
      <c r="V21" s="86"/>
      <c r="W21" s="86"/>
      <c r="X21" s="86"/>
      <c r="Y21" s="86"/>
      <c r="Z21" s="86"/>
      <c r="AA21" s="86"/>
      <c r="AB21" s="86"/>
      <c r="AC21" s="86"/>
      <c r="AD21" s="86"/>
      <c r="AE21" s="86"/>
      <c r="AF21" s="86"/>
      <c r="AG21" s="86"/>
      <c r="AH21" s="86"/>
      <c r="AI21" s="86"/>
      <c r="AJ21" s="86"/>
      <c r="AK21" s="86"/>
      <c r="AL21" s="86"/>
      <c r="AM21" s="86"/>
      <c r="AN21" s="86"/>
      <c r="AO21" s="86"/>
      <c r="AP21" s="86"/>
      <c r="AQ21" s="86"/>
    </row>
    <row r="22" spans="3:43" ht="27.95" customHeight="1" x14ac:dyDescent="0.2">
      <c r="C22" s="85"/>
      <c r="D22" s="85"/>
      <c r="E22" s="85"/>
      <c r="F22" s="85"/>
      <c r="G22" s="85"/>
      <c r="H22" s="85"/>
      <c r="I22" s="85"/>
      <c r="J22" s="85"/>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6"/>
      <c r="AJ22" s="86"/>
      <c r="AK22" s="86"/>
      <c r="AL22" s="86"/>
      <c r="AM22" s="86"/>
      <c r="AN22" s="86"/>
      <c r="AO22" s="86"/>
      <c r="AP22" s="86"/>
      <c r="AQ22" s="86"/>
    </row>
    <row r="23" spans="3:43" ht="27.95" customHeight="1" x14ac:dyDescent="0.2">
      <c r="C23" s="85"/>
      <c r="D23" s="85"/>
      <c r="E23" s="85"/>
      <c r="F23" s="85"/>
      <c r="G23" s="85"/>
      <c r="H23" s="85"/>
      <c r="I23" s="85"/>
      <c r="J23" s="85"/>
      <c r="K23" s="86"/>
      <c r="L23" s="86"/>
      <c r="M23" s="86"/>
      <c r="N23" s="86"/>
      <c r="O23" s="86"/>
      <c r="P23" s="86"/>
      <c r="Q23" s="86"/>
      <c r="R23" s="86"/>
      <c r="S23" s="86"/>
      <c r="T23" s="86"/>
      <c r="U23" s="86"/>
      <c r="V23" s="86"/>
      <c r="W23" s="86"/>
      <c r="X23" s="86"/>
      <c r="Y23" s="86"/>
      <c r="Z23" s="86"/>
      <c r="AA23" s="86"/>
      <c r="AB23" s="86"/>
      <c r="AC23" s="86"/>
      <c r="AD23" s="86"/>
      <c r="AE23" s="86"/>
      <c r="AF23" s="86"/>
      <c r="AG23" s="86"/>
      <c r="AH23" s="86"/>
      <c r="AI23" s="86"/>
      <c r="AJ23" s="86"/>
      <c r="AK23" s="86"/>
      <c r="AL23" s="86"/>
      <c r="AM23" s="86"/>
      <c r="AN23" s="86"/>
      <c r="AO23" s="86"/>
      <c r="AP23" s="86"/>
      <c r="AQ23" s="86"/>
    </row>
    <row r="24" spans="3:43" ht="27.95" customHeight="1" x14ac:dyDescent="0.2">
      <c r="C24" s="85"/>
      <c r="D24" s="85"/>
      <c r="E24" s="85"/>
      <c r="F24" s="85"/>
      <c r="G24" s="85"/>
      <c r="H24" s="85"/>
      <c r="I24" s="85"/>
      <c r="J24" s="85"/>
      <c r="K24" s="86"/>
      <c r="L24" s="86"/>
      <c r="M24" s="86"/>
      <c r="N24" s="86"/>
      <c r="O24" s="86"/>
      <c r="P24" s="86"/>
      <c r="Q24" s="86"/>
      <c r="R24" s="86"/>
      <c r="S24" s="86"/>
      <c r="T24" s="86"/>
      <c r="U24" s="86"/>
      <c r="V24" s="86"/>
      <c r="W24" s="86"/>
      <c r="X24" s="86"/>
      <c r="Y24" s="86"/>
      <c r="Z24" s="86"/>
      <c r="AA24" s="86"/>
      <c r="AB24" s="86"/>
      <c r="AC24" s="86"/>
      <c r="AD24" s="86"/>
      <c r="AE24" s="86"/>
      <c r="AF24" s="86"/>
      <c r="AG24" s="86"/>
      <c r="AH24" s="86"/>
      <c r="AI24" s="86"/>
      <c r="AJ24" s="86"/>
      <c r="AK24" s="86"/>
      <c r="AL24" s="86"/>
      <c r="AM24" s="86"/>
      <c r="AN24" s="86"/>
      <c r="AO24" s="86"/>
      <c r="AP24" s="86"/>
      <c r="AQ24" s="86"/>
    </row>
    <row r="25" spans="3:43" ht="27.95" customHeight="1" x14ac:dyDescent="0.2">
      <c r="C25" s="85"/>
      <c r="D25" s="85"/>
      <c r="E25" s="85"/>
      <c r="F25" s="85"/>
      <c r="G25" s="85"/>
      <c r="H25" s="85"/>
      <c r="I25" s="85"/>
      <c r="J25" s="85"/>
      <c r="K25" s="86"/>
      <c r="L25" s="86"/>
      <c r="M25" s="86"/>
      <c r="N25" s="86"/>
      <c r="O25" s="86"/>
      <c r="P25" s="86"/>
      <c r="Q25" s="86"/>
      <c r="R25" s="86"/>
      <c r="S25" s="86"/>
      <c r="T25" s="86"/>
      <c r="U25" s="86"/>
      <c r="V25" s="86"/>
      <c r="W25" s="86"/>
      <c r="X25" s="86"/>
      <c r="Y25" s="86"/>
      <c r="Z25" s="86"/>
      <c r="AA25" s="86"/>
      <c r="AB25" s="86"/>
      <c r="AC25" s="86"/>
      <c r="AD25" s="86"/>
      <c r="AE25" s="86"/>
      <c r="AF25" s="86"/>
      <c r="AG25" s="86"/>
      <c r="AH25" s="86"/>
      <c r="AI25" s="86"/>
      <c r="AJ25" s="86"/>
      <c r="AK25" s="86"/>
      <c r="AL25" s="86"/>
      <c r="AM25" s="86"/>
      <c r="AN25" s="86"/>
      <c r="AO25" s="86"/>
      <c r="AP25" s="86"/>
      <c r="AQ25" s="86"/>
    </row>
    <row r="26" spans="3:43" ht="27.95" customHeight="1" x14ac:dyDescent="0.2">
      <c r="C26" s="85"/>
      <c r="D26" s="85"/>
      <c r="E26" s="85"/>
      <c r="F26" s="85"/>
      <c r="G26" s="85"/>
      <c r="H26" s="85"/>
      <c r="I26" s="85"/>
      <c r="J26" s="85"/>
      <c r="K26" s="86"/>
      <c r="L26" s="86"/>
      <c r="M26" s="86"/>
      <c r="N26" s="86"/>
      <c r="O26" s="86"/>
      <c r="P26" s="86"/>
      <c r="Q26" s="86"/>
      <c r="R26" s="86"/>
      <c r="S26" s="86"/>
      <c r="T26" s="86"/>
      <c r="U26" s="86"/>
      <c r="V26" s="86"/>
      <c r="W26" s="86"/>
      <c r="X26" s="86"/>
      <c r="Y26" s="86"/>
      <c r="Z26" s="86"/>
      <c r="AA26" s="86"/>
      <c r="AB26" s="86"/>
      <c r="AC26" s="86"/>
      <c r="AD26" s="86"/>
      <c r="AE26" s="86"/>
      <c r="AF26" s="86"/>
      <c r="AG26" s="86"/>
      <c r="AH26" s="86"/>
      <c r="AI26" s="86"/>
      <c r="AJ26" s="86"/>
      <c r="AK26" s="86"/>
      <c r="AL26" s="86"/>
      <c r="AM26" s="86"/>
      <c r="AN26" s="86"/>
      <c r="AO26" s="86"/>
      <c r="AP26" s="86"/>
      <c r="AQ26" s="86"/>
    </row>
    <row r="27" spans="3:43" ht="27.95" customHeight="1" x14ac:dyDescent="0.2">
      <c r="C27" s="85"/>
      <c r="D27" s="85"/>
      <c r="E27" s="85"/>
      <c r="F27" s="85"/>
      <c r="G27" s="85"/>
      <c r="H27" s="85"/>
      <c r="I27" s="85"/>
      <c r="J27" s="85"/>
      <c r="K27" s="86"/>
      <c r="L27" s="86"/>
      <c r="M27" s="86"/>
      <c r="N27" s="86"/>
      <c r="O27" s="86"/>
      <c r="P27" s="86"/>
      <c r="Q27" s="86"/>
      <c r="R27" s="86"/>
      <c r="S27" s="86"/>
      <c r="T27" s="86"/>
      <c r="U27" s="86"/>
      <c r="V27" s="86"/>
      <c r="W27" s="86"/>
      <c r="X27" s="86"/>
      <c r="Y27" s="86"/>
      <c r="Z27" s="86"/>
      <c r="AA27" s="86"/>
      <c r="AB27" s="86"/>
      <c r="AC27" s="86"/>
      <c r="AD27" s="86"/>
      <c r="AE27" s="86"/>
      <c r="AF27" s="86"/>
      <c r="AG27" s="86"/>
      <c r="AH27" s="86"/>
      <c r="AI27" s="86"/>
      <c r="AJ27" s="86"/>
      <c r="AK27" s="86"/>
      <c r="AL27" s="86"/>
      <c r="AM27" s="86"/>
      <c r="AN27" s="86"/>
      <c r="AO27" s="86"/>
      <c r="AP27" s="86"/>
      <c r="AQ27" s="86"/>
    </row>
    <row r="28" spans="3:43" ht="27.95" customHeight="1" x14ac:dyDescent="0.2">
      <c r="C28" s="85"/>
      <c r="D28" s="85"/>
      <c r="E28" s="85"/>
      <c r="F28" s="85"/>
      <c r="G28" s="85"/>
      <c r="H28" s="85"/>
      <c r="I28" s="85"/>
      <c r="J28" s="85"/>
      <c r="K28" s="86"/>
      <c r="L28" s="86"/>
      <c r="M28" s="86"/>
      <c r="N28" s="86"/>
      <c r="O28" s="86"/>
      <c r="P28" s="86"/>
      <c r="Q28" s="86"/>
      <c r="R28" s="86"/>
      <c r="S28" s="86"/>
      <c r="T28" s="86"/>
      <c r="U28" s="86"/>
      <c r="V28" s="86"/>
      <c r="W28" s="86"/>
      <c r="X28" s="86"/>
      <c r="Y28" s="86"/>
      <c r="Z28" s="86"/>
      <c r="AA28" s="86"/>
      <c r="AB28" s="86"/>
      <c r="AC28" s="86"/>
      <c r="AD28" s="86"/>
      <c r="AE28" s="86"/>
      <c r="AF28" s="86"/>
      <c r="AG28" s="86"/>
      <c r="AH28" s="86"/>
      <c r="AI28" s="86"/>
      <c r="AJ28" s="86"/>
      <c r="AK28" s="86"/>
      <c r="AL28" s="86"/>
      <c r="AM28" s="86"/>
      <c r="AN28" s="86"/>
      <c r="AO28" s="86"/>
      <c r="AP28" s="86"/>
      <c r="AQ28" s="86"/>
    </row>
    <row r="29" spans="3:43" ht="27.95" customHeight="1" x14ac:dyDescent="0.2">
      <c r="C29" s="85"/>
      <c r="D29" s="85"/>
      <c r="E29" s="85"/>
      <c r="F29" s="85"/>
      <c r="G29" s="85"/>
      <c r="H29" s="85"/>
      <c r="I29" s="85"/>
      <c r="J29" s="85"/>
      <c r="K29" s="86"/>
      <c r="L29" s="86"/>
      <c r="M29" s="86"/>
      <c r="N29" s="86"/>
      <c r="O29" s="86"/>
      <c r="P29" s="86"/>
      <c r="Q29" s="86"/>
      <c r="R29" s="86"/>
      <c r="S29" s="86"/>
      <c r="T29" s="86"/>
      <c r="U29" s="86"/>
      <c r="V29" s="86"/>
      <c r="W29" s="86"/>
      <c r="X29" s="86"/>
      <c r="Y29" s="86"/>
      <c r="Z29" s="86"/>
      <c r="AA29" s="86"/>
      <c r="AB29" s="86"/>
      <c r="AC29" s="86"/>
      <c r="AD29" s="86"/>
      <c r="AE29" s="86"/>
      <c r="AF29" s="86"/>
      <c r="AG29" s="86"/>
      <c r="AH29" s="86"/>
      <c r="AI29" s="86"/>
      <c r="AJ29" s="86"/>
      <c r="AK29" s="86"/>
      <c r="AL29" s="86"/>
      <c r="AM29" s="86"/>
      <c r="AN29" s="86"/>
      <c r="AO29" s="86"/>
      <c r="AP29" s="86"/>
      <c r="AQ29" s="86"/>
    </row>
    <row r="30" spans="3:43" ht="27.95" customHeight="1" x14ac:dyDescent="0.2">
      <c r="C30" s="85"/>
      <c r="D30" s="85"/>
      <c r="E30" s="85"/>
      <c r="F30" s="85"/>
      <c r="G30" s="85"/>
      <c r="H30" s="85"/>
      <c r="I30" s="85"/>
      <c r="J30" s="85"/>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6"/>
      <c r="AJ30" s="86"/>
      <c r="AK30" s="86"/>
      <c r="AL30" s="86"/>
      <c r="AM30" s="86"/>
      <c r="AN30" s="86"/>
      <c r="AO30" s="86"/>
      <c r="AP30" s="86"/>
      <c r="AQ30" s="86"/>
    </row>
    <row r="31" spans="3:43" ht="27.95" customHeight="1" x14ac:dyDescent="0.2">
      <c r="C31" s="85"/>
      <c r="D31" s="85"/>
      <c r="E31" s="85"/>
      <c r="F31" s="85"/>
      <c r="G31" s="85"/>
      <c r="H31" s="85"/>
      <c r="I31" s="85"/>
      <c r="J31" s="85"/>
      <c r="K31" s="86"/>
      <c r="L31" s="86"/>
      <c r="M31" s="86"/>
      <c r="N31" s="86"/>
      <c r="O31" s="86"/>
      <c r="P31" s="86"/>
      <c r="Q31" s="86"/>
      <c r="R31" s="86"/>
      <c r="S31" s="86"/>
      <c r="T31" s="86"/>
      <c r="U31" s="86"/>
      <c r="V31" s="86"/>
      <c r="W31" s="86"/>
      <c r="X31" s="86"/>
      <c r="Y31" s="86"/>
      <c r="Z31" s="86"/>
      <c r="AA31" s="86"/>
      <c r="AB31" s="86"/>
      <c r="AC31" s="86"/>
      <c r="AD31" s="86"/>
      <c r="AE31" s="86"/>
      <c r="AF31" s="86"/>
      <c r="AG31" s="86"/>
      <c r="AH31" s="86"/>
      <c r="AI31" s="86"/>
      <c r="AJ31" s="86"/>
      <c r="AK31" s="86"/>
      <c r="AL31" s="86"/>
      <c r="AM31" s="86"/>
      <c r="AN31" s="86"/>
      <c r="AO31" s="86"/>
      <c r="AP31" s="86"/>
      <c r="AQ31" s="86"/>
    </row>
    <row r="32" spans="3:43" ht="27.95" customHeight="1" x14ac:dyDescent="0.2">
      <c r="C32" s="85"/>
      <c r="D32" s="85"/>
      <c r="E32" s="85"/>
      <c r="F32" s="85"/>
      <c r="G32" s="85"/>
      <c r="H32" s="85"/>
      <c r="I32" s="85"/>
      <c r="J32" s="85"/>
      <c r="K32" s="86"/>
      <c r="L32" s="86"/>
      <c r="M32" s="86"/>
      <c r="N32" s="86"/>
      <c r="O32" s="86"/>
      <c r="P32" s="86"/>
      <c r="Q32" s="86"/>
      <c r="R32" s="86"/>
      <c r="S32" s="86"/>
      <c r="T32" s="86"/>
      <c r="U32" s="86"/>
      <c r="V32" s="86"/>
      <c r="W32" s="86"/>
      <c r="X32" s="86"/>
      <c r="Y32" s="86"/>
      <c r="Z32" s="86"/>
      <c r="AA32" s="86"/>
      <c r="AB32" s="86"/>
      <c r="AC32" s="86"/>
      <c r="AD32" s="86"/>
      <c r="AE32" s="86"/>
      <c r="AF32" s="86"/>
      <c r="AG32" s="86"/>
      <c r="AH32" s="86"/>
      <c r="AI32" s="86"/>
      <c r="AJ32" s="86"/>
      <c r="AK32" s="86"/>
      <c r="AL32" s="86"/>
      <c r="AM32" s="86"/>
      <c r="AN32" s="86"/>
      <c r="AO32" s="86"/>
      <c r="AP32" s="86"/>
      <c r="AQ32" s="86"/>
    </row>
    <row r="33" spans="3:43" ht="27.95" customHeight="1" x14ac:dyDescent="0.2">
      <c r="C33" s="85"/>
      <c r="D33" s="85"/>
      <c r="E33" s="85"/>
      <c r="F33" s="85"/>
      <c r="G33" s="85"/>
      <c r="H33" s="85"/>
      <c r="I33" s="85"/>
      <c r="J33" s="85"/>
      <c r="K33" s="86"/>
      <c r="L33" s="86"/>
      <c r="M33" s="86"/>
      <c r="N33" s="86"/>
      <c r="O33" s="86"/>
      <c r="P33" s="86"/>
      <c r="Q33" s="86"/>
      <c r="R33" s="86"/>
      <c r="S33" s="86"/>
      <c r="T33" s="86"/>
      <c r="U33" s="86"/>
      <c r="V33" s="86"/>
      <c r="W33" s="86"/>
      <c r="X33" s="86"/>
      <c r="Y33" s="86"/>
      <c r="Z33" s="86"/>
      <c r="AA33" s="86"/>
      <c r="AB33" s="86"/>
      <c r="AC33" s="86"/>
      <c r="AD33" s="86"/>
      <c r="AE33" s="86"/>
      <c r="AF33" s="86"/>
      <c r="AG33" s="86"/>
      <c r="AH33" s="86"/>
      <c r="AI33" s="86"/>
      <c r="AJ33" s="86"/>
      <c r="AK33" s="86"/>
      <c r="AL33" s="86"/>
      <c r="AM33" s="86"/>
      <c r="AN33" s="86"/>
      <c r="AO33" s="86"/>
      <c r="AP33" s="86"/>
      <c r="AQ33" s="86"/>
    </row>
    <row r="34" spans="3:43" ht="27.95" customHeight="1" x14ac:dyDescent="0.2">
      <c r="C34" s="85"/>
      <c r="D34" s="85"/>
      <c r="E34" s="85"/>
      <c r="F34" s="85"/>
      <c r="G34" s="85"/>
      <c r="H34" s="85"/>
      <c r="I34" s="85"/>
      <c r="J34" s="85"/>
      <c r="K34" s="86"/>
      <c r="L34" s="86"/>
      <c r="M34" s="86"/>
      <c r="N34" s="86"/>
      <c r="O34" s="86"/>
      <c r="P34" s="86"/>
      <c r="Q34" s="86"/>
      <c r="R34" s="86"/>
      <c r="S34" s="86"/>
      <c r="T34" s="86"/>
      <c r="U34" s="86"/>
      <c r="V34" s="86"/>
      <c r="W34" s="86"/>
      <c r="X34" s="86"/>
      <c r="Y34" s="86"/>
      <c r="Z34" s="86"/>
      <c r="AA34" s="86"/>
      <c r="AB34" s="86"/>
      <c r="AC34" s="86"/>
      <c r="AD34" s="86"/>
      <c r="AE34" s="86"/>
      <c r="AF34" s="86"/>
      <c r="AG34" s="86"/>
      <c r="AH34" s="86"/>
      <c r="AI34" s="86"/>
      <c r="AJ34" s="86"/>
      <c r="AK34" s="86"/>
      <c r="AL34" s="86"/>
      <c r="AM34" s="86"/>
      <c r="AN34" s="86"/>
      <c r="AO34" s="86"/>
      <c r="AP34" s="86"/>
      <c r="AQ34" s="86"/>
    </row>
    <row r="35" spans="3:43" ht="27.95" customHeight="1" x14ac:dyDescent="0.2">
      <c r="C35" s="85"/>
      <c r="D35" s="85"/>
      <c r="E35" s="85"/>
      <c r="F35" s="85"/>
      <c r="G35" s="85"/>
      <c r="H35" s="85"/>
      <c r="I35" s="85"/>
      <c r="J35" s="85"/>
      <c r="K35" s="86"/>
      <c r="L35" s="86"/>
      <c r="M35" s="86"/>
      <c r="N35" s="86"/>
      <c r="O35" s="86"/>
      <c r="P35" s="86"/>
      <c r="Q35" s="86"/>
      <c r="R35" s="86"/>
      <c r="S35" s="86"/>
      <c r="T35" s="86"/>
      <c r="U35" s="86"/>
      <c r="V35" s="86"/>
      <c r="W35" s="86"/>
      <c r="X35" s="86"/>
      <c r="Y35" s="86"/>
      <c r="Z35" s="86"/>
      <c r="AA35" s="86"/>
      <c r="AB35" s="86"/>
      <c r="AC35" s="86"/>
      <c r="AD35" s="86"/>
      <c r="AE35" s="86"/>
      <c r="AF35" s="86"/>
      <c r="AG35" s="86"/>
      <c r="AH35" s="86"/>
      <c r="AI35" s="86"/>
      <c r="AJ35" s="86"/>
      <c r="AK35" s="86"/>
      <c r="AL35" s="86"/>
      <c r="AM35" s="86"/>
      <c r="AN35" s="86"/>
      <c r="AO35" s="86"/>
      <c r="AP35" s="86"/>
      <c r="AQ35" s="86"/>
    </row>
    <row r="36" spans="3:43" ht="27.95" customHeight="1" x14ac:dyDescent="0.2">
      <c r="C36" s="85"/>
      <c r="D36" s="85"/>
      <c r="E36" s="85"/>
      <c r="F36" s="85"/>
      <c r="G36" s="85"/>
      <c r="H36" s="85"/>
      <c r="I36" s="85"/>
      <c r="J36" s="85"/>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6"/>
      <c r="AJ36" s="86"/>
      <c r="AK36" s="86"/>
      <c r="AL36" s="86"/>
      <c r="AM36" s="86"/>
      <c r="AN36" s="86"/>
      <c r="AO36" s="86"/>
      <c r="AP36" s="86"/>
      <c r="AQ36" s="86"/>
    </row>
    <row r="37" spans="3:43" ht="27.95" customHeight="1" x14ac:dyDescent="0.2">
      <c r="C37" s="85"/>
      <c r="D37" s="85"/>
      <c r="E37" s="85"/>
      <c r="F37" s="85"/>
      <c r="G37" s="85"/>
      <c r="H37" s="85"/>
      <c r="I37" s="85"/>
      <c r="J37" s="85"/>
      <c r="K37" s="86"/>
      <c r="L37" s="86"/>
      <c r="M37" s="86"/>
      <c r="N37" s="86"/>
      <c r="O37" s="86"/>
      <c r="P37" s="86"/>
      <c r="Q37" s="86"/>
      <c r="R37" s="86"/>
      <c r="S37" s="86"/>
      <c r="T37" s="86"/>
      <c r="U37" s="86"/>
      <c r="V37" s="86"/>
      <c r="W37" s="86"/>
      <c r="X37" s="86"/>
      <c r="Y37" s="86"/>
      <c r="Z37" s="86"/>
      <c r="AA37" s="86"/>
      <c r="AB37" s="86"/>
      <c r="AC37" s="86"/>
      <c r="AD37" s="86"/>
      <c r="AE37" s="86"/>
      <c r="AF37" s="86"/>
      <c r="AG37" s="86"/>
      <c r="AH37" s="86"/>
      <c r="AI37" s="86"/>
      <c r="AJ37" s="86"/>
      <c r="AK37" s="86"/>
      <c r="AL37" s="86"/>
      <c r="AM37" s="86"/>
      <c r="AN37" s="86"/>
      <c r="AO37" s="86"/>
      <c r="AP37" s="86"/>
      <c r="AQ37" s="86"/>
    </row>
    <row r="38" spans="3:43" ht="27.95" customHeight="1" x14ac:dyDescent="0.2">
      <c r="C38" s="85"/>
      <c r="D38" s="85"/>
      <c r="E38" s="85"/>
      <c r="F38" s="85"/>
      <c r="G38" s="85"/>
      <c r="H38" s="85"/>
      <c r="I38" s="85"/>
      <c r="J38" s="85"/>
      <c r="K38" s="86"/>
      <c r="L38" s="86"/>
      <c r="M38" s="86"/>
      <c r="N38" s="86"/>
      <c r="O38" s="86"/>
      <c r="P38" s="86"/>
      <c r="Q38" s="86"/>
      <c r="R38" s="86"/>
      <c r="S38" s="86"/>
      <c r="T38" s="86"/>
      <c r="U38" s="86"/>
      <c r="V38" s="86"/>
      <c r="W38" s="86"/>
      <c r="X38" s="86"/>
      <c r="Y38" s="86"/>
      <c r="Z38" s="86"/>
      <c r="AA38" s="86"/>
      <c r="AB38" s="86"/>
      <c r="AC38" s="86"/>
      <c r="AD38" s="86"/>
      <c r="AE38" s="86"/>
      <c r="AF38" s="86"/>
      <c r="AG38" s="86"/>
      <c r="AH38" s="86"/>
      <c r="AI38" s="86"/>
      <c r="AJ38" s="86"/>
      <c r="AK38" s="86"/>
      <c r="AL38" s="86"/>
      <c r="AM38" s="86"/>
      <c r="AN38" s="86"/>
      <c r="AO38" s="86"/>
      <c r="AP38" s="86"/>
      <c r="AQ38" s="86"/>
    </row>
    <row r="39" spans="3:43" ht="27.95" customHeight="1" x14ac:dyDescent="0.2">
      <c r="C39" s="85"/>
      <c r="D39" s="85"/>
      <c r="E39" s="85"/>
      <c r="F39" s="85"/>
      <c r="G39" s="85"/>
      <c r="H39" s="85"/>
      <c r="I39" s="85"/>
      <c r="J39" s="85"/>
      <c r="K39" s="86"/>
      <c r="L39" s="86"/>
      <c r="M39" s="86"/>
      <c r="N39" s="86"/>
      <c r="O39" s="86"/>
      <c r="P39" s="86"/>
      <c r="Q39" s="86"/>
      <c r="R39" s="86"/>
      <c r="S39" s="86"/>
      <c r="T39" s="86"/>
      <c r="U39" s="86"/>
      <c r="V39" s="86"/>
      <c r="W39" s="86"/>
      <c r="X39" s="86"/>
      <c r="Y39" s="86"/>
      <c r="Z39" s="86"/>
      <c r="AA39" s="86"/>
      <c r="AB39" s="86"/>
      <c r="AC39" s="86"/>
      <c r="AD39" s="86"/>
      <c r="AE39" s="86"/>
      <c r="AF39" s="86"/>
      <c r="AG39" s="86"/>
      <c r="AH39" s="86"/>
      <c r="AI39" s="86"/>
      <c r="AJ39" s="86"/>
      <c r="AK39" s="86"/>
      <c r="AL39" s="86"/>
      <c r="AM39" s="86"/>
      <c r="AN39" s="86"/>
      <c r="AO39" s="86"/>
      <c r="AP39" s="86"/>
      <c r="AQ39" s="86"/>
    </row>
    <row r="40" spans="3:43" ht="27.95" customHeight="1" x14ac:dyDescent="0.2">
      <c r="C40" s="85"/>
      <c r="D40" s="85"/>
      <c r="E40" s="85"/>
      <c r="F40" s="85"/>
      <c r="G40" s="85"/>
      <c r="H40" s="85"/>
      <c r="I40" s="85"/>
      <c r="J40" s="85"/>
      <c r="K40" s="86"/>
      <c r="L40" s="86"/>
      <c r="M40" s="86"/>
      <c r="N40" s="86"/>
      <c r="O40" s="86"/>
      <c r="P40" s="86"/>
      <c r="Q40" s="86"/>
      <c r="R40" s="86"/>
      <c r="S40" s="86"/>
      <c r="T40" s="86"/>
      <c r="U40" s="86"/>
      <c r="V40" s="86"/>
      <c r="W40" s="86"/>
      <c r="X40" s="86"/>
      <c r="Y40" s="86"/>
      <c r="Z40" s="86"/>
      <c r="AA40" s="86"/>
      <c r="AB40" s="86"/>
      <c r="AC40" s="86"/>
      <c r="AD40" s="86"/>
      <c r="AE40" s="86"/>
      <c r="AF40" s="86"/>
      <c r="AG40" s="86"/>
      <c r="AH40" s="86"/>
      <c r="AI40" s="86"/>
      <c r="AJ40" s="86"/>
      <c r="AK40" s="86"/>
      <c r="AL40" s="86"/>
      <c r="AM40" s="86"/>
      <c r="AN40" s="86"/>
      <c r="AO40" s="86"/>
      <c r="AP40" s="86"/>
      <c r="AQ40" s="86"/>
    </row>
    <row r="41" spans="3:43" ht="27.95" customHeight="1" x14ac:dyDescent="0.2">
      <c r="C41" s="85"/>
      <c r="D41" s="85"/>
      <c r="E41" s="85"/>
      <c r="F41" s="85"/>
      <c r="G41" s="85"/>
      <c r="H41" s="85"/>
      <c r="I41" s="85"/>
      <c r="J41" s="85"/>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c r="AQ41" s="86"/>
    </row>
    <row r="42" spans="3:43" ht="27.95" customHeight="1" x14ac:dyDescent="0.2">
      <c r="C42" s="85"/>
      <c r="D42" s="85"/>
      <c r="E42" s="85"/>
      <c r="F42" s="85"/>
      <c r="G42" s="85"/>
      <c r="H42" s="85"/>
      <c r="I42" s="85"/>
      <c r="J42" s="85"/>
      <c r="K42" s="86"/>
      <c r="L42" s="86"/>
      <c r="M42" s="86"/>
      <c r="N42" s="86"/>
      <c r="O42" s="86"/>
      <c r="P42" s="86"/>
      <c r="Q42" s="86"/>
      <c r="R42" s="86"/>
      <c r="S42" s="86"/>
      <c r="T42" s="86"/>
      <c r="U42" s="86"/>
      <c r="V42" s="86"/>
      <c r="W42" s="86"/>
      <c r="X42" s="86"/>
      <c r="Y42" s="86"/>
      <c r="Z42" s="86"/>
      <c r="AA42" s="86"/>
      <c r="AB42" s="86"/>
      <c r="AC42" s="86"/>
      <c r="AD42" s="86"/>
      <c r="AE42" s="86"/>
      <c r="AF42" s="86"/>
      <c r="AG42" s="86"/>
      <c r="AH42" s="86"/>
      <c r="AI42" s="86"/>
      <c r="AJ42" s="86"/>
      <c r="AK42" s="86"/>
      <c r="AL42" s="86"/>
      <c r="AM42" s="86"/>
      <c r="AN42" s="86"/>
      <c r="AO42" s="86"/>
      <c r="AP42" s="86"/>
      <c r="AQ42" s="86"/>
    </row>
    <row r="43" spans="3:43" ht="27.95" customHeight="1" x14ac:dyDescent="0.2">
      <c r="C43" s="85"/>
      <c r="D43" s="85"/>
      <c r="E43" s="85"/>
      <c r="F43" s="85"/>
      <c r="G43" s="85"/>
      <c r="H43" s="85"/>
      <c r="I43" s="85"/>
      <c r="J43" s="85"/>
      <c r="K43" s="86"/>
      <c r="L43" s="86"/>
      <c r="M43" s="86"/>
      <c r="N43" s="86"/>
      <c r="O43" s="86"/>
      <c r="P43" s="86"/>
      <c r="Q43" s="86"/>
      <c r="R43" s="86"/>
      <c r="S43" s="86"/>
      <c r="T43" s="86"/>
      <c r="U43" s="86"/>
      <c r="V43" s="86"/>
      <c r="W43" s="86"/>
      <c r="X43" s="86"/>
      <c r="Y43" s="86"/>
      <c r="Z43" s="86"/>
      <c r="AA43" s="86"/>
      <c r="AB43" s="86"/>
      <c r="AC43" s="86"/>
      <c r="AD43" s="86"/>
      <c r="AE43" s="86"/>
      <c r="AF43" s="86"/>
      <c r="AG43" s="86"/>
      <c r="AH43" s="86"/>
      <c r="AI43" s="86"/>
      <c r="AJ43" s="86"/>
      <c r="AK43" s="86"/>
      <c r="AL43" s="86"/>
      <c r="AM43" s="86"/>
      <c r="AN43" s="86"/>
      <c r="AO43" s="86"/>
      <c r="AP43" s="86"/>
      <c r="AQ43" s="86"/>
    </row>
    <row r="44" spans="3:43" ht="27.95" customHeight="1" x14ac:dyDescent="0.2">
      <c r="C44" s="85"/>
      <c r="D44" s="85"/>
      <c r="E44" s="85"/>
      <c r="F44" s="85"/>
      <c r="G44" s="85"/>
      <c r="H44" s="85"/>
      <c r="I44" s="85"/>
      <c r="J44" s="85"/>
      <c r="K44" s="86"/>
      <c r="L44" s="86"/>
      <c r="M44" s="86"/>
      <c r="N44" s="86"/>
      <c r="O44" s="86"/>
      <c r="P44" s="86"/>
      <c r="Q44" s="86"/>
      <c r="R44" s="86"/>
      <c r="S44" s="86"/>
      <c r="T44" s="86"/>
      <c r="U44" s="86"/>
      <c r="V44" s="86"/>
      <c r="W44" s="86"/>
      <c r="X44" s="86"/>
      <c r="Y44" s="86"/>
      <c r="Z44" s="86"/>
      <c r="AA44" s="86"/>
      <c r="AB44" s="86"/>
      <c r="AC44" s="86"/>
      <c r="AD44" s="86"/>
      <c r="AE44" s="86"/>
      <c r="AF44" s="86"/>
      <c r="AG44" s="86"/>
      <c r="AH44" s="86"/>
      <c r="AI44" s="86"/>
      <c r="AJ44" s="86"/>
      <c r="AK44" s="86"/>
      <c r="AL44" s="86"/>
      <c r="AM44" s="86"/>
      <c r="AN44" s="86"/>
      <c r="AO44" s="86"/>
      <c r="AP44" s="86"/>
      <c r="AQ44" s="86"/>
    </row>
    <row r="45" spans="3:43" ht="27.95" customHeight="1" x14ac:dyDescent="0.2">
      <c r="C45" s="85"/>
      <c r="D45" s="85"/>
      <c r="E45" s="85"/>
      <c r="F45" s="85"/>
      <c r="G45" s="85"/>
      <c r="H45" s="85"/>
      <c r="I45" s="85"/>
      <c r="J45" s="85"/>
      <c r="K45" s="86"/>
      <c r="L45" s="86"/>
      <c r="M45" s="86"/>
      <c r="N45" s="86"/>
      <c r="O45" s="86"/>
      <c r="P45" s="86"/>
      <c r="Q45" s="86"/>
      <c r="R45" s="86"/>
      <c r="S45" s="86"/>
      <c r="T45" s="86"/>
      <c r="U45" s="86"/>
      <c r="V45" s="86"/>
      <c r="W45" s="86"/>
      <c r="X45" s="86"/>
      <c r="Y45" s="86"/>
      <c r="Z45" s="86"/>
      <c r="AA45" s="86"/>
      <c r="AB45" s="86"/>
      <c r="AC45" s="86"/>
      <c r="AD45" s="86"/>
      <c r="AE45" s="86"/>
      <c r="AF45" s="86"/>
      <c r="AG45" s="86"/>
      <c r="AH45" s="86"/>
      <c r="AI45" s="86"/>
      <c r="AJ45" s="86"/>
      <c r="AK45" s="86"/>
      <c r="AL45" s="86"/>
      <c r="AM45" s="86"/>
      <c r="AN45" s="86"/>
      <c r="AO45" s="86"/>
      <c r="AP45" s="86"/>
      <c r="AQ45" s="86"/>
    </row>
    <row r="46" spans="3:43" ht="27.95" customHeight="1" x14ac:dyDescent="0.2">
      <c r="C46" s="85"/>
      <c r="D46" s="85"/>
      <c r="E46" s="85"/>
      <c r="F46" s="85"/>
      <c r="G46" s="85"/>
      <c r="H46" s="85"/>
      <c r="I46" s="85"/>
      <c r="J46" s="85"/>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6"/>
      <c r="AJ46" s="86"/>
      <c r="AK46" s="86"/>
      <c r="AL46" s="86"/>
      <c r="AM46" s="86"/>
      <c r="AN46" s="86"/>
      <c r="AO46" s="86"/>
      <c r="AP46" s="86"/>
      <c r="AQ46" s="86"/>
    </row>
    <row r="47" spans="3:43" ht="27.95" customHeight="1" x14ac:dyDescent="0.2">
      <c r="C47" s="85"/>
      <c r="D47" s="85"/>
      <c r="E47" s="85"/>
      <c r="F47" s="85"/>
      <c r="G47" s="85"/>
      <c r="H47" s="85"/>
      <c r="I47" s="85"/>
      <c r="J47" s="85"/>
      <c r="K47" s="86"/>
      <c r="L47" s="86"/>
      <c r="M47" s="86"/>
      <c r="N47" s="86"/>
      <c r="O47" s="86"/>
      <c r="P47" s="86"/>
      <c r="Q47" s="86"/>
      <c r="R47" s="86"/>
      <c r="S47" s="86"/>
      <c r="T47" s="86"/>
      <c r="U47" s="86"/>
      <c r="V47" s="86"/>
      <c r="W47" s="86"/>
      <c r="X47" s="86"/>
      <c r="Y47" s="86"/>
      <c r="Z47" s="86"/>
      <c r="AA47" s="86"/>
      <c r="AB47" s="86"/>
      <c r="AC47" s="86"/>
      <c r="AD47" s="86"/>
      <c r="AE47" s="86"/>
      <c r="AF47" s="86"/>
      <c r="AG47" s="86"/>
      <c r="AH47" s="86"/>
      <c r="AI47" s="86"/>
      <c r="AJ47" s="86"/>
      <c r="AK47" s="86"/>
      <c r="AL47" s="86"/>
      <c r="AM47" s="86"/>
      <c r="AN47" s="86"/>
      <c r="AO47" s="86"/>
      <c r="AP47" s="86"/>
      <c r="AQ47" s="86"/>
    </row>
    <row r="48" spans="3:43" ht="27.95" customHeight="1" x14ac:dyDescent="0.2">
      <c r="C48" s="85"/>
      <c r="D48" s="85"/>
      <c r="E48" s="85"/>
      <c r="F48" s="85"/>
      <c r="G48" s="85"/>
      <c r="H48" s="85"/>
      <c r="I48" s="85"/>
      <c r="J48" s="85"/>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6"/>
      <c r="AJ48" s="86"/>
      <c r="AK48" s="86"/>
      <c r="AL48" s="86"/>
      <c r="AM48" s="86"/>
      <c r="AN48" s="86"/>
      <c r="AO48" s="86"/>
      <c r="AP48" s="86"/>
      <c r="AQ48" s="86"/>
    </row>
    <row r="49" spans="3:43" ht="27.95" customHeight="1" x14ac:dyDescent="0.2">
      <c r="C49" s="85"/>
      <c r="D49" s="85"/>
      <c r="E49" s="85"/>
      <c r="F49" s="85"/>
      <c r="G49" s="85"/>
      <c r="H49" s="85"/>
      <c r="I49" s="85"/>
      <c r="J49" s="85"/>
      <c r="K49" s="86"/>
      <c r="L49" s="86"/>
      <c r="M49" s="86"/>
      <c r="N49" s="86"/>
      <c r="O49" s="86"/>
      <c r="P49" s="86"/>
      <c r="Q49" s="86"/>
      <c r="R49" s="86"/>
      <c r="S49" s="86"/>
      <c r="T49" s="86"/>
      <c r="U49" s="86"/>
      <c r="V49" s="86"/>
      <c r="W49" s="86"/>
      <c r="X49" s="86"/>
      <c r="Y49" s="86"/>
      <c r="Z49" s="86"/>
      <c r="AA49" s="86"/>
      <c r="AB49" s="86"/>
      <c r="AC49" s="86"/>
      <c r="AD49" s="86"/>
      <c r="AE49" s="86"/>
      <c r="AF49" s="86"/>
      <c r="AG49" s="86"/>
      <c r="AH49" s="86"/>
      <c r="AI49" s="86"/>
      <c r="AJ49" s="86"/>
      <c r="AK49" s="86"/>
      <c r="AL49" s="86"/>
      <c r="AM49" s="86"/>
      <c r="AN49" s="86"/>
      <c r="AO49" s="86"/>
      <c r="AP49" s="86"/>
      <c r="AQ49" s="86"/>
    </row>
    <row r="50" spans="3:43" ht="27.95" customHeight="1" x14ac:dyDescent="0.2">
      <c r="C50" s="85"/>
      <c r="D50" s="85"/>
      <c r="E50" s="85"/>
      <c r="F50" s="85"/>
      <c r="G50" s="85"/>
      <c r="H50" s="85"/>
      <c r="I50" s="85"/>
      <c r="J50" s="85"/>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6"/>
      <c r="AJ50" s="86"/>
      <c r="AK50" s="86"/>
      <c r="AL50" s="86"/>
      <c r="AM50" s="86"/>
      <c r="AN50" s="86"/>
      <c r="AO50" s="86"/>
      <c r="AP50" s="86"/>
      <c r="AQ50" s="86"/>
    </row>
    <row r="51" spans="3:43" ht="27.95" customHeight="1" x14ac:dyDescent="0.2">
      <c r="C51" s="85"/>
      <c r="D51" s="85"/>
      <c r="E51" s="85"/>
      <c r="F51" s="85"/>
      <c r="G51" s="85"/>
      <c r="H51" s="85"/>
      <c r="I51" s="85"/>
      <c r="J51" s="85"/>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row>
    <row r="52" spans="3:43" ht="27.95" customHeight="1" x14ac:dyDescent="0.2">
      <c r="C52" s="85"/>
      <c r="D52" s="85"/>
      <c r="E52" s="85"/>
      <c r="F52" s="85"/>
      <c r="G52" s="85"/>
      <c r="H52" s="85"/>
      <c r="I52" s="85"/>
      <c r="J52" s="85"/>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row>
    <row r="53" spans="3:43" ht="27.95" customHeight="1" x14ac:dyDescent="0.2">
      <c r="C53" s="85"/>
      <c r="D53" s="85"/>
      <c r="E53" s="85"/>
      <c r="F53" s="85"/>
      <c r="G53" s="85"/>
      <c r="H53" s="85"/>
      <c r="I53" s="85"/>
      <c r="J53" s="85"/>
      <c r="K53" s="86"/>
      <c r="L53" s="86"/>
      <c r="M53" s="86"/>
      <c r="N53" s="86"/>
      <c r="O53" s="86"/>
      <c r="P53" s="86"/>
      <c r="Q53" s="86"/>
      <c r="R53" s="86"/>
      <c r="S53" s="86"/>
      <c r="T53" s="86"/>
      <c r="U53" s="86"/>
      <c r="V53" s="86"/>
      <c r="W53" s="86"/>
      <c r="X53" s="86"/>
      <c r="Y53" s="86"/>
      <c r="Z53" s="86"/>
      <c r="AA53" s="86"/>
      <c r="AB53" s="86"/>
      <c r="AC53" s="86"/>
      <c r="AD53" s="86"/>
      <c r="AE53" s="86"/>
      <c r="AF53" s="86"/>
      <c r="AG53" s="86"/>
      <c r="AH53" s="86"/>
      <c r="AI53" s="86"/>
      <c r="AJ53" s="86"/>
      <c r="AK53" s="86"/>
      <c r="AL53" s="86"/>
      <c r="AM53" s="86"/>
      <c r="AN53" s="86"/>
      <c r="AO53" s="86"/>
      <c r="AP53" s="86"/>
      <c r="AQ53" s="86"/>
    </row>
    <row r="54" spans="3:43" ht="27.95" customHeight="1" x14ac:dyDescent="0.2">
      <c r="C54" s="85"/>
      <c r="D54" s="85"/>
      <c r="E54" s="85"/>
      <c r="F54" s="85"/>
      <c r="G54" s="85"/>
      <c r="H54" s="85"/>
      <c r="I54" s="85"/>
      <c r="J54" s="85"/>
      <c r="K54" s="86"/>
      <c r="L54" s="86"/>
      <c r="M54" s="86"/>
      <c r="N54" s="86"/>
      <c r="O54" s="86"/>
      <c r="P54" s="86"/>
      <c r="Q54" s="86"/>
      <c r="R54" s="86"/>
      <c r="S54" s="86"/>
      <c r="T54" s="86"/>
      <c r="U54" s="86"/>
      <c r="V54" s="86"/>
      <c r="W54" s="86"/>
      <c r="X54" s="86"/>
      <c r="Y54" s="86"/>
      <c r="Z54" s="86"/>
      <c r="AA54" s="86"/>
      <c r="AB54" s="86"/>
      <c r="AC54" s="86"/>
      <c r="AD54" s="86"/>
      <c r="AE54" s="86"/>
      <c r="AF54" s="86"/>
      <c r="AG54" s="86"/>
      <c r="AH54" s="86"/>
      <c r="AI54" s="86"/>
      <c r="AJ54" s="86"/>
      <c r="AK54" s="86"/>
      <c r="AL54" s="86"/>
      <c r="AM54" s="86"/>
      <c r="AN54" s="86"/>
      <c r="AO54" s="86"/>
      <c r="AP54" s="86"/>
      <c r="AQ54" s="86"/>
    </row>
    <row r="55" spans="3:43" ht="27.95" customHeight="1" x14ac:dyDescent="0.2">
      <c r="C55" s="85"/>
      <c r="D55" s="85"/>
      <c r="E55" s="85"/>
      <c r="F55" s="85"/>
      <c r="G55" s="85"/>
      <c r="H55" s="85"/>
      <c r="I55" s="85"/>
      <c r="J55" s="85"/>
      <c r="K55" s="86"/>
      <c r="L55" s="86"/>
      <c r="M55" s="86"/>
      <c r="N55" s="86"/>
      <c r="O55" s="86"/>
      <c r="P55" s="86"/>
      <c r="Q55" s="86"/>
      <c r="R55" s="86"/>
      <c r="S55" s="86"/>
      <c r="T55" s="86"/>
      <c r="U55" s="86"/>
      <c r="V55" s="86"/>
      <c r="W55" s="86"/>
      <c r="X55" s="86"/>
      <c r="Y55" s="86"/>
      <c r="Z55" s="86"/>
      <c r="AA55" s="86"/>
      <c r="AB55" s="86"/>
      <c r="AC55" s="86"/>
      <c r="AD55" s="86"/>
      <c r="AE55" s="86"/>
      <c r="AF55" s="86"/>
      <c r="AG55" s="86"/>
      <c r="AH55" s="86"/>
      <c r="AI55" s="86"/>
      <c r="AJ55" s="86"/>
      <c r="AK55" s="86"/>
      <c r="AL55" s="86"/>
      <c r="AM55" s="86"/>
      <c r="AN55" s="86"/>
      <c r="AO55" s="86"/>
      <c r="AP55" s="86"/>
      <c r="AQ55" s="86"/>
    </row>
    <row r="56" spans="3:43" ht="27.95" customHeight="1" x14ac:dyDescent="0.2">
      <c r="C56" s="85"/>
      <c r="D56" s="85"/>
      <c r="E56" s="85"/>
      <c r="F56" s="85"/>
      <c r="G56" s="85"/>
      <c r="H56" s="85"/>
      <c r="I56" s="85"/>
      <c r="J56" s="85"/>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6"/>
      <c r="AJ56" s="86"/>
      <c r="AK56" s="86"/>
      <c r="AL56" s="86"/>
      <c r="AM56" s="86"/>
      <c r="AN56" s="86"/>
      <c r="AO56" s="86"/>
      <c r="AP56" s="86"/>
      <c r="AQ56" s="86"/>
    </row>
    <row r="57" spans="3:43" ht="27.95" customHeight="1" x14ac:dyDescent="0.2">
      <c r="C57" s="85"/>
      <c r="D57" s="85"/>
      <c r="E57" s="85"/>
      <c r="F57" s="85"/>
      <c r="G57" s="85"/>
      <c r="H57" s="85"/>
      <c r="I57" s="85"/>
      <c r="J57" s="85"/>
      <c r="K57" s="86"/>
      <c r="L57" s="86"/>
      <c r="M57" s="86"/>
      <c r="N57" s="86"/>
      <c r="O57" s="86"/>
      <c r="P57" s="86"/>
      <c r="Q57" s="86"/>
      <c r="R57" s="86"/>
      <c r="S57" s="86"/>
      <c r="T57" s="86"/>
      <c r="U57" s="86"/>
      <c r="V57" s="86"/>
      <c r="W57" s="86"/>
      <c r="X57" s="86"/>
      <c r="Y57" s="86"/>
      <c r="Z57" s="86"/>
      <c r="AA57" s="86"/>
      <c r="AB57" s="86"/>
      <c r="AC57" s="86"/>
      <c r="AD57" s="86"/>
      <c r="AE57" s="86"/>
      <c r="AF57" s="86"/>
      <c r="AG57" s="86"/>
      <c r="AH57" s="86"/>
      <c r="AI57" s="86"/>
      <c r="AJ57" s="86"/>
      <c r="AK57" s="86"/>
      <c r="AL57" s="86"/>
      <c r="AM57" s="86"/>
      <c r="AN57" s="86"/>
      <c r="AO57" s="86"/>
      <c r="AP57" s="86"/>
      <c r="AQ57" s="86"/>
    </row>
    <row r="58" spans="3:43" ht="27.95" customHeight="1" x14ac:dyDescent="0.2">
      <c r="C58" s="85"/>
      <c r="D58" s="85"/>
      <c r="E58" s="85"/>
      <c r="F58" s="85"/>
      <c r="G58" s="85"/>
      <c r="H58" s="85"/>
      <c r="I58" s="85"/>
      <c r="J58" s="85"/>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6"/>
      <c r="AJ58" s="86"/>
      <c r="AK58" s="86"/>
      <c r="AL58" s="86"/>
      <c r="AM58" s="86"/>
      <c r="AN58" s="86"/>
      <c r="AO58" s="86"/>
      <c r="AP58" s="86"/>
      <c r="AQ58" s="86"/>
    </row>
    <row r="59" spans="3:43" ht="27.95" customHeight="1" x14ac:dyDescent="0.2">
      <c r="C59" s="85"/>
      <c r="D59" s="85"/>
      <c r="E59" s="85"/>
      <c r="F59" s="85"/>
      <c r="G59" s="85"/>
      <c r="H59" s="85"/>
      <c r="I59" s="85"/>
      <c r="J59" s="85"/>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c r="AK59" s="86"/>
      <c r="AL59" s="86"/>
      <c r="AM59" s="86"/>
      <c r="AN59" s="86"/>
      <c r="AO59" s="86"/>
      <c r="AP59" s="86"/>
      <c r="AQ59" s="86"/>
    </row>
    <row r="60" spans="3:43" ht="27.95" customHeight="1" x14ac:dyDescent="0.2">
      <c r="C60" s="85"/>
      <c r="D60" s="85"/>
      <c r="E60" s="85"/>
      <c r="F60" s="85"/>
      <c r="G60" s="85"/>
      <c r="H60" s="85"/>
      <c r="I60" s="85"/>
      <c r="J60" s="85"/>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6"/>
      <c r="AJ60" s="86"/>
      <c r="AK60" s="86"/>
      <c r="AL60" s="86"/>
      <c r="AM60" s="86"/>
      <c r="AN60" s="86"/>
      <c r="AO60" s="86"/>
      <c r="AP60" s="86"/>
      <c r="AQ60" s="86"/>
    </row>
    <row r="61" spans="3:43" ht="27.95" customHeight="1" x14ac:dyDescent="0.2">
      <c r="C61" s="85"/>
      <c r="D61" s="85"/>
      <c r="E61" s="85"/>
      <c r="F61" s="85"/>
      <c r="G61" s="85"/>
      <c r="H61" s="85"/>
      <c r="I61" s="85"/>
      <c r="J61" s="85"/>
      <c r="K61" s="86"/>
      <c r="L61" s="86"/>
      <c r="M61" s="86"/>
      <c r="N61" s="86"/>
      <c r="O61" s="86"/>
      <c r="P61" s="86"/>
      <c r="Q61" s="86"/>
      <c r="R61" s="86"/>
      <c r="S61" s="86"/>
      <c r="T61" s="86"/>
      <c r="U61" s="86"/>
      <c r="V61" s="86"/>
      <c r="W61" s="86"/>
      <c r="X61" s="86"/>
      <c r="Y61" s="86"/>
      <c r="Z61" s="86"/>
      <c r="AA61" s="86"/>
      <c r="AB61" s="86"/>
      <c r="AC61" s="86"/>
      <c r="AD61" s="86"/>
      <c r="AE61" s="86"/>
      <c r="AF61" s="86"/>
      <c r="AG61" s="86"/>
      <c r="AH61" s="86"/>
      <c r="AI61" s="86"/>
      <c r="AJ61" s="86"/>
      <c r="AK61" s="86"/>
      <c r="AL61" s="86"/>
      <c r="AM61" s="86"/>
      <c r="AN61" s="86"/>
      <c r="AO61" s="86"/>
      <c r="AP61" s="86"/>
      <c r="AQ61" s="86"/>
    </row>
    <row r="62" spans="3:43" ht="27.95" customHeight="1" x14ac:dyDescent="0.2">
      <c r="C62" s="85"/>
      <c r="D62" s="85"/>
      <c r="E62" s="85"/>
      <c r="F62" s="85"/>
      <c r="G62" s="85"/>
      <c r="H62" s="85"/>
      <c r="I62" s="85"/>
      <c r="J62" s="85"/>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6"/>
      <c r="AJ62" s="86"/>
      <c r="AK62" s="86"/>
      <c r="AL62" s="86"/>
      <c r="AM62" s="86"/>
      <c r="AN62" s="86"/>
      <c r="AO62" s="86"/>
      <c r="AP62" s="86"/>
      <c r="AQ62" s="86"/>
    </row>
    <row r="63" spans="3:43" ht="27.95" customHeight="1" x14ac:dyDescent="0.2">
      <c r="C63" s="85"/>
      <c r="D63" s="85"/>
      <c r="E63" s="85"/>
      <c r="F63" s="85"/>
      <c r="G63" s="85"/>
      <c r="H63" s="85"/>
      <c r="I63" s="85"/>
      <c r="J63" s="85"/>
      <c r="K63" s="86"/>
      <c r="L63" s="86"/>
      <c r="M63" s="86"/>
      <c r="N63" s="86"/>
      <c r="O63" s="86"/>
      <c r="P63" s="86"/>
      <c r="Q63" s="86"/>
      <c r="R63" s="86"/>
      <c r="S63" s="86"/>
      <c r="T63" s="86"/>
      <c r="U63" s="86"/>
      <c r="V63" s="86"/>
      <c r="W63" s="86"/>
      <c r="X63" s="86"/>
      <c r="Y63" s="86"/>
      <c r="Z63" s="86"/>
      <c r="AA63" s="86"/>
      <c r="AB63" s="86"/>
      <c r="AC63" s="86"/>
      <c r="AD63" s="86"/>
      <c r="AE63" s="86"/>
      <c r="AF63" s="86"/>
      <c r="AG63" s="86"/>
      <c r="AH63" s="86"/>
      <c r="AI63" s="86"/>
      <c r="AJ63" s="86"/>
      <c r="AK63" s="86"/>
      <c r="AL63" s="86"/>
      <c r="AM63" s="86"/>
      <c r="AN63" s="86"/>
      <c r="AO63" s="86"/>
      <c r="AP63" s="86"/>
      <c r="AQ63" s="86"/>
    </row>
    <row r="64" spans="3:43" ht="27.95" customHeight="1" x14ac:dyDescent="0.2">
      <c r="C64" s="85"/>
      <c r="D64" s="85"/>
      <c r="E64" s="85"/>
      <c r="F64" s="85"/>
      <c r="G64" s="85"/>
      <c r="H64" s="85"/>
      <c r="I64" s="85"/>
      <c r="J64" s="85"/>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6"/>
      <c r="AJ64" s="86"/>
      <c r="AK64" s="86"/>
      <c r="AL64" s="86"/>
      <c r="AM64" s="86"/>
      <c r="AN64" s="86"/>
      <c r="AO64" s="86"/>
      <c r="AP64" s="86"/>
      <c r="AQ64" s="86"/>
    </row>
    <row r="65" spans="3:43" ht="27.95" customHeight="1" x14ac:dyDescent="0.2">
      <c r="C65" s="85"/>
      <c r="D65" s="85"/>
      <c r="E65" s="85"/>
      <c r="F65" s="85"/>
      <c r="G65" s="85"/>
      <c r="H65" s="85"/>
      <c r="I65" s="85"/>
      <c r="J65" s="85"/>
      <c r="K65" s="86"/>
      <c r="L65" s="86"/>
      <c r="M65" s="86"/>
      <c r="N65" s="86"/>
      <c r="O65" s="86"/>
      <c r="P65" s="86"/>
      <c r="Q65" s="86"/>
      <c r="R65" s="86"/>
      <c r="S65" s="86"/>
      <c r="T65" s="86"/>
      <c r="U65" s="86"/>
      <c r="V65" s="86"/>
      <c r="W65" s="86"/>
      <c r="X65" s="86"/>
      <c r="Y65" s="86"/>
      <c r="Z65" s="86"/>
      <c r="AA65" s="86"/>
      <c r="AB65" s="86"/>
      <c r="AC65" s="86"/>
      <c r="AD65" s="86"/>
      <c r="AE65" s="86"/>
      <c r="AF65" s="86"/>
      <c r="AG65" s="86"/>
      <c r="AH65" s="86"/>
      <c r="AI65" s="86"/>
      <c r="AJ65" s="86"/>
      <c r="AK65" s="86"/>
      <c r="AL65" s="86"/>
      <c r="AM65" s="86"/>
      <c r="AN65" s="86"/>
      <c r="AO65" s="86"/>
      <c r="AP65" s="86"/>
      <c r="AQ65" s="86"/>
    </row>
    <row r="66" spans="3:43" ht="27.95" customHeight="1" x14ac:dyDescent="0.2">
      <c r="C66" s="85"/>
      <c r="D66" s="85"/>
      <c r="E66" s="85"/>
      <c r="F66" s="85"/>
      <c r="G66" s="85"/>
      <c r="H66" s="85"/>
      <c r="I66" s="85"/>
      <c r="J66" s="85"/>
      <c r="K66" s="86"/>
      <c r="L66" s="86"/>
      <c r="M66" s="86"/>
      <c r="N66" s="86"/>
      <c r="O66" s="86"/>
      <c r="P66" s="86"/>
      <c r="Q66" s="86"/>
      <c r="R66" s="86"/>
      <c r="S66" s="86"/>
      <c r="T66" s="86"/>
      <c r="U66" s="86"/>
      <c r="V66" s="86"/>
      <c r="W66" s="86"/>
      <c r="X66" s="86"/>
      <c r="Y66" s="86"/>
      <c r="Z66" s="86"/>
      <c r="AA66" s="86"/>
      <c r="AB66" s="86"/>
      <c r="AC66" s="86"/>
      <c r="AD66" s="86"/>
      <c r="AE66" s="86"/>
      <c r="AF66" s="86"/>
      <c r="AG66" s="86"/>
      <c r="AH66" s="86"/>
      <c r="AI66" s="86"/>
      <c r="AJ66" s="86"/>
      <c r="AK66" s="86"/>
      <c r="AL66" s="86"/>
      <c r="AM66" s="86"/>
      <c r="AN66" s="86"/>
      <c r="AO66" s="86"/>
      <c r="AP66" s="86"/>
      <c r="AQ66" s="86"/>
    </row>
    <row r="67" spans="3:43" ht="27.95" customHeight="1" x14ac:dyDescent="0.2">
      <c r="C67" s="85"/>
      <c r="D67" s="85"/>
      <c r="E67" s="85"/>
      <c r="F67" s="85"/>
      <c r="G67" s="85"/>
      <c r="H67" s="85"/>
      <c r="I67" s="85"/>
      <c r="J67" s="85"/>
      <c r="K67" s="86"/>
      <c r="L67" s="86"/>
      <c r="M67" s="86"/>
      <c r="N67" s="86"/>
      <c r="O67" s="86"/>
      <c r="P67" s="86"/>
      <c r="Q67" s="86"/>
      <c r="R67" s="86"/>
      <c r="S67" s="86"/>
      <c r="T67" s="86"/>
      <c r="U67" s="86"/>
      <c r="V67" s="86"/>
      <c r="W67" s="86"/>
      <c r="X67" s="86"/>
      <c r="Y67" s="86"/>
      <c r="Z67" s="86"/>
      <c r="AA67" s="86"/>
      <c r="AB67" s="86"/>
      <c r="AC67" s="86"/>
      <c r="AD67" s="86"/>
      <c r="AE67" s="86"/>
      <c r="AF67" s="86"/>
      <c r="AG67" s="86"/>
      <c r="AH67" s="86"/>
      <c r="AI67" s="86"/>
      <c r="AJ67" s="86"/>
      <c r="AK67" s="86"/>
      <c r="AL67" s="86"/>
      <c r="AM67" s="86"/>
      <c r="AN67" s="86"/>
      <c r="AO67" s="86"/>
      <c r="AP67" s="86"/>
      <c r="AQ67" s="86"/>
    </row>
    <row r="68" spans="3:43" ht="27.95" customHeight="1" x14ac:dyDescent="0.2">
      <c r="C68" s="85"/>
      <c r="D68" s="85"/>
      <c r="E68" s="85"/>
      <c r="F68" s="85"/>
      <c r="G68" s="85"/>
      <c r="H68" s="85"/>
      <c r="I68" s="85"/>
      <c r="J68" s="85"/>
      <c r="K68" s="86"/>
      <c r="L68" s="86"/>
      <c r="M68" s="86"/>
      <c r="N68" s="86"/>
      <c r="O68" s="86"/>
      <c r="P68" s="86"/>
      <c r="Q68" s="86"/>
      <c r="R68" s="86"/>
      <c r="S68" s="86"/>
      <c r="T68" s="86"/>
      <c r="U68" s="86"/>
      <c r="V68" s="86"/>
      <c r="W68" s="86"/>
      <c r="X68" s="86"/>
      <c r="Y68" s="86"/>
      <c r="Z68" s="86"/>
      <c r="AA68" s="86"/>
      <c r="AB68" s="86"/>
      <c r="AC68" s="86"/>
      <c r="AD68" s="86"/>
      <c r="AE68" s="86"/>
      <c r="AF68" s="86"/>
      <c r="AG68" s="86"/>
      <c r="AH68" s="86"/>
      <c r="AI68" s="86"/>
      <c r="AJ68" s="86"/>
      <c r="AK68" s="86"/>
      <c r="AL68" s="86"/>
      <c r="AM68" s="86"/>
      <c r="AN68" s="86"/>
      <c r="AO68" s="86"/>
      <c r="AP68" s="86"/>
      <c r="AQ68" s="86"/>
    </row>
    <row r="69" spans="3:43" ht="27.95" customHeight="1" x14ac:dyDescent="0.2">
      <c r="C69" s="85"/>
      <c r="D69" s="85"/>
      <c r="E69" s="85"/>
      <c r="F69" s="85"/>
      <c r="G69" s="85"/>
      <c r="H69" s="85"/>
      <c r="I69" s="85"/>
      <c r="J69" s="85"/>
      <c r="K69" s="86"/>
      <c r="L69" s="86"/>
      <c r="M69" s="86"/>
      <c r="N69" s="86"/>
      <c r="O69" s="86"/>
      <c r="P69" s="86"/>
      <c r="Q69" s="86"/>
      <c r="R69" s="86"/>
      <c r="S69" s="86"/>
      <c r="T69" s="86"/>
      <c r="U69" s="86"/>
      <c r="V69" s="86"/>
      <c r="W69" s="86"/>
      <c r="X69" s="86"/>
      <c r="Y69" s="86"/>
      <c r="Z69" s="86"/>
      <c r="AA69" s="86"/>
      <c r="AB69" s="86"/>
      <c r="AC69" s="86"/>
      <c r="AD69" s="86"/>
      <c r="AE69" s="86"/>
      <c r="AF69" s="86"/>
      <c r="AG69" s="86"/>
      <c r="AH69" s="86"/>
      <c r="AI69" s="86"/>
      <c r="AJ69" s="86"/>
      <c r="AK69" s="86"/>
      <c r="AL69" s="86"/>
      <c r="AM69" s="86"/>
      <c r="AN69" s="86"/>
      <c r="AO69" s="86"/>
      <c r="AP69" s="86"/>
      <c r="AQ69" s="86"/>
    </row>
  </sheetData>
  <mergeCells count="272">
    <mergeCell ref="K7:AQ7"/>
    <mergeCell ref="H7:J7"/>
    <mergeCell ref="F7:G7"/>
    <mergeCell ref="C7:E7"/>
    <mergeCell ref="C5:E5"/>
    <mergeCell ref="F5:G5"/>
    <mergeCell ref="H5:J5"/>
    <mergeCell ref="K5:AQ5"/>
    <mergeCell ref="C69:E69"/>
    <mergeCell ref="F69:G69"/>
    <mergeCell ref="H69:J69"/>
    <mergeCell ref="K69:AQ69"/>
    <mergeCell ref="C67:E67"/>
    <mergeCell ref="F67:G67"/>
    <mergeCell ref="H67:J67"/>
    <mergeCell ref="K67:AQ67"/>
    <mergeCell ref="C68:E68"/>
    <mergeCell ref="F68:G68"/>
    <mergeCell ref="H68:J68"/>
    <mergeCell ref="K68:AQ68"/>
    <mergeCell ref="C65:E65"/>
    <mergeCell ref="F65:G65"/>
    <mergeCell ref="H65:J65"/>
    <mergeCell ref="K65:AQ65"/>
    <mergeCell ref="C66:E66"/>
    <mergeCell ref="F66:G66"/>
    <mergeCell ref="H66:J66"/>
    <mergeCell ref="K66:AQ66"/>
    <mergeCell ref="C63:E63"/>
    <mergeCell ref="F63:G63"/>
    <mergeCell ref="H63:J63"/>
    <mergeCell ref="K63:AQ63"/>
    <mergeCell ref="C64:E64"/>
    <mergeCell ref="F64:G64"/>
    <mergeCell ref="H64:J64"/>
    <mergeCell ref="K64:AQ64"/>
    <mergeCell ref="C61:E61"/>
    <mergeCell ref="F61:G61"/>
    <mergeCell ref="H61:J61"/>
    <mergeCell ref="K61:AQ61"/>
    <mergeCell ref="C62:E62"/>
    <mergeCell ref="F62:G62"/>
    <mergeCell ref="H62:J62"/>
    <mergeCell ref="K62:AQ62"/>
    <mergeCell ref="C59:E59"/>
    <mergeCell ref="F59:G59"/>
    <mergeCell ref="H59:J59"/>
    <mergeCell ref="K59:AQ59"/>
    <mergeCell ref="C60:E60"/>
    <mergeCell ref="F60:G60"/>
    <mergeCell ref="H60:J60"/>
    <mergeCell ref="K60:AQ60"/>
    <mergeCell ref="C57:E57"/>
    <mergeCell ref="F57:G57"/>
    <mergeCell ref="H57:J57"/>
    <mergeCell ref="K57:AQ57"/>
    <mergeCell ref="C58:E58"/>
    <mergeCell ref="F58:G58"/>
    <mergeCell ref="H58:J58"/>
    <mergeCell ref="K58:AQ58"/>
    <mergeCell ref="C55:E55"/>
    <mergeCell ref="F55:G55"/>
    <mergeCell ref="H55:J55"/>
    <mergeCell ref="K55:AQ55"/>
    <mergeCell ref="C56:E56"/>
    <mergeCell ref="F56:G56"/>
    <mergeCell ref="H56:J56"/>
    <mergeCell ref="K56:AQ56"/>
    <mergeCell ref="C53:E53"/>
    <mergeCell ref="F53:G53"/>
    <mergeCell ref="H53:J53"/>
    <mergeCell ref="K53:AQ53"/>
    <mergeCell ref="C54:E54"/>
    <mergeCell ref="F54:G54"/>
    <mergeCell ref="H54:J54"/>
    <mergeCell ref="K54:AQ54"/>
    <mergeCell ref="C51:E51"/>
    <mergeCell ref="F51:G51"/>
    <mergeCell ref="H51:J51"/>
    <mergeCell ref="K51:AQ51"/>
    <mergeCell ref="C52:E52"/>
    <mergeCell ref="F52:G52"/>
    <mergeCell ref="H52:J52"/>
    <mergeCell ref="K52:AQ52"/>
    <mergeCell ref="C49:E49"/>
    <mergeCell ref="F49:G49"/>
    <mergeCell ref="H49:J49"/>
    <mergeCell ref="K49:AQ49"/>
    <mergeCell ref="C50:E50"/>
    <mergeCell ref="F50:G50"/>
    <mergeCell ref="H50:J50"/>
    <mergeCell ref="K50:AQ50"/>
    <mergeCell ref="C47:E47"/>
    <mergeCell ref="F47:G47"/>
    <mergeCell ref="H47:J47"/>
    <mergeCell ref="K47:AQ47"/>
    <mergeCell ref="C48:E48"/>
    <mergeCell ref="F48:G48"/>
    <mergeCell ref="H48:J48"/>
    <mergeCell ref="K48:AQ48"/>
    <mergeCell ref="C45:E45"/>
    <mergeCell ref="F45:G45"/>
    <mergeCell ref="H45:J45"/>
    <mergeCell ref="K45:AQ45"/>
    <mergeCell ref="C46:E46"/>
    <mergeCell ref="F46:G46"/>
    <mergeCell ref="H46:J46"/>
    <mergeCell ref="K46:AQ46"/>
    <mergeCell ref="C43:E43"/>
    <mergeCell ref="F43:G43"/>
    <mergeCell ref="H43:J43"/>
    <mergeCell ref="K43:AQ43"/>
    <mergeCell ref="C44:E44"/>
    <mergeCell ref="F44:G44"/>
    <mergeCell ref="H44:J44"/>
    <mergeCell ref="K44:AQ44"/>
    <mergeCell ref="C41:E41"/>
    <mergeCell ref="F41:G41"/>
    <mergeCell ref="H41:J41"/>
    <mergeCell ref="K41:AQ41"/>
    <mergeCell ref="C42:E42"/>
    <mergeCell ref="F42:G42"/>
    <mergeCell ref="H42:J42"/>
    <mergeCell ref="K42:AQ42"/>
    <mergeCell ref="C39:E39"/>
    <mergeCell ref="F39:G39"/>
    <mergeCell ref="H39:J39"/>
    <mergeCell ref="K39:AQ39"/>
    <mergeCell ref="C40:E40"/>
    <mergeCell ref="F40:G40"/>
    <mergeCell ref="H40:J40"/>
    <mergeCell ref="K40:AQ40"/>
    <mergeCell ref="C37:E37"/>
    <mergeCell ref="F37:G37"/>
    <mergeCell ref="H37:J37"/>
    <mergeCell ref="K37:AQ37"/>
    <mergeCell ref="C38:E38"/>
    <mergeCell ref="F38:G38"/>
    <mergeCell ref="H38:J38"/>
    <mergeCell ref="K38:AQ38"/>
    <mergeCell ref="C35:E35"/>
    <mergeCell ref="F35:G35"/>
    <mergeCell ref="H35:J35"/>
    <mergeCell ref="K35:AQ35"/>
    <mergeCell ref="C36:E36"/>
    <mergeCell ref="F36:G36"/>
    <mergeCell ref="H36:J36"/>
    <mergeCell ref="K36:AQ36"/>
    <mergeCell ref="C33:E33"/>
    <mergeCell ref="F33:G33"/>
    <mergeCell ref="H33:J33"/>
    <mergeCell ref="K33:AQ33"/>
    <mergeCell ref="C34:E34"/>
    <mergeCell ref="F34:G34"/>
    <mergeCell ref="H34:J34"/>
    <mergeCell ref="K34:AQ34"/>
    <mergeCell ref="C31:E31"/>
    <mergeCell ref="F31:G31"/>
    <mergeCell ref="H31:J31"/>
    <mergeCell ref="K31:AQ31"/>
    <mergeCell ref="C32:E32"/>
    <mergeCell ref="F32:G32"/>
    <mergeCell ref="H32:J32"/>
    <mergeCell ref="K32:AQ32"/>
    <mergeCell ref="C29:E29"/>
    <mergeCell ref="F29:G29"/>
    <mergeCell ref="H29:J29"/>
    <mergeCell ref="K29:AQ29"/>
    <mergeCell ref="C30:E30"/>
    <mergeCell ref="F30:G30"/>
    <mergeCell ref="H30:J30"/>
    <mergeCell ref="K30:AQ30"/>
    <mergeCell ref="C27:E27"/>
    <mergeCell ref="F27:G27"/>
    <mergeCell ref="H27:J27"/>
    <mergeCell ref="K27:AQ27"/>
    <mergeCell ref="C28:E28"/>
    <mergeCell ref="F28:G28"/>
    <mergeCell ref="H28:J28"/>
    <mergeCell ref="K28:AQ28"/>
    <mergeCell ref="C25:E25"/>
    <mergeCell ref="F25:G25"/>
    <mergeCell ref="H25:J25"/>
    <mergeCell ref="K25:AQ25"/>
    <mergeCell ref="C26:E26"/>
    <mergeCell ref="F26:G26"/>
    <mergeCell ref="H26:J26"/>
    <mergeCell ref="K26:AQ26"/>
    <mergeCell ref="C23:E23"/>
    <mergeCell ref="F23:G23"/>
    <mergeCell ref="H23:J23"/>
    <mergeCell ref="K23:AQ23"/>
    <mergeCell ref="C24:E24"/>
    <mergeCell ref="F24:G24"/>
    <mergeCell ref="H24:J24"/>
    <mergeCell ref="K24:AQ24"/>
    <mergeCell ref="C21:E21"/>
    <mergeCell ref="F21:G21"/>
    <mergeCell ref="H21:J21"/>
    <mergeCell ref="K21:AQ21"/>
    <mergeCell ref="C22:E22"/>
    <mergeCell ref="F22:G22"/>
    <mergeCell ref="H22:J22"/>
    <mergeCell ref="K22:AQ22"/>
    <mergeCell ref="C19:E19"/>
    <mergeCell ref="F19:G19"/>
    <mergeCell ref="H19:J19"/>
    <mergeCell ref="K19:AQ19"/>
    <mergeCell ref="C20:E20"/>
    <mergeCell ref="F20:G20"/>
    <mergeCell ref="H20:J20"/>
    <mergeCell ref="K20:AQ20"/>
    <mergeCell ref="C17:E17"/>
    <mergeCell ref="F17:G17"/>
    <mergeCell ref="H17:J17"/>
    <mergeCell ref="K17:AQ17"/>
    <mergeCell ref="C18:E18"/>
    <mergeCell ref="F18:G18"/>
    <mergeCell ref="H18:J18"/>
    <mergeCell ref="K18:AQ18"/>
    <mergeCell ref="C15:E15"/>
    <mergeCell ref="F15:G15"/>
    <mergeCell ref="H15:J15"/>
    <mergeCell ref="K15:AQ15"/>
    <mergeCell ref="C16:E16"/>
    <mergeCell ref="F16:G16"/>
    <mergeCell ref="H16:J16"/>
    <mergeCell ref="K16:AQ16"/>
    <mergeCell ref="C13:E13"/>
    <mergeCell ref="F13:G13"/>
    <mergeCell ref="H13:J13"/>
    <mergeCell ref="K13:AQ13"/>
    <mergeCell ref="C14:E14"/>
    <mergeCell ref="F14:G14"/>
    <mergeCell ref="H14:J14"/>
    <mergeCell ref="K14:AQ14"/>
    <mergeCell ref="C11:E11"/>
    <mergeCell ref="F11:G11"/>
    <mergeCell ref="H11:J11"/>
    <mergeCell ref="K11:AQ11"/>
    <mergeCell ref="C12:E12"/>
    <mergeCell ref="F12:G12"/>
    <mergeCell ref="H12:J12"/>
    <mergeCell ref="K12:AQ12"/>
    <mergeCell ref="C9:E9"/>
    <mergeCell ref="F9:G9"/>
    <mergeCell ref="H9:J9"/>
    <mergeCell ref="K9:AQ9"/>
    <mergeCell ref="C10:E10"/>
    <mergeCell ref="F10:G10"/>
    <mergeCell ref="H10:J10"/>
    <mergeCell ref="K10:AQ10"/>
    <mergeCell ref="C8:E8"/>
    <mergeCell ref="F8:G8"/>
    <mergeCell ref="H8:J8"/>
    <mergeCell ref="K8:AQ8"/>
    <mergeCell ref="C4:E4"/>
    <mergeCell ref="F4:G4"/>
    <mergeCell ref="H4:J4"/>
    <mergeCell ref="K4:AQ4"/>
    <mergeCell ref="C6:E6"/>
    <mergeCell ref="F6:G6"/>
    <mergeCell ref="H6:J6"/>
    <mergeCell ref="K6:AQ6"/>
    <mergeCell ref="C2:E2"/>
    <mergeCell ref="F2:G2"/>
    <mergeCell ref="H2:J2"/>
    <mergeCell ref="K2:AQ2"/>
    <mergeCell ref="C3:E3"/>
    <mergeCell ref="F3:G3"/>
    <mergeCell ref="H3:J3"/>
    <mergeCell ref="K3:AQ3"/>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0D9F4-7D7D-4D94-88D2-AC85C3875332}">
  <dimension ref="A1:AM15"/>
  <sheetViews>
    <sheetView zoomScaleNormal="100" workbookViewId="0">
      <selection activeCell="O21" sqref="O21"/>
    </sheetView>
  </sheetViews>
  <sheetFormatPr defaultColWidth="5.625" defaultRowHeight="33.950000000000003" customHeight="1" x14ac:dyDescent="0.2"/>
  <cols>
    <col min="1" max="2" width="5.625" style="5"/>
    <col min="3" max="16384" width="5.625" style="6"/>
  </cols>
  <sheetData>
    <row r="1" spans="4:39" s="5" customFormat="1" ht="33.950000000000003" customHeight="1" x14ac:dyDescent="0.2"/>
    <row r="2" spans="4:39" ht="33.950000000000003" customHeight="1" x14ac:dyDescent="0.2">
      <c r="D2" s="91" t="s">
        <v>4</v>
      </c>
      <c r="E2" s="91"/>
      <c r="F2" s="85" t="s">
        <v>0</v>
      </c>
      <c r="G2" s="85"/>
      <c r="H2" s="85"/>
      <c r="I2" s="85"/>
      <c r="J2" s="95" t="s">
        <v>5</v>
      </c>
      <c r="K2" s="95"/>
      <c r="L2" s="85" t="s">
        <v>0</v>
      </c>
      <c r="M2" s="85"/>
      <c r="N2" s="85"/>
      <c r="O2" s="85"/>
      <c r="P2" s="94" t="s">
        <v>7</v>
      </c>
      <c r="Q2" s="94"/>
    </row>
    <row r="3" spans="4:39" ht="33.950000000000003" customHeight="1" x14ac:dyDescent="0.2">
      <c r="D3" s="91"/>
      <c r="E3" s="91"/>
      <c r="F3" s="85"/>
      <c r="G3" s="85"/>
      <c r="H3" s="85"/>
      <c r="I3" s="85"/>
      <c r="J3" s="95"/>
      <c r="K3" s="95"/>
      <c r="L3" s="85"/>
      <c r="M3" s="85"/>
      <c r="N3" s="85"/>
      <c r="O3" s="85"/>
      <c r="P3" s="94"/>
      <c r="Q3" s="94"/>
      <c r="Z3" s="34"/>
      <c r="AA3" s="34"/>
      <c r="AB3" s="34"/>
      <c r="AC3" s="34"/>
      <c r="AD3" s="34"/>
      <c r="AE3" s="34"/>
      <c r="AF3" s="34"/>
      <c r="AG3" s="34"/>
      <c r="AH3" s="34"/>
      <c r="AI3" s="34"/>
      <c r="AJ3" s="34"/>
      <c r="AK3" s="34"/>
      <c r="AL3" s="34"/>
      <c r="AM3" s="34"/>
    </row>
    <row r="4" spans="4:39" ht="33.950000000000003" customHeight="1" x14ac:dyDescent="0.2">
      <c r="D4" s="85" t="s">
        <v>2</v>
      </c>
      <c r="E4" s="85"/>
      <c r="F4" s="7" t="s">
        <v>8</v>
      </c>
      <c r="G4" s="8" t="s">
        <v>9</v>
      </c>
      <c r="H4" s="7" t="s">
        <v>10</v>
      </c>
      <c r="I4" s="7" t="s">
        <v>11</v>
      </c>
      <c r="J4" s="7" t="s">
        <v>12</v>
      </c>
      <c r="K4" s="9" t="s">
        <v>13</v>
      </c>
      <c r="L4" s="9" t="s">
        <v>14</v>
      </c>
      <c r="M4" s="9" t="s">
        <v>15</v>
      </c>
      <c r="N4" s="9" t="s">
        <v>16</v>
      </c>
      <c r="O4" s="9" t="s">
        <v>17</v>
      </c>
      <c r="P4" s="85" t="s">
        <v>3</v>
      </c>
      <c r="Q4" s="85"/>
      <c r="Z4" s="34"/>
      <c r="AA4" s="34"/>
      <c r="AB4" s="34"/>
      <c r="AC4" s="34"/>
      <c r="AD4" s="34"/>
      <c r="AE4" s="34"/>
      <c r="AF4" s="34"/>
      <c r="AG4" s="34"/>
      <c r="AH4" s="34"/>
      <c r="AI4" s="34"/>
      <c r="AJ4" s="34"/>
      <c r="AK4" s="34"/>
      <c r="AL4" s="34"/>
      <c r="AM4" s="34"/>
    </row>
    <row r="5" spans="4:39" ht="33.950000000000003" customHeight="1" x14ac:dyDescent="0.2">
      <c r="D5" s="85"/>
      <c r="E5" s="85"/>
      <c r="F5" s="7" t="s">
        <v>6</v>
      </c>
      <c r="G5" s="7" t="s">
        <v>18</v>
      </c>
      <c r="H5" s="8" t="s">
        <v>19</v>
      </c>
      <c r="I5" s="8" t="s">
        <v>20</v>
      </c>
      <c r="J5" s="7" t="s">
        <v>21</v>
      </c>
      <c r="K5" s="9" t="s">
        <v>22</v>
      </c>
      <c r="L5" s="9" t="s">
        <v>23</v>
      </c>
      <c r="M5" s="9" t="s">
        <v>24</v>
      </c>
      <c r="N5" s="9" t="s">
        <v>25</v>
      </c>
      <c r="O5" s="9" t="s">
        <v>26</v>
      </c>
      <c r="P5" s="85"/>
      <c r="Q5" s="85"/>
      <c r="Z5" s="34"/>
      <c r="AA5" s="34"/>
      <c r="AB5" s="34"/>
      <c r="AC5" s="34"/>
      <c r="AD5" s="34"/>
      <c r="AE5" s="34"/>
      <c r="AF5" s="34"/>
      <c r="AG5" s="34"/>
      <c r="AH5" s="34"/>
      <c r="AI5" s="34"/>
      <c r="AJ5" s="34"/>
      <c r="AK5" s="34"/>
      <c r="AL5" s="34"/>
      <c r="AM5" s="34"/>
    </row>
    <row r="6" spans="4:39" ht="33.950000000000003" customHeight="1" x14ac:dyDescent="0.2">
      <c r="D6" s="85"/>
      <c r="E6" s="85"/>
      <c r="F6" s="8" t="s">
        <v>27</v>
      </c>
      <c r="G6" s="7" t="s">
        <v>28</v>
      </c>
      <c r="H6" s="7" t="s">
        <v>29</v>
      </c>
      <c r="I6" s="7" t="s">
        <v>30</v>
      </c>
      <c r="J6" s="7" t="s">
        <v>31</v>
      </c>
      <c r="K6" s="9" t="s">
        <v>32</v>
      </c>
      <c r="L6" s="10" t="s">
        <v>33</v>
      </c>
      <c r="M6" s="9" t="s">
        <v>34</v>
      </c>
      <c r="N6" s="9" t="s">
        <v>35</v>
      </c>
      <c r="O6" s="9" t="s">
        <v>36</v>
      </c>
      <c r="P6" s="85"/>
      <c r="Q6" s="85"/>
      <c r="Z6" s="34"/>
      <c r="AA6" s="34"/>
      <c r="AB6" s="34"/>
      <c r="AC6" s="34"/>
      <c r="AD6" s="34"/>
      <c r="AE6" s="35"/>
      <c r="AF6" s="35"/>
      <c r="AG6" s="34"/>
      <c r="AH6" s="34"/>
      <c r="AI6" s="34"/>
      <c r="AJ6" s="34"/>
      <c r="AK6" s="34"/>
      <c r="AL6" s="34"/>
      <c r="AM6" s="34"/>
    </row>
    <row r="7" spans="4:39" ht="33.950000000000003" customHeight="1" x14ac:dyDescent="0.2">
      <c r="D7" s="85"/>
      <c r="E7" s="85"/>
      <c r="F7" s="7" t="s">
        <v>60</v>
      </c>
      <c r="G7" s="7" t="s">
        <v>61</v>
      </c>
      <c r="H7" s="7" t="s">
        <v>62</v>
      </c>
      <c r="I7" s="8" t="s">
        <v>63</v>
      </c>
      <c r="J7" s="7" t="s">
        <v>64</v>
      </c>
      <c r="K7" s="10" t="s">
        <v>65</v>
      </c>
      <c r="L7" s="9" t="s">
        <v>66</v>
      </c>
      <c r="M7" s="9" t="s">
        <v>67</v>
      </c>
      <c r="N7" s="9" t="s">
        <v>68</v>
      </c>
      <c r="O7" s="9" t="s">
        <v>69</v>
      </c>
      <c r="P7" s="85"/>
      <c r="Q7" s="85"/>
      <c r="Z7" s="34"/>
      <c r="AA7" s="34"/>
      <c r="AB7" s="34"/>
      <c r="AC7" s="35"/>
      <c r="AD7" s="35"/>
      <c r="AE7" s="35"/>
      <c r="AF7" s="35"/>
      <c r="AG7" s="35"/>
      <c r="AH7" s="35"/>
      <c r="AI7" s="34"/>
      <c r="AJ7" s="34"/>
      <c r="AK7" s="34"/>
      <c r="AL7" s="34"/>
      <c r="AM7" s="34"/>
    </row>
    <row r="8" spans="4:39" ht="33.950000000000003" customHeight="1" x14ac:dyDescent="0.2">
      <c r="D8" s="92" t="s">
        <v>81</v>
      </c>
      <c r="E8" s="92"/>
      <c r="F8" s="7" t="s">
        <v>80</v>
      </c>
      <c r="G8" s="7" t="s">
        <v>79</v>
      </c>
      <c r="H8" s="7" t="s">
        <v>78</v>
      </c>
      <c r="I8" s="7" t="s">
        <v>77</v>
      </c>
      <c r="J8" s="7" t="s">
        <v>76</v>
      </c>
      <c r="K8" s="9" t="s">
        <v>75</v>
      </c>
      <c r="L8" s="9" t="s">
        <v>74</v>
      </c>
      <c r="M8" s="9" t="s">
        <v>73</v>
      </c>
      <c r="N8" s="9" t="s">
        <v>70</v>
      </c>
      <c r="O8" s="9" t="s">
        <v>72</v>
      </c>
      <c r="P8" s="93" t="s">
        <v>100</v>
      </c>
      <c r="Q8" s="93"/>
      <c r="Z8" s="34"/>
      <c r="AA8" s="34"/>
      <c r="AB8" s="34"/>
      <c r="AC8" s="35"/>
      <c r="AD8" s="35"/>
      <c r="AE8" s="36"/>
      <c r="AF8" s="36"/>
      <c r="AG8" s="35"/>
      <c r="AH8" s="35"/>
      <c r="AI8" s="34"/>
      <c r="AJ8" s="34"/>
      <c r="AK8" s="34"/>
      <c r="AL8" s="34"/>
      <c r="AM8" s="34"/>
    </row>
    <row r="9" spans="4:39" ht="33.950000000000003" customHeight="1" x14ac:dyDescent="0.2">
      <c r="D9" s="92"/>
      <c r="E9" s="92"/>
      <c r="F9" s="11" t="s">
        <v>101</v>
      </c>
      <c r="G9" s="11" t="s">
        <v>102</v>
      </c>
      <c r="H9" s="11" t="s">
        <v>103</v>
      </c>
      <c r="I9" s="11" t="s">
        <v>104</v>
      </c>
      <c r="J9" s="11" t="s">
        <v>105</v>
      </c>
      <c r="K9" s="12" t="s">
        <v>106</v>
      </c>
      <c r="L9" s="13" t="s">
        <v>107</v>
      </c>
      <c r="M9" s="13" t="s">
        <v>108</v>
      </c>
      <c r="N9" s="14" t="s">
        <v>109</v>
      </c>
      <c r="O9" s="13" t="s">
        <v>110</v>
      </c>
      <c r="P9" s="93"/>
      <c r="Q9" s="93"/>
      <c r="Z9" s="34"/>
      <c r="AA9" s="34"/>
      <c r="AB9" s="35"/>
      <c r="AC9" s="35"/>
      <c r="AD9" s="36"/>
      <c r="AE9" s="35"/>
      <c r="AF9" s="35"/>
      <c r="AG9" s="36"/>
      <c r="AH9" s="35"/>
      <c r="AI9" s="35"/>
      <c r="AJ9" s="34"/>
      <c r="AK9" s="34"/>
      <c r="AL9" s="34"/>
      <c r="AM9" s="34"/>
    </row>
    <row r="10" spans="4:39" ht="33.950000000000003" customHeight="1" x14ac:dyDescent="0.2">
      <c r="D10" s="85" t="s">
        <v>2</v>
      </c>
      <c r="E10" s="85"/>
      <c r="F10" s="15" t="s">
        <v>99</v>
      </c>
      <c r="G10" s="15" t="s">
        <v>71</v>
      </c>
      <c r="H10" s="11" t="s">
        <v>98</v>
      </c>
      <c r="I10" s="11" t="s">
        <v>97</v>
      </c>
      <c r="J10" s="11" t="s">
        <v>96</v>
      </c>
      <c r="K10" s="12" t="s">
        <v>95</v>
      </c>
      <c r="L10" s="12" t="s">
        <v>94</v>
      </c>
      <c r="M10" s="12" t="s">
        <v>93</v>
      </c>
      <c r="N10" s="13" t="s">
        <v>92</v>
      </c>
      <c r="O10" s="12" t="s">
        <v>91</v>
      </c>
      <c r="P10" s="85" t="s">
        <v>3</v>
      </c>
      <c r="Q10" s="85"/>
      <c r="Z10" s="34"/>
      <c r="AA10" s="34"/>
      <c r="AB10" s="35"/>
      <c r="AC10" s="35"/>
      <c r="AD10" s="36"/>
      <c r="AE10" s="35"/>
      <c r="AF10" s="35"/>
      <c r="AG10" s="36"/>
      <c r="AH10" s="35"/>
      <c r="AI10" s="35"/>
      <c r="AJ10" s="34"/>
      <c r="AK10" s="34"/>
      <c r="AL10" s="34"/>
      <c r="AM10" s="34"/>
    </row>
    <row r="11" spans="4:39" ht="33.950000000000003" customHeight="1" x14ac:dyDescent="0.2">
      <c r="D11" s="85"/>
      <c r="E11" s="85"/>
      <c r="F11" s="15" t="s">
        <v>90</v>
      </c>
      <c r="G11" s="11" t="s">
        <v>89</v>
      </c>
      <c r="H11" s="15" t="s">
        <v>88</v>
      </c>
      <c r="I11" s="15" t="s">
        <v>87</v>
      </c>
      <c r="J11" s="11" t="s">
        <v>86</v>
      </c>
      <c r="K11" s="13" t="s">
        <v>85</v>
      </c>
      <c r="L11" s="13" t="s">
        <v>84</v>
      </c>
      <c r="M11" s="14" t="s">
        <v>83</v>
      </c>
      <c r="N11" s="12" t="s">
        <v>82</v>
      </c>
      <c r="O11" s="12" t="s">
        <v>125</v>
      </c>
      <c r="P11" s="85"/>
      <c r="Q11" s="85"/>
      <c r="Z11" s="34"/>
      <c r="AA11" s="34"/>
      <c r="AB11" s="34"/>
      <c r="AC11" s="35"/>
      <c r="AD11" s="35"/>
      <c r="AE11" s="36"/>
      <c r="AF11" s="36"/>
      <c r="AG11" s="35"/>
      <c r="AH11" s="35"/>
      <c r="AI11" s="34"/>
      <c r="AJ11" s="34"/>
      <c r="AK11" s="34"/>
      <c r="AL11" s="34"/>
      <c r="AM11" s="34"/>
    </row>
    <row r="12" spans="4:39" ht="33.950000000000003" customHeight="1" x14ac:dyDescent="0.2">
      <c r="D12" s="85"/>
      <c r="E12" s="85"/>
      <c r="F12" s="15" t="s">
        <v>59</v>
      </c>
      <c r="G12" s="11" t="s">
        <v>58</v>
      </c>
      <c r="H12" s="15" t="s">
        <v>57</v>
      </c>
      <c r="I12" s="15" t="s">
        <v>56</v>
      </c>
      <c r="J12" s="11" t="s">
        <v>55</v>
      </c>
      <c r="K12" s="13" t="s">
        <v>54</v>
      </c>
      <c r="L12" s="13" t="s">
        <v>53</v>
      </c>
      <c r="M12" s="13" t="s">
        <v>52</v>
      </c>
      <c r="N12" s="12" t="s">
        <v>51</v>
      </c>
      <c r="O12" s="12" t="s">
        <v>50</v>
      </c>
      <c r="P12" s="85"/>
      <c r="Q12" s="85"/>
      <c r="Z12" s="34"/>
      <c r="AA12" s="34"/>
      <c r="AB12" s="34"/>
      <c r="AC12" s="35"/>
      <c r="AD12" s="35"/>
      <c r="AE12" s="35"/>
      <c r="AF12" s="35"/>
      <c r="AG12" s="35"/>
      <c r="AH12" s="35"/>
      <c r="AI12" s="34"/>
      <c r="AJ12" s="34"/>
      <c r="AK12" s="34"/>
      <c r="AL12" s="34"/>
      <c r="AM12" s="34"/>
    </row>
    <row r="13" spans="4:39" ht="33.950000000000003" customHeight="1" x14ac:dyDescent="0.2">
      <c r="D13" s="85"/>
      <c r="E13" s="85"/>
      <c r="F13" s="15" t="s">
        <v>49</v>
      </c>
      <c r="G13" s="15" t="s">
        <v>48</v>
      </c>
      <c r="H13" s="11" t="s">
        <v>47</v>
      </c>
      <c r="I13" s="11" t="s">
        <v>46</v>
      </c>
      <c r="J13" s="15" t="s">
        <v>45</v>
      </c>
      <c r="K13" s="13" t="s">
        <v>44</v>
      </c>
      <c r="L13" s="13" t="s">
        <v>43</v>
      </c>
      <c r="M13" s="12" t="s">
        <v>42</v>
      </c>
      <c r="N13" s="12" t="s">
        <v>41</v>
      </c>
      <c r="O13" s="13" t="s">
        <v>40</v>
      </c>
      <c r="P13" s="85"/>
      <c r="Q13" s="85"/>
      <c r="Z13" s="34"/>
      <c r="AA13" s="34"/>
      <c r="AB13" s="34"/>
      <c r="AC13" s="34"/>
      <c r="AD13" s="34"/>
      <c r="AE13" s="35"/>
      <c r="AF13" s="35"/>
      <c r="AG13" s="34"/>
      <c r="AH13" s="34"/>
      <c r="AI13" s="34"/>
      <c r="AJ13" s="34"/>
      <c r="AK13" s="34"/>
      <c r="AL13" s="34"/>
      <c r="AM13" s="34"/>
    </row>
    <row r="14" spans="4:39" ht="33.950000000000003" customHeight="1" x14ac:dyDescent="0.2">
      <c r="D14" s="88" t="s">
        <v>39</v>
      </c>
      <c r="E14" s="88"/>
      <c r="F14" s="85" t="s">
        <v>1</v>
      </c>
      <c r="G14" s="85"/>
      <c r="H14" s="85"/>
      <c r="I14" s="85"/>
      <c r="J14" s="89" t="s">
        <v>37</v>
      </c>
      <c r="K14" s="89"/>
      <c r="L14" s="85" t="s">
        <v>1</v>
      </c>
      <c r="M14" s="85"/>
      <c r="N14" s="85"/>
      <c r="O14" s="85"/>
      <c r="P14" s="90" t="s">
        <v>38</v>
      </c>
      <c r="Q14" s="90"/>
      <c r="Z14" s="34"/>
      <c r="AA14" s="34"/>
      <c r="AB14" s="34"/>
      <c r="AC14" s="34"/>
      <c r="AD14" s="34"/>
      <c r="AE14" s="34"/>
      <c r="AF14" s="34"/>
      <c r="AG14" s="34"/>
      <c r="AH14" s="34"/>
      <c r="AI14" s="34"/>
      <c r="AJ14" s="34"/>
      <c r="AK14" s="34"/>
      <c r="AL14" s="34"/>
      <c r="AM14" s="34"/>
    </row>
    <row r="15" spans="4:39" ht="33.950000000000003" customHeight="1" x14ac:dyDescent="0.2">
      <c r="D15" s="88"/>
      <c r="E15" s="88"/>
      <c r="F15" s="85"/>
      <c r="G15" s="85"/>
      <c r="H15" s="85"/>
      <c r="I15" s="85"/>
      <c r="J15" s="89"/>
      <c r="K15" s="89"/>
      <c r="L15" s="85"/>
      <c r="M15" s="85"/>
      <c r="N15" s="85"/>
      <c r="O15" s="85"/>
      <c r="P15" s="90"/>
      <c r="Q15" s="90"/>
      <c r="Z15" s="34"/>
      <c r="AA15" s="34"/>
      <c r="AB15" s="34"/>
      <c r="AC15" s="34"/>
      <c r="AD15" s="34"/>
      <c r="AE15" s="34"/>
      <c r="AF15" s="34"/>
      <c r="AG15" s="34"/>
      <c r="AH15" s="34"/>
      <c r="AI15" s="34"/>
      <c r="AJ15" s="34"/>
      <c r="AK15" s="34"/>
      <c r="AL15" s="34"/>
      <c r="AM15" s="34"/>
    </row>
  </sheetData>
  <mergeCells count="16">
    <mergeCell ref="D2:E3"/>
    <mergeCell ref="D8:E9"/>
    <mergeCell ref="D4:E7"/>
    <mergeCell ref="P8:Q9"/>
    <mergeCell ref="P2:Q3"/>
    <mergeCell ref="P4:Q7"/>
    <mergeCell ref="F2:I3"/>
    <mergeCell ref="L2:O3"/>
    <mergeCell ref="J2:K3"/>
    <mergeCell ref="D14:E15"/>
    <mergeCell ref="J14:K15"/>
    <mergeCell ref="P14:Q15"/>
    <mergeCell ref="D10:E13"/>
    <mergeCell ref="F14:I15"/>
    <mergeCell ref="L14:O15"/>
    <mergeCell ref="P10:Q13"/>
  </mergeCells>
  <phoneticPr fontId="1" type="noConversion"/>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82C23-D90F-4E88-A6AF-1881EAE3B058}">
  <dimension ref="A1:T17"/>
  <sheetViews>
    <sheetView workbookViewId="0">
      <selection activeCell="M13" sqref="M13"/>
    </sheetView>
  </sheetViews>
  <sheetFormatPr defaultColWidth="10.625" defaultRowHeight="63.95" customHeight="1" x14ac:dyDescent="0.2"/>
  <cols>
    <col min="1" max="1" width="10.625" style="38"/>
    <col min="2" max="16384" width="10.625" style="39"/>
  </cols>
  <sheetData>
    <row r="1" spans="2:20" s="38" customFormat="1" ht="63.95" customHeight="1" x14ac:dyDescent="0.2"/>
    <row r="2" spans="2:20" ht="63.95" customHeight="1" x14ac:dyDescent="0.2">
      <c r="B2" s="38"/>
      <c r="C2" s="96" t="s">
        <v>178</v>
      </c>
      <c r="J2" s="39" t="s">
        <v>175</v>
      </c>
    </row>
    <row r="3" spans="2:20" ht="63.95" customHeight="1" x14ac:dyDescent="0.2">
      <c r="B3" s="38"/>
      <c r="C3" s="96"/>
      <c r="F3" s="39" t="s">
        <v>186</v>
      </c>
      <c r="G3" s="39" t="s">
        <v>185</v>
      </c>
      <c r="I3" s="39" t="s">
        <v>174</v>
      </c>
      <c r="M3" s="39" t="s">
        <v>188</v>
      </c>
      <c r="O3" s="39" t="s">
        <v>111</v>
      </c>
    </row>
    <row r="4" spans="2:20" ht="63.95" customHeight="1" x14ac:dyDescent="0.2">
      <c r="B4" s="38"/>
      <c r="C4" s="96"/>
      <c r="D4" s="39" t="s">
        <v>114</v>
      </c>
      <c r="E4" s="39" t="s">
        <v>115</v>
      </c>
      <c r="H4" s="39" t="s">
        <v>184</v>
      </c>
      <c r="J4" s="39" t="s">
        <v>142</v>
      </c>
      <c r="K4" s="39" t="s">
        <v>143</v>
      </c>
      <c r="L4" s="39" t="s">
        <v>180</v>
      </c>
      <c r="T4" s="39" t="s">
        <v>112</v>
      </c>
    </row>
    <row r="5" spans="2:20" ht="63.95" customHeight="1" x14ac:dyDescent="0.2">
      <c r="B5" s="38"/>
      <c r="C5" s="39" t="s">
        <v>177</v>
      </c>
      <c r="J5" s="39" t="s">
        <v>193</v>
      </c>
      <c r="L5" s="39" t="s">
        <v>176</v>
      </c>
    </row>
    <row r="6" spans="2:20" ht="63.95" customHeight="1" x14ac:dyDescent="0.2">
      <c r="B6" s="38"/>
      <c r="C6" s="39" t="s">
        <v>179</v>
      </c>
      <c r="G6" s="39" t="s">
        <v>191</v>
      </c>
      <c r="I6" s="39" t="s">
        <v>192</v>
      </c>
      <c r="K6" s="39" t="s">
        <v>190</v>
      </c>
      <c r="N6" s="39" t="s">
        <v>113</v>
      </c>
    </row>
    <row r="7" spans="2:20" ht="63.95" customHeight="1" x14ac:dyDescent="0.2">
      <c r="B7" s="38"/>
      <c r="C7" s="39" t="s">
        <v>181</v>
      </c>
      <c r="D7" s="39" t="s">
        <v>182</v>
      </c>
      <c r="E7" s="39" t="s">
        <v>183</v>
      </c>
      <c r="L7" s="39" t="s">
        <v>187</v>
      </c>
      <c r="M7" s="39" t="s">
        <v>189</v>
      </c>
    </row>
    <row r="8" spans="2:20" ht="63.95" customHeight="1" x14ac:dyDescent="0.2">
      <c r="B8" s="38"/>
    </row>
    <row r="9" spans="2:20" s="38" customFormat="1" ht="63.95" customHeight="1" x14ac:dyDescent="0.2"/>
    <row r="12" spans="2:20" ht="63.95" customHeight="1" x14ac:dyDescent="0.2">
      <c r="D12" s="96" t="s">
        <v>781</v>
      </c>
      <c r="E12" s="96" t="s">
        <v>782</v>
      </c>
      <c r="F12" s="96" t="s">
        <v>784</v>
      </c>
      <c r="G12" s="96" t="s">
        <v>785</v>
      </c>
    </row>
    <row r="13" spans="2:20" ht="63.95" customHeight="1" x14ac:dyDescent="0.2">
      <c r="D13" s="96"/>
      <c r="E13" s="96"/>
      <c r="F13" s="96"/>
      <c r="G13" s="96"/>
    </row>
    <row r="14" spans="2:20" ht="63.95" customHeight="1" x14ac:dyDescent="0.2">
      <c r="D14" s="96"/>
      <c r="F14" s="96"/>
      <c r="G14" s="96"/>
    </row>
    <row r="15" spans="2:20" ht="63.95" customHeight="1" x14ac:dyDescent="0.2">
      <c r="F15" s="96"/>
      <c r="G15" s="96"/>
    </row>
    <row r="16" spans="2:20" ht="63.95" customHeight="1" x14ac:dyDescent="0.2">
      <c r="G16" s="96"/>
      <c r="J16" s="39" t="s">
        <v>783</v>
      </c>
    </row>
    <row r="17" spans="7:7" ht="63.95" customHeight="1" x14ac:dyDescent="0.2">
      <c r="G17" s="96"/>
    </row>
  </sheetData>
  <mergeCells count="5">
    <mergeCell ref="G12:G17"/>
    <mergeCell ref="C2:C4"/>
    <mergeCell ref="D12:D14"/>
    <mergeCell ref="E12:E13"/>
    <mergeCell ref="F12:F15"/>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9CDFE-E7CA-4FFC-8DE9-0F0453E81A25}">
  <dimension ref="A1:AE12"/>
  <sheetViews>
    <sheetView topLeftCell="A13" workbookViewId="0">
      <selection activeCell="R21" sqref="R21"/>
    </sheetView>
  </sheetViews>
  <sheetFormatPr defaultColWidth="7.625" defaultRowHeight="45.95" customHeight="1" x14ac:dyDescent="0.2"/>
  <cols>
    <col min="1" max="2" width="7.625" style="40"/>
    <col min="3" max="16384" width="7.625" style="42"/>
  </cols>
  <sheetData>
    <row r="1" spans="1:31" s="41" customFormat="1" ht="45.95" customHeight="1" x14ac:dyDescent="0.2">
      <c r="A1" s="40"/>
      <c r="B1" s="40"/>
    </row>
    <row r="2" spans="1:31" ht="21" customHeight="1" thickBot="1" x14ac:dyDescent="0.25"/>
    <row r="3" spans="1:31" ht="45.95" customHeight="1" thickBot="1" x14ac:dyDescent="0.25">
      <c r="D3" s="16"/>
      <c r="E3" s="16"/>
      <c r="F3" s="16"/>
      <c r="G3" s="16"/>
      <c r="H3" s="19" t="s">
        <v>141</v>
      </c>
      <c r="I3" s="20" t="s">
        <v>132</v>
      </c>
      <c r="J3" s="16"/>
      <c r="K3" s="16"/>
      <c r="L3" s="16"/>
      <c r="M3" s="16"/>
      <c r="O3" s="111" t="s">
        <v>141</v>
      </c>
      <c r="P3" s="111"/>
      <c r="Q3" s="107" t="s">
        <v>140</v>
      </c>
      <c r="R3" s="107"/>
      <c r="S3" s="109" t="s">
        <v>128</v>
      </c>
      <c r="T3" s="109"/>
      <c r="U3" s="105" t="s">
        <v>126</v>
      </c>
      <c r="V3" s="105"/>
      <c r="W3" s="100" t="s">
        <v>134</v>
      </c>
      <c r="X3" s="100"/>
      <c r="Y3" s="101" t="s">
        <v>135</v>
      </c>
      <c r="Z3" s="101"/>
      <c r="AA3" s="102" t="s">
        <v>655</v>
      </c>
      <c r="AB3" s="102"/>
      <c r="AC3" s="97" t="s">
        <v>131</v>
      </c>
      <c r="AD3" s="98"/>
      <c r="AE3" s="43"/>
    </row>
    <row r="4" spans="1:31" ht="45.95" customHeight="1" thickBot="1" x14ac:dyDescent="0.25">
      <c r="D4" s="16"/>
      <c r="E4" s="16"/>
      <c r="F4" s="28" t="s">
        <v>131</v>
      </c>
      <c r="G4" s="16"/>
      <c r="H4" s="124" t="s">
        <v>117</v>
      </c>
      <c r="I4" s="125"/>
      <c r="J4" s="16"/>
      <c r="K4" s="24" t="s">
        <v>140</v>
      </c>
      <c r="L4" s="16"/>
      <c r="M4" s="16"/>
      <c r="O4" s="112" t="s">
        <v>144</v>
      </c>
      <c r="P4" s="112"/>
      <c r="Q4" s="104" t="s">
        <v>144</v>
      </c>
      <c r="R4" s="104"/>
      <c r="S4" s="104" t="s">
        <v>149</v>
      </c>
      <c r="T4" s="104"/>
      <c r="U4" s="104" t="s">
        <v>169</v>
      </c>
      <c r="V4" s="104"/>
      <c r="X4" s="43"/>
      <c r="Y4" s="43"/>
      <c r="AA4" s="43"/>
      <c r="AB4" s="43"/>
      <c r="AD4" s="43"/>
      <c r="AE4" s="43"/>
    </row>
    <row r="5" spans="1:31" ht="45.95" customHeight="1" thickBot="1" x14ac:dyDescent="0.25">
      <c r="D5" s="16"/>
      <c r="E5" s="27" t="s">
        <v>139</v>
      </c>
      <c r="F5" s="127" t="s">
        <v>121</v>
      </c>
      <c r="G5" s="128"/>
      <c r="H5" s="126"/>
      <c r="I5" s="126"/>
      <c r="J5" s="130" t="s">
        <v>118</v>
      </c>
      <c r="K5" s="131"/>
      <c r="L5" s="23" t="s">
        <v>127</v>
      </c>
      <c r="M5" s="16"/>
      <c r="O5" s="112"/>
      <c r="P5" s="112"/>
      <c r="Q5" s="104"/>
      <c r="R5" s="104"/>
      <c r="S5" s="104"/>
      <c r="T5" s="104"/>
      <c r="U5" s="104" t="s">
        <v>170</v>
      </c>
      <c r="V5" s="104"/>
      <c r="X5" s="43"/>
      <c r="Y5" s="43"/>
    </row>
    <row r="6" spans="1:31" ht="45.95" customHeight="1" thickBot="1" x14ac:dyDescent="0.25">
      <c r="D6" s="16"/>
      <c r="E6" s="16"/>
      <c r="F6" s="129"/>
      <c r="G6" s="127"/>
      <c r="H6" s="133" t="s">
        <v>129</v>
      </c>
      <c r="I6" s="134"/>
      <c r="J6" s="131"/>
      <c r="K6" s="132"/>
      <c r="L6" s="16"/>
      <c r="M6" s="16"/>
      <c r="O6" s="112"/>
      <c r="P6" s="112"/>
      <c r="Q6" s="104"/>
      <c r="R6" s="104"/>
      <c r="S6" s="104"/>
      <c r="T6" s="104"/>
      <c r="U6" s="104" t="s">
        <v>171</v>
      </c>
      <c r="V6" s="104"/>
      <c r="X6" s="43"/>
      <c r="Y6" s="43"/>
    </row>
    <row r="7" spans="1:31" ht="45.95" customHeight="1" x14ac:dyDescent="0.2">
      <c r="D7" s="25" t="s">
        <v>655</v>
      </c>
      <c r="E7" s="135" t="s">
        <v>124</v>
      </c>
      <c r="F7" s="136"/>
      <c r="G7" s="133" t="s">
        <v>130</v>
      </c>
      <c r="H7" s="138" t="s">
        <v>116</v>
      </c>
      <c r="I7" s="138"/>
      <c r="J7" s="134" t="s">
        <v>130</v>
      </c>
      <c r="K7" s="139" t="s">
        <v>119</v>
      </c>
      <c r="L7" s="140"/>
      <c r="M7" s="17" t="s">
        <v>128</v>
      </c>
      <c r="O7" s="113" t="s">
        <v>144</v>
      </c>
      <c r="P7" s="113"/>
      <c r="Q7" s="99" t="s">
        <v>144</v>
      </c>
      <c r="R7" s="99"/>
      <c r="S7" s="99" t="s">
        <v>150</v>
      </c>
      <c r="T7" s="99" t="s">
        <v>151</v>
      </c>
      <c r="U7" s="99" t="s">
        <v>144</v>
      </c>
      <c r="V7" s="99"/>
      <c r="X7" s="43"/>
      <c r="Y7" s="43"/>
    </row>
    <row r="8" spans="1:31" ht="45.95" customHeight="1" thickBot="1" x14ac:dyDescent="0.25">
      <c r="D8" s="26" t="s">
        <v>656</v>
      </c>
      <c r="E8" s="137"/>
      <c r="F8" s="136"/>
      <c r="G8" s="117"/>
      <c r="H8" s="138"/>
      <c r="I8" s="138"/>
      <c r="J8" s="118"/>
      <c r="K8" s="139"/>
      <c r="L8" s="141"/>
      <c r="M8" s="18" t="s">
        <v>136</v>
      </c>
      <c r="O8" s="113"/>
      <c r="P8" s="113"/>
      <c r="Q8" s="44" t="s">
        <v>148</v>
      </c>
      <c r="R8" s="44" t="s">
        <v>147</v>
      </c>
      <c r="S8" s="99"/>
      <c r="T8" s="99"/>
      <c r="U8" s="99"/>
      <c r="V8" s="99"/>
      <c r="X8" s="104"/>
      <c r="Y8" s="104"/>
    </row>
    <row r="9" spans="1:31" ht="45.95" customHeight="1" thickBot="1" x14ac:dyDescent="0.25">
      <c r="D9" s="16"/>
      <c r="E9" s="16"/>
      <c r="F9" s="114" t="s">
        <v>123</v>
      </c>
      <c r="G9" s="115"/>
      <c r="H9" s="117" t="s">
        <v>129</v>
      </c>
      <c r="I9" s="118"/>
      <c r="J9" s="119" t="s">
        <v>120</v>
      </c>
      <c r="K9" s="120"/>
      <c r="L9" s="16"/>
      <c r="M9" s="16"/>
      <c r="O9" s="113"/>
      <c r="P9" s="113"/>
      <c r="Q9" s="44" t="s">
        <v>146</v>
      </c>
      <c r="R9" s="44" t="s">
        <v>145</v>
      </c>
      <c r="S9" s="99"/>
      <c r="T9" s="99"/>
      <c r="U9" s="99"/>
      <c r="V9" s="99"/>
      <c r="X9" s="43"/>
      <c r="Y9" s="43"/>
    </row>
    <row r="10" spans="1:31" ht="45.95" customHeight="1" thickBot="1" x14ac:dyDescent="0.25">
      <c r="D10" s="16"/>
      <c r="E10" s="29" t="s">
        <v>135</v>
      </c>
      <c r="F10" s="115"/>
      <c r="G10" s="116"/>
      <c r="H10" s="122" t="s">
        <v>122</v>
      </c>
      <c r="I10" s="123"/>
      <c r="J10" s="121"/>
      <c r="K10" s="119"/>
      <c r="L10" s="21" t="s">
        <v>126</v>
      </c>
      <c r="M10" s="16"/>
      <c r="O10" s="106" t="s">
        <v>132</v>
      </c>
      <c r="P10" s="106"/>
      <c r="Q10" s="108" t="s">
        <v>127</v>
      </c>
      <c r="R10" s="108"/>
      <c r="S10" s="110" t="s">
        <v>136</v>
      </c>
      <c r="T10" s="110"/>
      <c r="U10" s="103" t="s">
        <v>137</v>
      </c>
      <c r="V10" s="103"/>
      <c r="W10" s="100" t="s">
        <v>133</v>
      </c>
      <c r="X10" s="100"/>
      <c r="Y10" s="101" t="s">
        <v>138</v>
      </c>
      <c r="Z10" s="101"/>
      <c r="AA10" s="102" t="s">
        <v>656</v>
      </c>
      <c r="AB10" s="102"/>
      <c r="AC10" s="97" t="s">
        <v>139</v>
      </c>
      <c r="AD10" s="98"/>
    </row>
    <row r="11" spans="1:31" ht="45.95" customHeight="1" thickBot="1" x14ac:dyDescent="0.25">
      <c r="D11" s="16"/>
      <c r="E11" s="16"/>
      <c r="F11" s="30" t="s">
        <v>138</v>
      </c>
      <c r="G11" s="16"/>
      <c r="H11" s="122"/>
      <c r="I11" s="123"/>
      <c r="J11" s="16"/>
      <c r="K11" s="22" t="s">
        <v>137</v>
      </c>
      <c r="L11" s="16"/>
      <c r="M11" s="16"/>
      <c r="X11" s="43"/>
      <c r="Y11" s="43"/>
    </row>
    <row r="12" spans="1:31" ht="45.95" customHeight="1" thickBot="1" x14ac:dyDescent="0.25">
      <c r="D12" s="16"/>
      <c r="E12" s="16"/>
      <c r="F12" s="16"/>
      <c r="G12" s="16"/>
      <c r="H12" s="31" t="s">
        <v>134</v>
      </c>
      <c r="I12" s="32" t="s">
        <v>133</v>
      </c>
      <c r="J12" s="16"/>
      <c r="K12" s="16"/>
      <c r="L12" s="16"/>
      <c r="M12" s="16"/>
    </row>
  </sheetData>
  <mergeCells count="41">
    <mergeCell ref="F9:G10"/>
    <mergeCell ref="H9:I9"/>
    <mergeCell ref="J9:K10"/>
    <mergeCell ref="H10:I11"/>
    <mergeCell ref="H4:I5"/>
    <mergeCell ref="F5:G6"/>
    <mergeCell ref="J5:K6"/>
    <mergeCell ref="H6:I6"/>
    <mergeCell ref="E7:F8"/>
    <mergeCell ref="G7:G8"/>
    <mergeCell ref="H7:I8"/>
    <mergeCell ref="J7:J8"/>
    <mergeCell ref="K7:L8"/>
    <mergeCell ref="O10:P10"/>
    <mergeCell ref="Q3:R3"/>
    <mergeCell ref="Q10:R10"/>
    <mergeCell ref="S3:T3"/>
    <mergeCell ref="S10:T10"/>
    <mergeCell ref="O3:P3"/>
    <mergeCell ref="O4:P6"/>
    <mergeCell ref="O7:P9"/>
    <mergeCell ref="Q4:R6"/>
    <mergeCell ref="Q7:R7"/>
    <mergeCell ref="S4:T6"/>
    <mergeCell ref="S7:S9"/>
    <mergeCell ref="T7:T9"/>
    <mergeCell ref="AC10:AD10"/>
    <mergeCell ref="U7:V9"/>
    <mergeCell ref="W10:X10"/>
    <mergeCell ref="Y3:Z3"/>
    <mergeCell ref="Y10:Z10"/>
    <mergeCell ref="AA3:AB3"/>
    <mergeCell ref="AA10:AB10"/>
    <mergeCell ref="U10:V10"/>
    <mergeCell ref="X8:Y8"/>
    <mergeCell ref="U3:V3"/>
    <mergeCell ref="W3:X3"/>
    <mergeCell ref="AC3:AD3"/>
    <mergeCell ref="U4:V4"/>
    <mergeCell ref="U5:V5"/>
    <mergeCell ref="U6:V6"/>
  </mergeCells>
  <phoneticPr fontId="1" type="noConversion"/>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5E30E-EC58-4494-A944-11A5B08E9D41}">
  <dimension ref="A1:BF35"/>
  <sheetViews>
    <sheetView zoomScaleNormal="100" workbookViewId="0">
      <selection activeCell="S26" sqref="S26:U26"/>
    </sheetView>
  </sheetViews>
  <sheetFormatPr defaultColWidth="2.625" defaultRowHeight="15.95" customHeight="1" x14ac:dyDescent="0.2"/>
  <cols>
    <col min="1" max="2" width="2.625" style="3"/>
    <col min="3" max="3" width="2.625" style="33"/>
    <col min="4" max="16384" width="2.625" style="4"/>
  </cols>
  <sheetData>
    <row r="1" spans="1:58" s="3" customFormat="1" ht="15.95" customHeight="1" x14ac:dyDescent="0.2">
      <c r="C1" s="33"/>
    </row>
    <row r="2" spans="1:58" s="33" customFormat="1" ht="15.95" customHeight="1" x14ac:dyDescent="0.2">
      <c r="O2" s="143" t="s">
        <v>165</v>
      </c>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c r="AO2" s="143"/>
      <c r="AP2" s="143"/>
      <c r="AQ2" s="143"/>
      <c r="AR2" s="143"/>
      <c r="AS2" s="143"/>
      <c r="AT2" s="143"/>
      <c r="AU2" s="143"/>
      <c r="AV2" s="143"/>
      <c r="AW2" s="143"/>
    </row>
    <row r="3" spans="1:58" s="45" customFormat="1" ht="15.95" customHeight="1" x14ac:dyDescent="0.2">
      <c r="A3" s="46"/>
      <c r="B3" s="46"/>
      <c r="C3" s="47"/>
      <c r="D3" s="147" t="s">
        <v>153</v>
      </c>
      <c r="E3" s="147"/>
      <c r="F3" s="147"/>
      <c r="G3" s="147"/>
      <c r="H3" s="147"/>
      <c r="I3" s="147" t="s">
        <v>156</v>
      </c>
      <c r="J3" s="147"/>
      <c r="K3" s="147"/>
      <c r="L3" s="147" t="s">
        <v>155</v>
      </c>
      <c r="M3" s="147"/>
      <c r="N3" s="147"/>
      <c r="O3" s="147" t="s">
        <v>157</v>
      </c>
      <c r="P3" s="147"/>
      <c r="Q3" s="147"/>
      <c r="R3" s="147"/>
      <c r="S3" s="147" t="s">
        <v>158</v>
      </c>
      <c r="T3" s="147"/>
      <c r="U3" s="147"/>
      <c r="V3" s="147" t="s">
        <v>159</v>
      </c>
      <c r="W3" s="147"/>
      <c r="X3" s="147"/>
      <c r="Y3" s="147" t="s">
        <v>160</v>
      </c>
      <c r="Z3" s="147"/>
      <c r="AA3" s="147"/>
      <c r="AB3" s="147" t="s">
        <v>161</v>
      </c>
      <c r="AC3" s="147"/>
      <c r="AD3" s="147"/>
      <c r="AE3" s="147" t="s">
        <v>162</v>
      </c>
      <c r="AF3" s="147"/>
      <c r="AG3" s="147"/>
      <c r="AH3" s="147"/>
      <c r="AI3" s="147"/>
      <c r="AJ3" s="147"/>
      <c r="AK3" s="147"/>
      <c r="AL3" s="147"/>
      <c r="AM3" s="147"/>
      <c r="AN3" s="147"/>
      <c r="AO3" s="147"/>
      <c r="AP3" s="147"/>
      <c r="AQ3" s="147"/>
      <c r="AR3" s="147"/>
      <c r="AS3" s="147"/>
      <c r="AT3" s="147"/>
      <c r="AU3" s="147"/>
      <c r="AV3" s="147"/>
      <c r="AW3" s="147"/>
      <c r="AX3" s="147"/>
      <c r="AY3" s="147"/>
      <c r="AZ3" s="147"/>
      <c r="BA3" s="147"/>
      <c r="BB3" s="147"/>
      <c r="BC3" s="147"/>
      <c r="BD3" s="147"/>
      <c r="BE3" s="147"/>
      <c r="BF3" s="147"/>
    </row>
    <row r="4" spans="1:58" ht="15.95" customHeight="1" x14ac:dyDescent="0.2">
      <c r="D4" s="144" t="s">
        <v>163</v>
      </c>
      <c r="E4" s="144"/>
      <c r="F4" s="144"/>
      <c r="G4" s="144"/>
      <c r="H4" s="144"/>
      <c r="I4" s="144" t="s">
        <v>127</v>
      </c>
      <c r="J4" s="144"/>
      <c r="K4" s="144"/>
      <c r="L4" s="144" t="s">
        <v>145</v>
      </c>
      <c r="M4" s="144"/>
      <c r="N4" s="144"/>
      <c r="O4" s="146" t="s">
        <v>164</v>
      </c>
      <c r="P4" s="146"/>
      <c r="Q4" s="146"/>
      <c r="R4" s="146"/>
      <c r="S4" s="144" t="s">
        <v>166</v>
      </c>
      <c r="T4" s="144"/>
      <c r="U4" s="144"/>
      <c r="V4" s="145"/>
      <c r="W4" s="145"/>
      <c r="X4" s="145"/>
      <c r="Y4" s="144" t="s">
        <v>167</v>
      </c>
      <c r="Z4" s="144"/>
      <c r="AA4" s="144"/>
      <c r="AB4" s="145"/>
      <c r="AC4" s="145"/>
      <c r="AD4" s="145"/>
      <c r="AE4" s="142" t="s">
        <v>168</v>
      </c>
      <c r="AF4" s="142"/>
      <c r="AG4" s="142"/>
      <c r="AH4" s="142"/>
      <c r="AI4" s="142"/>
      <c r="AJ4" s="142"/>
      <c r="AK4" s="142"/>
      <c r="AL4" s="142"/>
      <c r="AM4" s="142"/>
      <c r="AN4" s="142"/>
      <c r="AO4" s="142"/>
      <c r="AP4" s="142"/>
      <c r="AQ4" s="142"/>
      <c r="AR4" s="142"/>
      <c r="AS4" s="142"/>
      <c r="AT4" s="142"/>
      <c r="AU4" s="142"/>
      <c r="AV4" s="142"/>
      <c r="AW4" s="142"/>
      <c r="AX4" s="142"/>
      <c r="AY4" s="142"/>
      <c r="AZ4" s="142"/>
      <c r="BA4" s="142"/>
      <c r="BB4" s="142"/>
      <c r="BC4" s="142"/>
      <c r="BD4" s="142"/>
      <c r="BE4" s="142"/>
      <c r="BF4" s="142"/>
    </row>
    <row r="5" spans="1:58" ht="15.95" customHeight="1" x14ac:dyDescent="0.2">
      <c r="D5" s="144" t="s">
        <v>172</v>
      </c>
      <c r="E5" s="144"/>
      <c r="F5" s="144"/>
      <c r="G5" s="144"/>
      <c r="H5" s="144"/>
      <c r="I5" s="144" t="s">
        <v>127</v>
      </c>
      <c r="J5" s="144"/>
      <c r="K5" s="144"/>
      <c r="L5" s="144" t="s">
        <v>145</v>
      </c>
      <c r="M5" s="144"/>
      <c r="N5" s="144"/>
      <c r="O5" s="146" t="s">
        <v>173</v>
      </c>
      <c r="P5" s="146"/>
      <c r="Q5" s="146"/>
      <c r="R5" s="146"/>
      <c r="S5" s="144"/>
      <c r="T5" s="144"/>
      <c r="U5" s="144"/>
      <c r="V5" s="144"/>
      <c r="W5" s="144"/>
      <c r="X5" s="144"/>
      <c r="Y5" s="144"/>
      <c r="Z5" s="144"/>
      <c r="AA5" s="144"/>
      <c r="AB5" s="144"/>
      <c r="AC5" s="144"/>
      <c r="AD5" s="144"/>
      <c r="AE5" s="142"/>
      <c r="AF5" s="142"/>
      <c r="AG5" s="142"/>
      <c r="AH5" s="142"/>
      <c r="AI5" s="142"/>
      <c r="AJ5" s="142"/>
      <c r="AK5" s="142"/>
      <c r="AL5" s="142"/>
      <c r="AM5" s="142"/>
      <c r="AN5" s="142"/>
      <c r="AO5" s="142"/>
      <c r="AP5" s="142"/>
      <c r="AQ5" s="142"/>
      <c r="AR5" s="142"/>
      <c r="AS5" s="142"/>
      <c r="AT5" s="142"/>
      <c r="AU5" s="142"/>
      <c r="AV5" s="142"/>
      <c r="AW5" s="142"/>
      <c r="AX5" s="142"/>
      <c r="AY5" s="142"/>
      <c r="AZ5" s="142"/>
      <c r="BA5" s="142"/>
      <c r="BB5" s="142"/>
      <c r="BC5" s="142"/>
      <c r="BD5" s="142"/>
      <c r="BE5" s="142"/>
      <c r="BF5" s="142"/>
    </row>
    <row r="6" spans="1:58" ht="15.95" customHeight="1" x14ac:dyDescent="0.2">
      <c r="D6" s="144"/>
      <c r="E6" s="144"/>
      <c r="F6" s="144"/>
      <c r="G6" s="144"/>
      <c r="H6" s="144"/>
      <c r="I6" s="144"/>
      <c r="J6" s="144"/>
      <c r="K6" s="144"/>
      <c r="L6" s="144"/>
      <c r="M6" s="144"/>
      <c r="N6" s="144"/>
      <c r="O6" s="146"/>
      <c r="P6" s="146"/>
      <c r="Q6" s="146"/>
      <c r="R6" s="146"/>
      <c r="S6" s="144"/>
      <c r="T6" s="144"/>
      <c r="U6" s="144"/>
      <c r="V6" s="144"/>
      <c r="W6" s="144"/>
      <c r="X6" s="144"/>
      <c r="Y6" s="144"/>
      <c r="Z6" s="144"/>
      <c r="AA6" s="144"/>
      <c r="AB6" s="144"/>
      <c r="AC6" s="144"/>
      <c r="AD6" s="144"/>
      <c r="AE6" s="142"/>
      <c r="AF6" s="142"/>
      <c r="AG6" s="142"/>
      <c r="AH6" s="142"/>
      <c r="AI6" s="142"/>
      <c r="AJ6" s="142"/>
      <c r="AK6" s="142"/>
      <c r="AL6" s="142"/>
      <c r="AM6" s="142"/>
      <c r="AN6" s="142"/>
      <c r="AO6" s="142"/>
      <c r="AP6" s="142"/>
      <c r="AQ6" s="142"/>
      <c r="AR6" s="142"/>
      <c r="AS6" s="142"/>
      <c r="AT6" s="142"/>
      <c r="AU6" s="142"/>
      <c r="AV6" s="142"/>
      <c r="AW6" s="142"/>
      <c r="AX6" s="142"/>
      <c r="AY6" s="142"/>
      <c r="AZ6" s="142"/>
      <c r="BA6" s="142"/>
      <c r="BB6" s="142"/>
      <c r="BC6" s="142"/>
      <c r="BD6" s="142"/>
      <c r="BE6" s="142"/>
      <c r="BF6" s="142"/>
    </row>
    <row r="7" spans="1:58" ht="15.95" customHeight="1" x14ac:dyDescent="0.2">
      <c r="D7" s="144"/>
      <c r="E7" s="144"/>
      <c r="F7" s="144"/>
      <c r="G7" s="144"/>
      <c r="H7" s="144"/>
      <c r="I7" s="144"/>
      <c r="J7" s="144"/>
      <c r="K7" s="144"/>
      <c r="L7" s="144"/>
      <c r="M7" s="144"/>
      <c r="N7" s="144"/>
      <c r="O7" s="146"/>
      <c r="P7" s="146"/>
      <c r="Q7" s="146"/>
      <c r="R7" s="146"/>
      <c r="S7" s="144"/>
      <c r="T7" s="144"/>
      <c r="U7" s="144"/>
      <c r="V7" s="144"/>
      <c r="W7" s="144"/>
      <c r="X7" s="144"/>
      <c r="Y7" s="144"/>
      <c r="Z7" s="144"/>
      <c r="AA7" s="144"/>
      <c r="AB7" s="144"/>
      <c r="AC7" s="144"/>
      <c r="AD7" s="144"/>
      <c r="AE7" s="142"/>
      <c r="AF7" s="142"/>
      <c r="AG7" s="142"/>
      <c r="AH7" s="142"/>
      <c r="AI7" s="142"/>
      <c r="AJ7" s="142"/>
      <c r="AK7" s="142"/>
      <c r="AL7" s="142"/>
      <c r="AM7" s="142"/>
      <c r="AN7" s="142"/>
      <c r="AO7" s="142"/>
      <c r="AP7" s="142"/>
      <c r="AQ7" s="142"/>
      <c r="AR7" s="142"/>
      <c r="AS7" s="142"/>
      <c r="AT7" s="142"/>
      <c r="AU7" s="142"/>
      <c r="AV7" s="142"/>
      <c r="AW7" s="142"/>
      <c r="AX7" s="142"/>
      <c r="AY7" s="142"/>
      <c r="AZ7" s="142"/>
      <c r="BA7" s="142"/>
      <c r="BB7" s="142"/>
      <c r="BC7" s="142"/>
      <c r="BD7" s="142"/>
      <c r="BE7" s="142"/>
      <c r="BF7" s="142"/>
    </row>
    <row r="8" spans="1:58" ht="15.95" customHeight="1" x14ac:dyDescent="0.2">
      <c r="D8" s="144"/>
      <c r="E8" s="144"/>
      <c r="F8" s="144"/>
      <c r="G8" s="144"/>
      <c r="H8" s="144"/>
      <c r="I8" s="144"/>
      <c r="J8" s="144"/>
      <c r="K8" s="144"/>
      <c r="L8" s="144"/>
      <c r="M8" s="144"/>
      <c r="N8" s="144"/>
      <c r="O8" s="146"/>
      <c r="P8" s="146"/>
      <c r="Q8" s="146"/>
      <c r="R8" s="146"/>
      <c r="S8" s="144"/>
      <c r="T8" s="144"/>
      <c r="U8" s="144"/>
      <c r="V8" s="144"/>
      <c r="W8" s="144"/>
      <c r="X8" s="144"/>
      <c r="Y8" s="144"/>
      <c r="Z8" s="144"/>
      <c r="AA8" s="144"/>
      <c r="AB8" s="144"/>
      <c r="AC8" s="144"/>
      <c r="AD8" s="144"/>
      <c r="AE8" s="142"/>
      <c r="AF8" s="142"/>
      <c r="AG8" s="142"/>
      <c r="AH8" s="142"/>
      <c r="AI8" s="142"/>
      <c r="AJ8" s="142"/>
      <c r="AK8" s="142"/>
      <c r="AL8" s="142"/>
      <c r="AM8" s="142"/>
      <c r="AN8" s="142"/>
      <c r="AO8" s="142"/>
      <c r="AP8" s="142"/>
      <c r="AQ8" s="142"/>
      <c r="AR8" s="142"/>
      <c r="AS8" s="142"/>
      <c r="AT8" s="142"/>
      <c r="AU8" s="142"/>
      <c r="AV8" s="142"/>
      <c r="AW8" s="142"/>
      <c r="AX8" s="142"/>
      <c r="AY8" s="142"/>
      <c r="AZ8" s="142"/>
      <c r="BA8" s="142"/>
      <c r="BB8" s="142"/>
      <c r="BC8" s="142"/>
      <c r="BD8" s="142"/>
      <c r="BE8" s="142"/>
      <c r="BF8" s="142"/>
    </row>
    <row r="9" spans="1:58" ht="15.95" customHeight="1" x14ac:dyDescent="0.2">
      <c r="D9" s="144"/>
      <c r="E9" s="144"/>
      <c r="F9" s="144"/>
      <c r="G9" s="144"/>
      <c r="H9" s="144"/>
      <c r="I9" s="144"/>
      <c r="J9" s="144"/>
      <c r="K9" s="144"/>
      <c r="L9" s="144"/>
      <c r="M9" s="144"/>
      <c r="N9" s="144"/>
      <c r="O9" s="146"/>
      <c r="P9" s="146"/>
      <c r="Q9" s="146"/>
      <c r="R9" s="146"/>
      <c r="S9" s="144"/>
      <c r="T9" s="144"/>
      <c r="U9" s="144"/>
      <c r="V9" s="144"/>
      <c r="W9" s="144"/>
      <c r="X9" s="144"/>
      <c r="Y9" s="144"/>
      <c r="Z9" s="144"/>
      <c r="AA9" s="144"/>
      <c r="AB9" s="144"/>
      <c r="AC9" s="144"/>
      <c r="AD9" s="144"/>
      <c r="AE9" s="142"/>
      <c r="AF9" s="142"/>
      <c r="AG9" s="142"/>
      <c r="AH9" s="142"/>
      <c r="AI9" s="142"/>
      <c r="AJ9" s="142"/>
      <c r="AK9" s="142"/>
      <c r="AL9" s="142"/>
      <c r="AM9" s="142"/>
      <c r="AN9" s="142"/>
      <c r="AO9" s="142"/>
      <c r="AP9" s="142"/>
      <c r="AQ9" s="142"/>
      <c r="AR9" s="142"/>
      <c r="AS9" s="142"/>
      <c r="AT9" s="142"/>
      <c r="AU9" s="142"/>
      <c r="AV9" s="142"/>
      <c r="AW9" s="142"/>
      <c r="AX9" s="142"/>
      <c r="AY9" s="142"/>
      <c r="AZ9" s="142"/>
      <c r="BA9" s="142"/>
      <c r="BB9" s="142"/>
      <c r="BC9" s="142"/>
      <c r="BD9" s="142"/>
      <c r="BE9" s="142"/>
      <c r="BF9" s="142"/>
    </row>
    <row r="10" spans="1:58" ht="15.95" customHeight="1" x14ac:dyDescent="0.2">
      <c r="D10" s="144"/>
      <c r="E10" s="144"/>
      <c r="F10" s="144"/>
      <c r="G10" s="144"/>
      <c r="H10" s="144"/>
      <c r="I10" s="144"/>
      <c r="J10" s="144"/>
      <c r="K10" s="144"/>
      <c r="L10" s="144"/>
      <c r="M10" s="144"/>
      <c r="N10" s="144"/>
      <c r="O10" s="146"/>
      <c r="P10" s="146"/>
      <c r="Q10" s="146"/>
      <c r="R10" s="146"/>
      <c r="S10" s="144"/>
      <c r="T10" s="144"/>
      <c r="U10" s="144"/>
      <c r="V10" s="144"/>
      <c r="W10" s="144"/>
      <c r="X10" s="144"/>
      <c r="Y10" s="144"/>
      <c r="Z10" s="144"/>
      <c r="AA10" s="144"/>
      <c r="AB10" s="144"/>
      <c r="AC10" s="144"/>
      <c r="AD10" s="144"/>
      <c r="AE10" s="142"/>
      <c r="AF10" s="142"/>
      <c r="AG10" s="142"/>
      <c r="AH10" s="142"/>
      <c r="AI10" s="142"/>
      <c r="AJ10" s="142"/>
      <c r="AK10" s="142"/>
      <c r="AL10" s="142"/>
      <c r="AM10" s="142"/>
      <c r="AN10" s="142"/>
      <c r="AO10" s="142"/>
      <c r="AP10" s="142"/>
      <c r="AQ10" s="142"/>
      <c r="AR10" s="142"/>
      <c r="AS10" s="142"/>
      <c r="AT10" s="142"/>
      <c r="AU10" s="142"/>
      <c r="AV10" s="142"/>
      <c r="AW10" s="142"/>
      <c r="AX10" s="142"/>
      <c r="AY10" s="142"/>
      <c r="AZ10" s="142"/>
      <c r="BA10" s="142"/>
      <c r="BB10" s="142"/>
      <c r="BC10" s="142"/>
      <c r="BD10" s="142"/>
      <c r="BE10" s="142"/>
      <c r="BF10" s="142"/>
    </row>
    <row r="11" spans="1:58" ht="15.95" customHeight="1" x14ac:dyDescent="0.2">
      <c r="D11" s="144"/>
      <c r="E11" s="144"/>
      <c r="F11" s="144"/>
      <c r="G11" s="144"/>
      <c r="H11" s="144"/>
      <c r="I11" s="144"/>
      <c r="J11" s="144"/>
      <c r="K11" s="144"/>
      <c r="L11" s="144"/>
      <c r="M11" s="144"/>
      <c r="N11" s="144"/>
      <c r="O11" s="146"/>
      <c r="P11" s="146"/>
      <c r="Q11" s="146"/>
      <c r="R11" s="146"/>
      <c r="S11" s="144"/>
      <c r="T11" s="144"/>
      <c r="U11" s="144"/>
      <c r="V11" s="144"/>
      <c r="W11" s="144"/>
      <c r="X11" s="144"/>
      <c r="Y11" s="144"/>
      <c r="Z11" s="144"/>
      <c r="AA11" s="144"/>
      <c r="AB11" s="144"/>
      <c r="AC11" s="144"/>
      <c r="AD11" s="144"/>
      <c r="AE11" s="142"/>
      <c r="AF11" s="142"/>
      <c r="AG11" s="142"/>
      <c r="AH11" s="142"/>
      <c r="AI11" s="142"/>
      <c r="AJ11" s="142"/>
      <c r="AK11" s="142"/>
      <c r="AL11" s="142"/>
      <c r="AM11" s="142"/>
      <c r="AN11" s="142"/>
      <c r="AO11" s="142"/>
      <c r="AP11" s="142"/>
      <c r="AQ11" s="142"/>
      <c r="AR11" s="142"/>
      <c r="AS11" s="142"/>
      <c r="AT11" s="142"/>
      <c r="AU11" s="142"/>
      <c r="AV11" s="142"/>
      <c r="AW11" s="142"/>
      <c r="AX11" s="142"/>
      <c r="AY11" s="142"/>
      <c r="AZ11" s="142"/>
      <c r="BA11" s="142"/>
      <c r="BB11" s="142"/>
      <c r="BC11" s="142"/>
      <c r="BD11" s="142"/>
      <c r="BE11" s="142"/>
      <c r="BF11" s="142"/>
    </row>
    <row r="12" spans="1:58" ht="15.95" customHeight="1" x14ac:dyDescent="0.2">
      <c r="D12" s="144"/>
      <c r="E12" s="144"/>
      <c r="F12" s="144"/>
      <c r="G12" s="144"/>
      <c r="H12" s="144"/>
      <c r="I12" s="144"/>
      <c r="J12" s="144"/>
      <c r="K12" s="144"/>
      <c r="L12" s="144"/>
      <c r="M12" s="144"/>
      <c r="N12" s="144"/>
      <c r="O12" s="146"/>
      <c r="P12" s="146"/>
      <c r="Q12" s="146"/>
      <c r="R12" s="146"/>
      <c r="S12" s="144"/>
      <c r="T12" s="144"/>
      <c r="U12" s="144"/>
      <c r="V12" s="144"/>
      <c r="W12" s="144"/>
      <c r="X12" s="144"/>
      <c r="Y12" s="144"/>
      <c r="Z12" s="144"/>
      <c r="AA12" s="144"/>
      <c r="AB12" s="144"/>
      <c r="AC12" s="144"/>
      <c r="AD12" s="144"/>
      <c r="AE12" s="142"/>
      <c r="AF12" s="142"/>
      <c r="AG12" s="142"/>
      <c r="AH12" s="142"/>
      <c r="AI12" s="142"/>
      <c r="AJ12" s="142"/>
      <c r="AK12" s="142"/>
      <c r="AL12" s="142"/>
      <c r="AM12" s="142"/>
      <c r="AN12" s="142"/>
      <c r="AO12" s="142"/>
      <c r="AP12" s="142"/>
      <c r="AQ12" s="142"/>
      <c r="AR12" s="142"/>
      <c r="AS12" s="142"/>
      <c r="AT12" s="142"/>
      <c r="AU12" s="142"/>
      <c r="AV12" s="142"/>
      <c r="AW12" s="142"/>
      <c r="AX12" s="142"/>
      <c r="AY12" s="142"/>
      <c r="AZ12" s="142"/>
      <c r="BA12" s="142"/>
      <c r="BB12" s="142"/>
      <c r="BC12" s="142"/>
      <c r="BD12" s="142"/>
      <c r="BE12" s="142"/>
      <c r="BF12" s="142"/>
    </row>
    <row r="13" spans="1:58" ht="15.95" customHeight="1" x14ac:dyDescent="0.2">
      <c r="D13" s="144" t="s">
        <v>152</v>
      </c>
      <c r="E13" s="144"/>
      <c r="F13" s="144"/>
      <c r="G13" s="144"/>
      <c r="H13" s="144"/>
      <c r="I13" s="144"/>
      <c r="J13" s="144"/>
      <c r="K13" s="144"/>
      <c r="L13" s="144" t="s">
        <v>154</v>
      </c>
      <c r="M13" s="144"/>
      <c r="N13" s="144"/>
      <c r="O13" s="146"/>
      <c r="P13" s="146"/>
      <c r="Q13" s="146"/>
      <c r="R13" s="146"/>
      <c r="S13" s="144"/>
      <c r="T13" s="144"/>
      <c r="U13" s="144"/>
      <c r="V13" s="144"/>
      <c r="W13" s="144"/>
      <c r="X13" s="144"/>
      <c r="Y13" s="144"/>
      <c r="Z13" s="144"/>
      <c r="AA13" s="144"/>
      <c r="AB13" s="144"/>
      <c r="AC13" s="144"/>
      <c r="AD13" s="144"/>
      <c r="AE13" s="142"/>
      <c r="AF13" s="142"/>
      <c r="AG13" s="142"/>
      <c r="AH13" s="142"/>
      <c r="AI13" s="142"/>
      <c r="AJ13" s="142"/>
      <c r="AK13" s="142"/>
      <c r="AL13" s="142"/>
      <c r="AM13" s="142"/>
      <c r="AN13" s="142"/>
      <c r="AO13" s="142"/>
      <c r="AP13" s="142"/>
      <c r="AQ13" s="142"/>
      <c r="AR13" s="142"/>
      <c r="AS13" s="142"/>
      <c r="AT13" s="142"/>
      <c r="AU13" s="142"/>
      <c r="AV13" s="142"/>
      <c r="AW13" s="142"/>
      <c r="AX13" s="142"/>
      <c r="AY13" s="142"/>
      <c r="AZ13" s="142"/>
      <c r="BA13" s="142"/>
      <c r="BB13" s="142"/>
      <c r="BC13" s="142"/>
      <c r="BD13" s="142"/>
      <c r="BE13" s="142"/>
      <c r="BF13" s="142"/>
    </row>
    <row r="14" spans="1:58" ht="15.95" customHeight="1" x14ac:dyDescent="0.2">
      <c r="D14" s="144"/>
      <c r="E14" s="144"/>
      <c r="F14" s="144"/>
      <c r="G14" s="144"/>
      <c r="H14" s="144"/>
      <c r="I14" s="144"/>
      <c r="J14" s="144"/>
      <c r="K14" s="144"/>
      <c r="L14" s="144"/>
      <c r="M14" s="144"/>
      <c r="N14" s="144"/>
      <c r="O14" s="146"/>
      <c r="P14" s="146"/>
      <c r="Q14" s="146"/>
      <c r="R14" s="146"/>
      <c r="S14" s="144"/>
      <c r="T14" s="144"/>
      <c r="U14" s="144"/>
      <c r="V14" s="144"/>
      <c r="W14" s="144"/>
      <c r="X14" s="144"/>
      <c r="Y14" s="144"/>
      <c r="Z14" s="144"/>
      <c r="AA14" s="144"/>
      <c r="AB14" s="144"/>
      <c r="AC14" s="144"/>
      <c r="AD14" s="144"/>
      <c r="AE14" s="142"/>
      <c r="AF14" s="142"/>
      <c r="AG14" s="142"/>
      <c r="AH14" s="142"/>
      <c r="AI14" s="142"/>
      <c r="AJ14" s="142"/>
      <c r="AK14" s="142"/>
      <c r="AL14" s="142"/>
      <c r="AM14" s="142"/>
      <c r="AN14" s="142"/>
      <c r="AO14" s="142"/>
      <c r="AP14" s="142"/>
      <c r="AQ14" s="142"/>
      <c r="AR14" s="142"/>
      <c r="AS14" s="142"/>
      <c r="AT14" s="142"/>
      <c r="AU14" s="142"/>
      <c r="AV14" s="142"/>
      <c r="AW14" s="142"/>
      <c r="AX14" s="142"/>
      <c r="AY14" s="142"/>
      <c r="AZ14" s="142"/>
      <c r="BA14" s="142"/>
      <c r="BB14" s="142"/>
      <c r="BC14" s="142"/>
      <c r="BD14" s="142"/>
      <c r="BE14" s="142"/>
      <c r="BF14" s="142"/>
    </row>
    <row r="15" spans="1:58" ht="15.95" customHeight="1" x14ac:dyDescent="0.2">
      <c r="D15" s="144"/>
      <c r="E15" s="144"/>
      <c r="F15" s="144"/>
      <c r="G15" s="144"/>
      <c r="H15" s="144"/>
      <c r="I15" s="144"/>
      <c r="J15" s="144"/>
      <c r="K15" s="144"/>
      <c r="L15" s="144"/>
      <c r="M15" s="144"/>
      <c r="N15" s="144"/>
      <c r="O15" s="146"/>
      <c r="P15" s="146"/>
      <c r="Q15" s="146"/>
      <c r="R15" s="146"/>
      <c r="S15" s="144"/>
      <c r="T15" s="144"/>
      <c r="U15" s="144"/>
      <c r="V15" s="144"/>
      <c r="W15" s="144"/>
      <c r="X15" s="144"/>
      <c r="Y15" s="144"/>
      <c r="Z15" s="144"/>
      <c r="AA15" s="144"/>
      <c r="AB15" s="144"/>
      <c r="AC15" s="144"/>
      <c r="AD15" s="144"/>
      <c r="AE15" s="142"/>
      <c r="AF15" s="142"/>
      <c r="AG15" s="142"/>
      <c r="AH15" s="142"/>
      <c r="AI15" s="142"/>
      <c r="AJ15" s="142"/>
      <c r="AK15" s="142"/>
      <c r="AL15" s="142"/>
      <c r="AM15" s="142"/>
      <c r="AN15" s="142"/>
      <c r="AO15" s="142"/>
      <c r="AP15" s="142"/>
      <c r="AQ15" s="142"/>
      <c r="AR15" s="142"/>
      <c r="AS15" s="142"/>
      <c r="AT15" s="142"/>
      <c r="AU15" s="142"/>
      <c r="AV15" s="142"/>
      <c r="AW15" s="142"/>
      <c r="AX15" s="142"/>
      <c r="AY15" s="142"/>
      <c r="AZ15" s="142"/>
      <c r="BA15" s="142"/>
      <c r="BB15" s="142"/>
      <c r="BC15" s="142"/>
      <c r="BD15" s="142"/>
      <c r="BE15" s="142"/>
      <c r="BF15" s="142"/>
    </row>
    <row r="16" spans="1:58" ht="15.95" customHeight="1" x14ac:dyDescent="0.2">
      <c r="D16" s="144"/>
      <c r="E16" s="144"/>
      <c r="F16" s="144"/>
      <c r="G16" s="144"/>
      <c r="H16" s="144"/>
      <c r="I16" s="144"/>
      <c r="J16" s="144"/>
      <c r="K16" s="144"/>
      <c r="L16" s="144"/>
      <c r="M16" s="144"/>
      <c r="N16" s="144"/>
      <c r="O16" s="146"/>
      <c r="P16" s="146"/>
      <c r="Q16" s="146"/>
      <c r="R16" s="146"/>
      <c r="S16" s="144"/>
      <c r="T16" s="144"/>
      <c r="U16" s="144"/>
      <c r="V16" s="144"/>
      <c r="W16" s="144"/>
      <c r="X16" s="144"/>
      <c r="Y16" s="144"/>
      <c r="Z16" s="144"/>
      <c r="AA16" s="144"/>
      <c r="AB16" s="144"/>
      <c r="AC16" s="144"/>
      <c r="AD16" s="144"/>
      <c r="AE16" s="142"/>
      <c r="AF16" s="142"/>
      <c r="AG16" s="142"/>
      <c r="AH16" s="142"/>
      <c r="AI16" s="142"/>
      <c r="AJ16" s="142"/>
      <c r="AK16" s="142"/>
      <c r="AL16" s="142"/>
      <c r="AM16" s="142"/>
      <c r="AN16" s="142"/>
      <c r="AO16" s="142"/>
      <c r="AP16" s="142"/>
      <c r="AQ16" s="142"/>
      <c r="AR16" s="142"/>
      <c r="AS16" s="142"/>
      <c r="AT16" s="142"/>
      <c r="AU16" s="142"/>
      <c r="AV16" s="142"/>
      <c r="AW16" s="142"/>
      <c r="AX16" s="142"/>
      <c r="AY16" s="142"/>
      <c r="AZ16" s="142"/>
      <c r="BA16" s="142"/>
      <c r="BB16" s="142"/>
      <c r="BC16" s="142"/>
      <c r="BD16" s="142"/>
      <c r="BE16" s="142"/>
      <c r="BF16" s="142"/>
    </row>
    <row r="17" spans="4:58" ht="15.95" customHeight="1" x14ac:dyDescent="0.2">
      <c r="D17" s="144"/>
      <c r="E17" s="144"/>
      <c r="F17" s="144"/>
      <c r="G17" s="144"/>
      <c r="H17" s="144"/>
      <c r="I17" s="144"/>
      <c r="J17" s="144"/>
      <c r="K17" s="144"/>
      <c r="L17" s="144"/>
      <c r="M17" s="144"/>
      <c r="N17" s="144"/>
      <c r="O17" s="146"/>
      <c r="P17" s="146"/>
      <c r="Q17" s="146"/>
      <c r="R17" s="146"/>
      <c r="S17" s="144"/>
      <c r="T17" s="144"/>
      <c r="U17" s="144"/>
      <c r="V17" s="144"/>
      <c r="W17" s="144"/>
      <c r="X17" s="144"/>
      <c r="Y17" s="144"/>
      <c r="Z17" s="144"/>
      <c r="AA17" s="144"/>
      <c r="AB17" s="144"/>
      <c r="AC17" s="144"/>
      <c r="AD17" s="144"/>
      <c r="AE17" s="142"/>
      <c r="AF17" s="142"/>
      <c r="AG17" s="142"/>
      <c r="AH17" s="142"/>
      <c r="AI17" s="142"/>
      <c r="AJ17" s="142"/>
      <c r="AK17" s="142"/>
      <c r="AL17" s="142"/>
      <c r="AM17" s="142"/>
      <c r="AN17" s="142"/>
      <c r="AO17" s="142"/>
      <c r="AP17" s="142"/>
      <c r="AQ17" s="142"/>
      <c r="AR17" s="142"/>
      <c r="AS17" s="142"/>
      <c r="AT17" s="142"/>
      <c r="AU17" s="142"/>
      <c r="AV17" s="142"/>
      <c r="AW17" s="142"/>
      <c r="AX17" s="142"/>
      <c r="AY17" s="142"/>
      <c r="AZ17" s="142"/>
      <c r="BA17" s="142"/>
      <c r="BB17" s="142"/>
      <c r="BC17" s="142"/>
      <c r="BD17" s="142"/>
      <c r="BE17" s="142"/>
      <c r="BF17" s="142"/>
    </row>
    <row r="18" spans="4:58" ht="15.95" customHeight="1" x14ac:dyDescent="0.2">
      <c r="D18" s="144"/>
      <c r="E18" s="144"/>
      <c r="F18" s="144"/>
      <c r="G18" s="144"/>
      <c r="H18" s="144"/>
      <c r="I18" s="144"/>
      <c r="J18" s="144"/>
      <c r="K18" s="144"/>
      <c r="L18" s="144"/>
      <c r="M18" s="144"/>
      <c r="N18" s="144"/>
      <c r="O18" s="146"/>
      <c r="P18" s="146"/>
      <c r="Q18" s="146"/>
      <c r="R18" s="146"/>
      <c r="S18" s="144"/>
      <c r="T18" s="144"/>
      <c r="U18" s="144"/>
      <c r="V18" s="144"/>
      <c r="W18" s="144"/>
      <c r="X18" s="144"/>
      <c r="Y18" s="144"/>
      <c r="Z18" s="144"/>
      <c r="AA18" s="144"/>
      <c r="AB18" s="144"/>
      <c r="AC18" s="144"/>
      <c r="AD18" s="144"/>
      <c r="AE18" s="142"/>
      <c r="AF18" s="142"/>
      <c r="AG18" s="142"/>
      <c r="AH18" s="142"/>
      <c r="AI18" s="142"/>
      <c r="AJ18" s="142"/>
      <c r="AK18" s="142"/>
      <c r="AL18" s="142"/>
      <c r="AM18" s="142"/>
      <c r="AN18" s="142"/>
      <c r="AO18" s="142"/>
      <c r="AP18" s="142"/>
      <c r="AQ18" s="142"/>
      <c r="AR18" s="142"/>
      <c r="AS18" s="142"/>
      <c r="AT18" s="142"/>
      <c r="AU18" s="142"/>
      <c r="AV18" s="142"/>
      <c r="AW18" s="142"/>
      <c r="AX18" s="142"/>
      <c r="AY18" s="142"/>
      <c r="AZ18" s="142"/>
      <c r="BA18" s="142"/>
      <c r="BB18" s="142"/>
      <c r="BC18" s="142"/>
      <c r="BD18" s="142"/>
      <c r="BE18" s="142"/>
      <c r="BF18" s="142"/>
    </row>
    <row r="19" spans="4:58" ht="15.95" customHeight="1" x14ac:dyDescent="0.2">
      <c r="D19" s="144"/>
      <c r="E19" s="144"/>
      <c r="F19" s="144"/>
      <c r="G19" s="144"/>
      <c r="H19" s="144"/>
      <c r="I19" s="144"/>
      <c r="J19" s="144"/>
      <c r="K19" s="144"/>
      <c r="L19" s="144"/>
      <c r="M19" s="144"/>
      <c r="N19" s="144"/>
      <c r="O19" s="146"/>
      <c r="P19" s="146"/>
      <c r="Q19" s="146"/>
      <c r="R19" s="146"/>
      <c r="S19" s="144"/>
      <c r="T19" s="144"/>
      <c r="U19" s="144"/>
      <c r="V19" s="144"/>
      <c r="W19" s="144"/>
      <c r="X19" s="144"/>
      <c r="Y19" s="144"/>
      <c r="Z19" s="144"/>
      <c r="AA19" s="144"/>
      <c r="AB19" s="144"/>
      <c r="AC19" s="144"/>
      <c r="AD19" s="144"/>
      <c r="AE19" s="142"/>
      <c r="AF19" s="142"/>
      <c r="AG19" s="142"/>
      <c r="AH19" s="142"/>
      <c r="AI19" s="142"/>
      <c r="AJ19" s="142"/>
      <c r="AK19" s="142"/>
      <c r="AL19" s="142"/>
      <c r="AM19" s="142"/>
      <c r="AN19" s="142"/>
      <c r="AO19" s="142"/>
      <c r="AP19" s="142"/>
      <c r="AQ19" s="142"/>
      <c r="AR19" s="142"/>
      <c r="AS19" s="142"/>
      <c r="AT19" s="142"/>
      <c r="AU19" s="142"/>
      <c r="AV19" s="142"/>
      <c r="AW19" s="142"/>
      <c r="AX19" s="142"/>
      <c r="AY19" s="142"/>
      <c r="AZ19" s="142"/>
      <c r="BA19" s="142"/>
      <c r="BB19" s="142"/>
      <c r="BC19" s="142"/>
      <c r="BD19" s="142"/>
      <c r="BE19" s="142"/>
      <c r="BF19" s="142"/>
    </row>
    <row r="20" spans="4:58" ht="15.95" customHeight="1" x14ac:dyDescent="0.2">
      <c r="D20" s="144"/>
      <c r="E20" s="144"/>
      <c r="F20" s="144"/>
      <c r="G20" s="144"/>
      <c r="H20" s="144"/>
      <c r="I20" s="144"/>
      <c r="J20" s="144"/>
      <c r="K20" s="144"/>
      <c r="L20" s="144"/>
      <c r="M20" s="144"/>
      <c r="N20" s="144"/>
      <c r="O20" s="146"/>
      <c r="P20" s="146"/>
      <c r="Q20" s="146"/>
      <c r="R20" s="146"/>
      <c r="S20" s="144"/>
      <c r="T20" s="144"/>
      <c r="U20" s="144"/>
      <c r="V20" s="144"/>
      <c r="W20" s="144"/>
      <c r="X20" s="144"/>
      <c r="Y20" s="144"/>
      <c r="Z20" s="144"/>
      <c r="AA20" s="144"/>
      <c r="AB20" s="144"/>
      <c r="AC20" s="144"/>
      <c r="AD20" s="144"/>
      <c r="AE20" s="142"/>
      <c r="AF20" s="142"/>
      <c r="AG20" s="142"/>
      <c r="AH20" s="142"/>
      <c r="AI20" s="142"/>
      <c r="AJ20" s="142"/>
      <c r="AK20" s="142"/>
      <c r="AL20" s="142"/>
      <c r="AM20" s="142"/>
      <c r="AN20" s="142"/>
      <c r="AO20" s="142"/>
      <c r="AP20" s="142"/>
      <c r="AQ20" s="142"/>
      <c r="AR20" s="142"/>
      <c r="AS20" s="142"/>
      <c r="AT20" s="142"/>
      <c r="AU20" s="142"/>
      <c r="AV20" s="142"/>
      <c r="AW20" s="142"/>
      <c r="AX20" s="142"/>
      <c r="AY20" s="142"/>
      <c r="AZ20" s="142"/>
      <c r="BA20" s="142"/>
      <c r="BB20" s="142"/>
      <c r="BC20" s="142"/>
      <c r="BD20" s="142"/>
      <c r="BE20" s="142"/>
      <c r="BF20" s="142"/>
    </row>
    <row r="21" spans="4:58" ht="15.95" customHeight="1" x14ac:dyDescent="0.2">
      <c r="D21" s="144"/>
      <c r="E21" s="144"/>
      <c r="F21" s="144"/>
      <c r="G21" s="144"/>
      <c r="H21" s="144"/>
      <c r="I21" s="144"/>
      <c r="J21" s="144"/>
      <c r="K21" s="144"/>
      <c r="L21" s="144"/>
      <c r="M21" s="144"/>
      <c r="N21" s="144"/>
      <c r="O21" s="146"/>
      <c r="P21" s="146"/>
      <c r="Q21" s="146"/>
      <c r="R21" s="146"/>
      <c r="S21" s="144"/>
      <c r="T21" s="144"/>
      <c r="U21" s="144"/>
      <c r="V21" s="144"/>
      <c r="W21" s="144"/>
      <c r="X21" s="144"/>
      <c r="Y21" s="144"/>
      <c r="Z21" s="144"/>
      <c r="AA21" s="144"/>
      <c r="AB21" s="144"/>
      <c r="AC21" s="144"/>
      <c r="AD21" s="144"/>
      <c r="AE21" s="142"/>
      <c r="AF21" s="142"/>
      <c r="AG21" s="142"/>
      <c r="AH21" s="142"/>
      <c r="AI21" s="142"/>
      <c r="AJ21" s="142"/>
      <c r="AK21" s="142"/>
      <c r="AL21" s="142"/>
      <c r="AM21" s="142"/>
      <c r="AN21" s="142"/>
      <c r="AO21" s="142"/>
      <c r="AP21" s="142"/>
      <c r="AQ21" s="142"/>
      <c r="AR21" s="142"/>
      <c r="AS21" s="142"/>
      <c r="AT21" s="142"/>
      <c r="AU21" s="142"/>
      <c r="AV21" s="142"/>
      <c r="AW21" s="142"/>
      <c r="AX21" s="142"/>
      <c r="AY21" s="142"/>
      <c r="AZ21" s="142"/>
      <c r="BA21" s="142"/>
      <c r="BB21" s="142"/>
      <c r="BC21" s="142"/>
      <c r="BD21" s="142"/>
      <c r="BE21" s="142"/>
      <c r="BF21" s="142"/>
    </row>
    <row r="22" spans="4:58" ht="15.95" customHeight="1" x14ac:dyDescent="0.2">
      <c r="D22" s="144"/>
      <c r="E22" s="144"/>
      <c r="F22" s="144"/>
      <c r="G22" s="144"/>
      <c r="H22" s="144"/>
      <c r="I22" s="144"/>
      <c r="J22" s="144"/>
      <c r="K22" s="144"/>
      <c r="L22" s="144"/>
      <c r="M22" s="144"/>
      <c r="N22" s="144"/>
      <c r="O22" s="146"/>
      <c r="P22" s="146"/>
      <c r="Q22" s="146"/>
      <c r="R22" s="146"/>
      <c r="S22" s="144"/>
      <c r="T22" s="144"/>
      <c r="U22" s="144"/>
      <c r="V22" s="144"/>
      <c r="W22" s="144"/>
      <c r="X22" s="144"/>
      <c r="Y22" s="144"/>
      <c r="Z22" s="144"/>
      <c r="AA22" s="144"/>
      <c r="AB22" s="144"/>
      <c r="AC22" s="144"/>
      <c r="AD22" s="144"/>
      <c r="AE22" s="142"/>
      <c r="AF22" s="142"/>
      <c r="AG22" s="142"/>
      <c r="AH22" s="142"/>
      <c r="AI22" s="142"/>
      <c r="AJ22" s="142"/>
      <c r="AK22" s="142"/>
      <c r="AL22" s="142"/>
      <c r="AM22" s="142"/>
      <c r="AN22" s="142"/>
      <c r="AO22" s="142"/>
      <c r="AP22" s="142"/>
      <c r="AQ22" s="142"/>
      <c r="AR22" s="142"/>
      <c r="AS22" s="142"/>
      <c r="AT22" s="142"/>
      <c r="AU22" s="142"/>
      <c r="AV22" s="142"/>
      <c r="AW22" s="142"/>
      <c r="AX22" s="142"/>
      <c r="AY22" s="142"/>
      <c r="AZ22" s="142"/>
      <c r="BA22" s="142"/>
      <c r="BB22" s="142"/>
      <c r="BC22" s="142"/>
      <c r="BD22" s="142"/>
      <c r="BE22" s="142"/>
      <c r="BF22" s="142"/>
    </row>
    <row r="23" spans="4:58" ht="15.95" customHeight="1" x14ac:dyDescent="0.2">
      <c r="D23" s="144"/>
      <c r="E23" s="144"/>
      <c r="F23" s="144"/>
      <c r="G23" s="144"/>
      <c r="H23" s="144"/>
      <c r="I23" s="144"/>
      <c r="J23" s="144"/>
      <c r="K23" s="144"/>
      <c r="L23" s="144"/>
      <c r="M23" s="144"/>
      <c r="N23" s="144"/>
      <c r="O23" s="146"/>
      <c r="P23" s="146"/>
      <c r="Q23" s="146"/>
      <c r="R23" s="146"/>
      <c r="S23" s="144"/>
      <c r="T23" s="144"/>
      <c r="U23" s="144"/>
      <c r="V23" s="144"/>
      <c r="W23" s="144"/>
      <c r="X23" s="144"/>
      <c r="Y23" s="144"/>
      <c r="Z23" s="144"/>
      <c r="AA23" s="144"/>
      <c r="AB23" s="144"/>
      <c r="AC23" s="144"/>
      <c r="AD23" s="144"/>
      <c r="AE23" s="142"/>
      <c r="AF23" s="142"/>
      <c r="AG23" s="142"/>
      <c r="AH23" s="142"/>
      <c r="AI23" s="142"/>
      <c r="AJ23" s="142"/>
      <c r="AK23" s="142"/>
      <c r="AL23" s="142"/>
      <c r="AM23" s="142"/>
      <c r="AN23" s="142"/>
      <c r="AO23" s="142"/>
      <c r="AP23" s="142"/>
      <c r="AQ23" s="142"/>
      <c r="AR23" s="142"/>
      <c r="AS23" s="142"/>
      <c r="AT23" s="142"/>
      <c r="AU23" s="142"/>
      <c r="AV23" s="142"/>
      <c r="AW23" s="142"/>
      <c r="AX23" s="142"/>
      <c r="AY23" s="142"/>
      <c r="AZ23" s="142"/>
      <c r="BA23" s="142"/>
      <c r="BB23" s="142"/>
      <c r="BC23" s="142"/>
      <c r="BD23" s="142"/>
      <c r="BE23" s="142"/>
      <c r="BF23" s="142"/>
    </row>
    <row r="24" spans="4:58" ht="15.95" customHeight="1" x14ac:dyDescent="0.2">
      <c r="D24" s="144"/>
      <c r="E24" s="144"/>
      <c r="F24" s="144"/>
      <c r="G24" s="144"/>
      <c r="H24" s="144"/>
      <c r="I24" s="144"/>
      <c r="J24" s="144"/>
      <c r="K24" s="144"/>
      <c r="L24" s="144"/>
      <c r="M24" s="144"/>
      <c r="N24" s="144"/>
      <c r="O24" s="146"/>
      <c r="P24" s="146"/>
      <c r="Q24" s="146"/>
      <c r="R24" s="146"/>
      <c r="S24" s="144"/>
      <c r="T24" s="144"/>
      <c r="U24" s="144"/>
      <c r="V24" s="144"/>
      <c r="W24" s="144"/>
      <c r="X24" s="144"/>
      <c r="Y24" s="144"/>
      <c r="Z24" s="144"/>
      <c r="AA24" s="144"/>
      <c r="AB24" s="144"/>
      <c r="AC24" s="144"/>
      <c r="AD24" s="144"/>
      <c r="AE24" s="142"/>
      <c r="AF24" s="142"/>
      <c r="AG24" s="142"/>
      <c r="AH24" s="142"/>
      <c r="AI24" s="142"/>
      <c r="AJ24" s="142"/>
      <c r="AK24" s="142"/>
      <c r="AL24" s="142"/>
      <c r="AM24" s="142"/>
      <c r="AN24" s="142"/>
      <c r="AO24" s="142"/>
      <c r="AP24" s="142"/>
      <c r="AQ24" s="142"/>
      <c r="AR24" s="142"/>
      <c r="AS24" s="142"/>
      <c r="AT24" s="142"/>
      <c r="AU24" s="142"/>
      <c r="AV24" s="142"/>
      <c r="AW24" s="142"/>
      <c r="AX24" s="142"/>
      <c r="AY24" s="142"/>
      <c r="AZ24" s="142"/>
      <c r="BA24" s="142"/>
      <c r="BB24" s="142"/>
      <c r="BC24" s="142"/>
      <c r="BD24" s="142"/>
      <c r="BE24" s="142"/>
      <c r="BF24" s="142"/>
    </row>
    <row r="25" spans="4:58" ht="15.95" customHeight="1" x14ac:dyDescent="0.2">
      <c r="D25" s="144"/>
      <c r="E25" s="144"/>
      <c r="F25" s="144"/>
      <c r="G25" s="144"/>
      <c r="H25" s="144"/>
      <c r="I25" s="144"/>
      <c r="J25" s="144"/>
      <c r="K25" s="144"/>
      <c r="L25" s="144"/>
      <c r="M25" s="144"/>
      <c r="N25" s="144"/>
      <c r="O25" s="146"/>
      <c r="P25" s="146"/>
      <c r="Q25" s="146"/>
      <c r="R25" s="146"/>
      <c r="S25" s="144"/>
      <c r="T25" s="144"/>
      <c r="U25" s="144"/>
      <c r="V25" s="144"/>
      <c r="W25" s="144"/>
      <c r="X25" s="144"/>
      <c r="Y25" s="144"/>
      <c r="Z25" s="144"/>
      <c r="AA25" s="144"/>
      <c r="AB25" s="144"/>
      <c r="AC25" s="144"/>
      <c r="AD25" s="144"/>
      <c r="AE25" s="142"/>
      <c r="AF25" s="142"/>
      <c r="AG25" s="142"/>
      <c r="AH25" s="142"/>
      <c r="AI25" s="142"/>
      <c r="AJ25" s="142"/>
      <c r="AK25" s="142"/>
      <c r="AL25" s="142"/>
      <c r="AM25" s="142"/>
      <c r="AN25" s="142"/>
      <c r="AO25" s="142"/>
      <c r="AP25" s="142"/>
      <c r="AQ25" s="142"/>
      <c r="AR25" s="142"/>
      <c r="AS25" s="142"/>
      <c r="AT25" s="142"/>
      <c r="AU25" s="142"/>
      <c r="AV25" s="142"/>
      <c r="AW25" s="142"/>
      <c r="AX25" s="142"/>
      <c r="AY25" s="142"/>
      <c r="AZ25" s="142"/>
      <c r="BA25" s="142"/>
      <c r="BB25" s="142"/>
      <c r="BC25" s="142"/>
      <c r="BD25" s="142"/>
      <c r="BE25" s="142"/>
      <c r="BF25" s="142"/>
    </row>
    <row r="26" spans="4:58" ht="15.95" customHeight="1" x14ac:dyDescent="0.2">
      <c r="D26" s="144"/>
      <c r="E26" s="144"/>
      <c r="F26" s="144"/>
      <c r="G26" s="144"/>
      <c r="H26" s="144"/>
      <c r="I26" s="144"/>
      <c r="J26" s="144"/>
      <c r="K26" s="144"/>
      <c r="L26" s="144"/>
      <c r="M26" s="144"/>
      <c r="N26" s="144"/>
      <c r="O26" s="146"/>
      <c r="P26" s="146"/>
      <c r="Q26" s="146"/>
      <c r="R26" s="146"/>
      <c r="S26" s="144"/>
      <c r="T26" s="144"/>
      <c r="U26" s="144"/>
      <c r="V26" s="144"/>
      <c r="W26" s="144"/>
      <c r="X26" s="144"/>
      <c r="Y26" s="144"/>
      <c r="Z26" s="144"/>
      <c r="AA26" s="144"/>
      <c r="AB26" s="144"/>
      <c r="AC26" s="144"/>
      <c r="AD26" s="144"/>
      <c r="AE26" s="142"/>
      <c r="AF26" s="142"/>
      <c r="AG26" s="142"/>
      <c r="AH26" s="142"/>
      <c r="AI26" s="142"/>
      <c r="AJ26" s="142"/>
      <c r="AK26" s="142"/>
      <c r="AL26" s="142"/>
      <c r="AM26" s="142"/>
      <c r="AN26" s="142"/>
      <c r="AO26" s="142"/>
      <c r="AP26" s="142"/>
      <c r="AQ26" s="142"/>
      <c r="AR26" s="142"/>
      <c r="AS26" s="142"/>
      <c r="AT26" s="142"/>
      <c r="AU26" s="142"/>
      <c r="AV26" s="142"/>
      <c r="AW26" s="142"/>
      <c r="AX26" s="142"/>
      <c r="AY26" s="142"/>
      <c r="AZ26" s="142"/>
      <c r="BA26" s="142"/>
      <c r="BB26" s="142"/>
      <c r="BC26" s="142"/>
      <c r="BD26" s="142"/>
      <c r="BE26" s="142"/>
      <c r="BF26" s="142"/>
    </row>
    <row r="27" spans="4:58" ht="15.95" customHeight="1" x14ac:dyDescent="0.2">
      <c r="D27" s="144"/>
      <c r="E27" s="144"/>
      <c r="F27" s="144"/>
      <c r="G27" s="144"/>
      <c r="H27" s="144"/>
      <c r="I27" s="144"/>
      <c r="J27" s="144"/>
      <c r="K27" s="144"/>
      <c r="L27" s="144"/>
      <c r="M27" s="144"/>
      <c r="N27" s="144"/>
      <c r="O27" s="146"/>
      <c r="P27" s="146"/>
      <c r="Q27" s="146"/>
      <c r="R27" s="146"/>
      <c r="S27" s="144"/>
      <c r="T27" s="144"/>
      <c r="U27" s="144"/>
      <c r="V27" s="144"/>
      <c r="W27" s="144"/>
      <c r="X27" s="144"/>
      <c r="Y27" s="144"/>
      <c r="Z27" s="144"/>
      <c r="AA27" s="144"/>
      <c r="AB27" s="144"/>
      <c r="AC27" s="144"/>
      <c r="AD27" s="144"/>
      <c r="AE27" s="142"/>
      <c r="AF27" s="142"/>
      <c r="AG27" s="142"/>
      <c r="AH27" s="142"/>
      <c r="AI27" s="142"/>
      <c r="AJ27" s="142"/>
      <c r="AK27" s="142"/>
      <c r="AL27" s="142"/>
      <c r="AM27" s="142"/>
      <c r="AN27" s="142"/>
      <c r="AO27" s="142"/>
      <c r="AP27" s="142"/>
      <c r="AQ27" s="142"/>
      <c r="AR27" s="142"/>
      <c r="AS27" s="142"/>
      <c r="AT27" s="142"/>
      <c r="AU27" s="142"/>
      <c r="AV27" s="142"/>
      <c r="AW27" s="142"/>
      <c r="AX27" s="142"/>
      <c r="AY27" s="142"/>
      <c r="AZ27" s="142"/>
      <c r="BA27" s="142"/>
      <c r="BB27" s="142"/>
      <c r="BC27" s="142"/>
      <c r="BD27" s="142"/>
      <c r="BE27" s="142"/>
      <c r="BF27" s="142"/>
    </row>
    <row r="28" spans="4:58" ht="15.95" customHeight="1" x14ac:dyDescent="0.2">
      <c r="D28" s="144"/>
      <c r="E28" s="144"/>
      <c r="F28" s="144"/>
      <c r="G28" s="144"/>
      <c r="H28" s="144"/>
      <c r="I28" s="144"/>
      <c r="J28" s="144"/>
      <c r="K28" s="144"/>
      <c r="L28" s="144"/>
      <c r="M28" s="144"/>
      <c r="N28" s="144"/>
      <c r="O28" s="146"/>
      <c r="P28" s="146"/>
      <c r="Q28" s="146"/>
      <c r="R28" s="146"/>
      <c r="S28" s="144"/>
      <c r="T28" s="144"/>
      <c r="U28" s="144"/>
      <c r="V28" s="144"/>
      <c r="W28" s="144"/>
      <c r="X28" s="144"/>
      <c r="Y28" s="144"/>
      <c r="Z28" s="144"/>
      <c r="AA28" s="144"/>
      <c r="AB28" s="144"/>
      <c r="AC28" s="144"/>
      <c r="AD28" s="144"/>
      <c r="AE28" s="142"/>
      <c r="AF28" s="142"/>
      <c r="AG28" s="142"/>
      <c r="AH28" s="142"/>
      <c r="AI28" s="142"/>
      <c r="AJ28" s="142"/>
      <c r="AK28" s="142"/>
      <c r="AL28" s="142"/>
      <c r="AM28" s="142"/>
      <c r="AN28" s="142"/>
      <c r="AO28" s="142"/>
      <c r="AP28" s="142"/>
      <c r="AQ28" s="142"/>
      <c r="AR28" s="142"/>
      <c r="AS28" s="142"/>
      <c r="AT28" s="142"/>
      <c r="AU28" s="142"/>
      <c r="AV28" s="142"/>
      <c r="AW28" s="142"/>
      <c r="AX28" s="142"/>
      <c r="AY28" s="142"/>
      <c r="AZ28" s="142"/>
      <c r="BA28" s="142"/>
      <c r="BB28" s="142"/>
      <c r="BC28" s="142"/>
      <c r="BD28" s="142"/>
      <c r="BE28" s="142"/>
      <c r="BF28" s="142"/>
    </row>
    <row r="29" spans="4:58" ht="15.95" customHeight="1" x14ac:dyDescent="0.2">
      <c r="D29" s="144"/>
      <c r="E29" s="144"/>
      <c r="F29" s="144"/>
      <c r="G29" s="144"/>
      <c r="H29" s="144"/>
      <c r="I29" s="144"/>
      <c r="J29" s="144"/>
      <c r="K29" s="144"/>
      <c r="L29" s="144"/>
      <c r="M29" s="144"/>
      <c r="N29" s="144"/>
      <c r="O29" s="146"/>
      <c r="P29" s="146"/>
      <c r="Q29" s="146"/>
      <c r="R29" s="146"/>
      <c r="S29" s="144"/>
      <c r="T29" s="144"/>
      <c r="U29" s="144"/>
      <c r="V29" s="144"/>
      <c r="W29" s="144"/>
      <c r="X29" s="144"/>
      <c r="Y29" s="144"/>
      <c r="Z29" s="144"/>
      <c r="AA29" s="144"/>
      <c r="AB29" s="144"/>
      <c r="AC29" s="144"/>
      <c r="AD29" s="144"/>
      <c r="AE29" s="142"/>
      <c r="AF29" s="142"/>
      <c r="AG29" s="142"/>
      <c r="AH29" s="142"/>
      <c r="AI29" s="142"/>
      <c r="AJ29" s="142"/>
      <c r="AK29" s="142"/>
      <c r="AL29" s="142"/>
      <c r="AM29" s="142"/>
      <c r="AN29" s="142"/>
      <c r="AO29" s="142"/>
      <c r="AP29" s="142"/>
      <c r="AQ29" s="142"/>
      <c r="AR29" s="142"/>
      <c r="AS29" s="142"/>
      <c r="AT29" s="142"/>
      <c r="AU29" s="142"/>
      <c r="AV29" s="142"/>
      <c r="AW29" s="142"/>
      <c r="AX29" s="142"/>
      <c r="AY29" s="142"/>
      <c r="AZ29" s="142"/>
      <c r="BA29" s="142"/>
      <c r="BB29" s="142"/>
      <c r="BC29" s="142"/>
      <c r="BD29" s="142"/>
      <c r="BE29" s="142"/>
      <c r="BF29" s="142"/>
    </row>
    <row r="30" spans="4:58" ht="15.95" customHeight="1" x14ac:dyDescent="0.2">
      <c r="D30" s="144"/>
      <c r="E30" s="144"/>
      <c r="F30" s="144"/>
      <c r="G30" s="144"/>
      <c r="H30" s="144"/>
      <c r="I30" s="144"/>
      <c r="J30" s="144"/>
      <c r="K30" s="144"/>
      <c r="L30" s="144"/>
      <c r="M30" s="144"/>
      <c r="N30" s="144"/>
      <c r="O30" s="146"/>
      <c r="P30" s="146"/>
      <c r="Q30" s="146"/>
      <c r="R30" s="146"/>
      <c r="S30" s="144"/>
      <c r="T30" s="144"/>
      <c r="U30" s="144"/>
      <c r="V30" s="144"/>
      <c r="W30" s="144"/>
      <c r="X30" s="144"/>
      <c r="Y30" s="144"/>
      <c r="Z30" s="144"/>
      <c r="AA30" s="144"/>
      <c r="AB30" s="144"/>
      <c r="AC30" s="144"/>
      <c r="AD30" s="144"/>
      <c r="AE30" s="142"/>
      <c r="AF30" s="142"/>
      <c r="AG30" s="142"/>
      <c r="AH30" s="142"/>
      <c r="AI30" s="142"/>
      <c r="AJ30" s="142"/>
      <c r="AK30" s="142"/>
      <c r="AL30" s="142"/>
      <c r="AM30" s="142"/>
      <c r="AN30" s="142"/>
      <c r="AO30" s="142"/>
      <c r="AP30" s="142"/>
      <c r="AQ30" s="142"/>
      <c r="AR30" s="142"/>
      <c r="AS30" s="142"/>
      <c r="AT30" s="142"/>
      <c r="AU30" s="142"/>
      <c r="AV30" s="142"/>
      <c r="AW30" s="142"/>
      <c r="AX30" s="142"/>
      <c r="AY30" s="142"/>
      <c r="AZ30" s="142"/>
      <c r="BA30" s="142"/>
      <c r="BB30" s="142"/>
      <c r="BC30" s="142"/>
      <c r="BD30" s="142"/>
      <c r="BE30" s="142"/>
      <c r="BF30" s="142"/>
    </row>
    <row r="31" spans="4:58" ht="15.95" customHeight="1" x14ac:dyDescent="0.2">
      <c r="D31" s="144"/>
      <c r="E31" s="144"/>
      <c r="F31" s="144"/>
      <c r="G31" s="144"/>
      <c r="H31" s="144"/>
      <c r="I31" s="144"/>
      <c r="J31" s="144"/>
      <c r="K31" s="144"/>
      <c r="L31" s="144"/>
      <c r="M31" s="144"/>
      <c r="N31" s="144"/>
      <c r="O31" s="146"/>
      <c r="P31" s="146"/>
      <c r="Q31" s="146"/>
      <c r="R31" s="146"/>
      <c r="S31" s="144"/>
      <c r="T31" s="144"/>
      <c r="U31" s="144"/>
      <c r="V31" s="144"/>
      <c r="W31" s="144"/>
      <c r="X31" s="144"/>
      <c r="Y31" s="144"/>
      <c r="Z31" s="144"/>
      <c r="AA31" s="144"/>
      <c r="AB31" s="144"/>
      <c r="AC31" s="144"/>
      <c r="AD31" s="144"/>
      <c r="AE31" s="142"/>
      <c r="AF31" s="142"/>
      <c r="AG31" s="142"/>
      <c r="AH31" s="142"/>
      <c r="AI31" s="142"/>
      <c r="AJ31" s="142"/>
      <c r="AK31" s="142"/>
      <c r="AL31" s="142"/>
      <c r="AM31" s="142"/>
      <c r="AN31" s="142"/>
      <c r="AO31" s="142"/>
      <c r="AP31" s="142"/>
      <c r="AQ31" s="142"/>
      <c r="AR31" s="142"/>
      <c r="AS31" s="142"/>
      <c r="AT31" s="142"/>
      <c r="AU31" s="142"/>
      <c r="AV31" s="142"/>
      <c r="AW31" s="142"/>
      <c r="AX31" s="142"/>
      <c r="AY31" s="142"/>
      <c r="AZ31" s="142"/>
      <c r="BA31" s="142"/>
      <c r="BB31" s="142"/>
      <c r="BC31" s="142"/>
      <c r="BD31" s="142"/>
      <c r="BE31" s="142"/>
      <c r="BF31" s="142"/>
    </row>
    <row r="32" spans="4:58" ht="15.95" customHeight="1" x14ac:dyDescent="0.2">
      <c r="D32" s="144"/>
      <c r="E32" s="144"/>
      <c r="F32" s="144"/>
      <c r="G32" s="144"/>
      <c r="H32" s="144"/>
      <c r="I32" s="144"/>
      <c r="J32" s="144"/>
      <c r="K32" s="144"/>
      <c r="L32" s="144"/>
      <c r="M32" s="144"/>
      <c r="N32" s="144"/>
      <c r="O32" s="146"/>
      <c r="P32" s="146"/>
      <c r="Q32" s="146"/>
      <c r="R32" s="146"/>
      <c r="S32" s="144"/>
      <c r="T32" s="144"/>
      <c r="U32" s="144"/>
      <c r="V32" s="144"/>
      <c r="W32" s="144"/>
      <c r="X32" s="144"/>
      <c r="Y32" s="144"/>
      <c r="Z32" s="144"/>
      <c r="AA32" s="144"/>
      <c r="AB32" s="144"/>
      <c r="AC32" s="144"/>
      <c r="AD32" s="144"/>
      <c r="AE32" s="142"/>
      <c r="AF32" s="142"/>
      <c r="AG32" s="142"/>
      <c r="AH32" s="142"/>
      <c r="AI32" s="142"/>
      <c r="AJ32" s="142"/>
      <c r="AK32" s="142"/>
      <c r="AL32" s="142"/>
      <c r="AM32" s="142"/>
      <c r="AN32" s="142"/>
      <c r="AO32" s="142"/>
      <c r="AP32" s="142"/>
      <c r="AQ32" s="142"/>
      <c r="AR32" s="142"/>
      <c r="AS32" s="142"/>
      <c r="AT32" s="142"/>
      <c r="AU32" s="142"/>
      <c r="AV32" s="142"/>
      <c r="AW32" s="142"/>
      <c r="AX32" s="142"/>
      <c r="AY32" s="142"/>
      <c r="AZ32" s="142"/>
      <c r="BA32" s="142"/>
      <c r="BB32" s="142"/>
      <c r="BC32" s="142"/>
      <c r="BD32" s="142"/>
      <c r="BE32" s="142"/>
      <c r="BF32" s="142"/>
    </row>
    <row r="33" spans="4:58" ht="15.95" customHeight="1" x14ac:dyDescent="0.2">
      <c r="D33" s="144"/>
      <c r="E33" s="144"/>
      <c r="F33" s="144"/>
      <c r="G33" s="144"/>
      <c r="H33" s="144"/>
      <c r="I33" s="144"/>
      <c r="J33" s="144"/>
      <c r="K33" s="144"/>
      <c r="L33" s="144"/>
      <c r="M33" s="144"/>
      <c r="N33" s="144"/>
      <c r="O33" s="146"/>
      <c r="P33" s="146"/>
      <c r="Q33" s="146"/>
      <c r="R33" s="146"/>
      <c r="S33" s="144"/>
      <c r="T33" s="144"/>
      <c r="U33" s="144"/>
      <c r="V33" s="144"/>
      <c r="W33" s="144"/>
      <c r="X33" s="144"/>
      <c r="Y33" s="144"/>
      <c r="Z33" s="144"/>
      <c r="AA33" s="144"/>
      <c r="AB33" s="144"/>
      <c r="AC33" s="144"/>
      <c r="AD33" s="144"/>
      <c r="AE33" s="142"/>
      <c r="AF33" s="142"/>
      <c r="AG33" s="142"/>
      <c r="AH33" s="142"/>
      <c r="AI33" s="142"/>
      <c r="AJ33" s="142"/>
      <c r="AK33" s="142"/>
      <c r="AL33" s="142"/>
      <c r="AM33" s="142"/>
      <c r="AN33" s="142"/>
      <c r="AO33" s="142"/>
      <c r="AP33" s="142"/>
      <c r="AQ33" s="142"/>
      <c r="AR33" s="142"/>
      <c r="AS33" s="142"/>
      <c r="AT33" s="142"/>
      <c r="AU33" s="142"/>
      <c r="AV33" s="142"/>
      <c r="AW33" s="142"/>
      <c r="AX33" s="142"/>
      <c r="AY33" s="142"/>
      <c r="AZ33" s="142"/>
      <c r="BA33" s="142"/>
      <c r="BB33" s="142"/>
      <c r="BC33" s="142"/>
      <c r="BD33" s="142"/>
      <c r="BE33" s="142"/>
      <c r="BF33" s="142"/>
    </row>
    <row r="34" spans="4:58" ht="15.95" customHeight="1" x14ac:dyDescent="0.2">
      <c r="D34" s="144"/>
      <c r="E34" s="144"/>
      <c r="F34" s="144"/>
      <c r="G34" s="144"/>
      <c r="H34" s="144"/>
      <c r="I34" s="144"/>
      <c r="J34" s="144"/>
      <c r="K34" s="144"/>
      <c r="L34" s="144"/>
      <c r="M34" s="144"/>
      <c r="N34" s="144"/>
      <c r="O34" s="146"/>
      <c r="P34" s="146"/>
      <c r="Q34" s="146"/>
      <c r="R34" s="146"/>
      <c r="S34" s="144"/>
      <c r="T34" s="144"/>
      <c r="U34" s="144"/>
      <c r="V34" s="144"/>
      <c r="W34" s="144"/>
      <c r="X34" s="144"/>
      <c r="Y34" s="144"/>
      <c r="Z34" s="144"/>
      <c r="AA34" s="144"/>
      <c r="AB34" s="144"/>
      <c r="AC34" s="144"/>
      <c r="AD34" s="144"/>
      <c r="AE34" s="142"/>
      <c r="AF34" s="142"/>
      <c r="AG34" s="142"/>
      <c r="AH34" s="142"/>
      <c r="AI34" s="142"/>
      <c r="AJ34" s="142"/>
      <c r="AK34" s="142"/>
      <c r="AL34" s="142"/>
      <c r="AM34" s="142"/>
      <c r="AN34" s="142"/>
      <c r="AO34" s="142"/>
      <c r="AP34" s="142"/>
      <c r="AQ34" s="142"/>
      <c r="AR34" s="142"/>
      <c r="AS34" s="142"/>
      <c r="AT34" s="142"/>
      <c r="AU34" s="142"/>
      <c r="AV34" s="142"/>
      <c r="AW34" s="142"/>
      <c r="AX34" s="142"/>
      <c r="AY34" s="142"/>
      <c r="AZ34" s="142"/>
      <c r="BA34" s="142"/>
      <c r="BB34" s="142"/>
      <c r="BC34" s="142"/>
      <c r="BD34" s="142"/>
      <c r="BE34" s="142"/>
      <c r="BF34" s="142"/>
    </row>
    <row r="35" spans="4:58" ht="15.95" customHeight="1" x14ac:dyDescent="0.2">
      <c r="D35" s="144"/>
      <c r="E35" s="144"/>
      <c r="F35" s="144"/>
      <c r="G35" s="144"/>
      <c r="H35" s="144"/>
      <c r="I35" s="144"/>
      <c r="J35" s="144"/>
      <c r="K35" s="144"/>
      <c r="L35" s="144"/>
      <c r="M35" s="144"/>
      <c r="N35" s="144"/>
      <c r="O35" s="146"/>
      <c r="P35" s="146"/>
      <c r="Q35" s="146"/>
      <c r="R35" s="146"/>
      <c r="S35" s="144"/>
      <c r="T35" s="144"/>
      <c r="U35" s="144"/>
      <c r="V35" s="144"/>
      <c r="W35" s="144"/>
      <c r="X35" s="144"/>
      <c r="Y35" s="144"/>
      <c r="Z35" s="144"/>
      <c r="AA35" s="144"/>
      <c r="AB35" s="144"/>
      <c r="AC35" s="144"/>
      <c r="AD35" s="144"/>
      <c r="AE35" s="142"/>
      <c r="AF35" s="142"/>
      <c r="AG35" s="142"/>
      <c r="AH35" s="142"/>
      <c r="AI35" s="142"/>
      <c r="AJ35" s="142"/>
      <c r="AK35" s="142"/>
      <c r="AL35" s="142"/>
      <c r="AM35" s="142"/>
      <c r="AN35" s="142"/>
      <c r="AO35" s="142"/>
      <c r="AP35" s="142"/>
      <c r="AQ35" s="142"/>
      <c r="AR35" s="142"/>
      <c r="AS35" s="142"/>
      <c r="AT35" s="142"/>
      <c r="AU35" s="142"/>
      <c r="AV35" s="142"/>
      <c r="AW35" s="142"/>
      <c r="AX35" s="142"/>
      <c r="AY35" s="142"/>
      <c r="AZ35" s="142"/>
      <c r="BA35" s="142"/>
      <c r="BB35" s="142"/>
      <c r="BC35" s="142"/>
      <c r="BD35" s="142"/>
      <c r="BE35" s="142"/>
      <c r="BF35" s="142"/>
    </row>
  </sheetData>
  <mergeCells count="298">
    <mergeCell ref="D13:H13"/>
    <mergeCell ref="D3:H3"/>
    <mergeCell ref="L3:N3"/>
    <mergeCell ref="L13:N13"/>
    <mergeCell ref="I3:K3"/>
    <mergeCell ref="D9:H9"/>
    <mergeCell ref="D10:H10"/>
    <mergeCell ref="D11:H11"/>
    <mergeCell ref="D12:H12"/>
    <mergeCell ref="I13:K13"/>
    <mergeCell ref="D4:H4"/>
    <mergeCell ref="D5:H5"/>
    <mergeCell ref="D6:H6"/>
    <mergeCell ref="D7:H7"/>
    <mergeCell ref="D8:H8"/>
    <mergeCell ref="O3:R3"/>
    <mergeCell ref="S3:U3"/>
    <mergeCell ref="V3:X3"/>
    <mergeCell ref="Y3:AA3"/>
    <mergeCell ref="AB3:AD3"/>
    <mergeCell ref="I12:K12"/>
    <mergeCell ref="L10:N10"/>
    <mergeCell ref="AE13:BF13"/>
    <mergeCell ref="AE4:BF4"/>
    <mergeCell ref="L11:N11"/>
    <mergeCell ref="L12:N12"/>
    <mergeCell ref="AE3:BF3"/>
    <mergeCell ref="V4:X4"/>
    <mergeCell ref="V5:X5"/>
    <mergeCell ref="V6:X6"/>
    <mergeCell ref="V7:X7"/>
    <mergeCell ref="V8:X8"/>
    <mergeCell ref="V9:X9"/>
    <mergeCell ref="V10:X10"/>
    <mergeCell ref="V11:X11"/>
    <mergeCell ref="V12:X12"/>
    <mergeCell ref="V13:X13"/>
    <mergeCell ref="Y10:AA10"/>
    <mergeCell ref="Y11:AA11"/>
    <mergeCell ref="D35:H35"/>
    <mergeCell ref="I4:K4"/>
    <mergeCell ref="I5:K5"/>
    <mergeCell ref="I6:K6"/>
    <mergeCell ref="I7:K7"/>
    <mergeCell ref="I8:K8"/>
    <mergeCell ref="I9:K9"/>
    <mergeCell ref="I10:K10"/>
    <mergeCell ref="I11:K11"/>
    <mergeCell ref="D28:H28"/>
    <mergeCell ref="D29:H29"/>
    <mergeCell ref="D30:H30"/>
    <mergeCell ref="D31:H31"/>
    <mergeCell ref="D32:H32"/>
    <mergeCell ref="D33:H33"/>
    <mergeCell ref="D22:H22"/>
    <mergeCell ref="D23:H23"/>
    <mergeCell ref="D24:H24"/>
    <mergeCell ref="D25:H25"/>
    <mergeCell ref="D26:H26"/>
    <mergeCell ref="D27:H27"/>
    <mergeCell ref="D16:H16"/>
    <mergeCell ref="D17:H17"/>
    <mergeCell ref="D18:H18"/>
    <mergeCell ref="I24:K24"/>
    <mergeCell ref="I25:K25"/>
    <mergeCell ref="I14:K14"/>
    <mergeCell ref="I15:K15"/>
    <mergeCell ref="I16:K16"/>
    <mergeCell ref="I17:K17"/>
    <mergeCell ref="I18:K18"/>
    <mergeCell ref="I19:K19"/>
    <mergeCell ref="D34:H34"/>
    <mergeCell ref="D19:H19"/>
    <mergeCell ref="D20:H20"/>
    <mergeCell ref="D21:H21"/>
    <mergeCell ref="D14:H14"/>
    <mergeCell ref="D15:H15"/>
    <mergeCell ref="L16:N16"/>
    <mergeCell ref="L17:N17"/>
    <mergeCell ref="L18:N18"/>
    <mergeCell ref="L19:N19"/>
    <mergeCell ref="I32:K32"/>
    <mergeCell ref="I33:K33"/>
    <mergeCell ref="I34:K34"/>
    <mergeCell ref="I35:K35"/>
    <mergeCell ref="L4:N4"/>
    <mergeCell ref="L5:N5"/>
    <mergeCell ref="L6:N6"/>
    <mergeCell ref="L7:N7"/>
    <mergeCell ref="L8:N8"/>
    <mergeCell ref="L9:N9"/>
    <mergeCell ref="I26:K26"/>
    <mergeCell ref="I27:K27"/>
    <mergeCell ref="I28:K28"/>
    <mergeCell ref="I29:K29"/>
    <mergeCell ref="I30:K30"/>
    <mergeCell ref="I31:K31"/>
    <mergeCell ref="I20:K20"/>
    <mergeCell ref="I21:K21"/>
    <mergeCell ref="I22:K22"/>
    <mergeCell ref="I23:K23"/>
    <mergeCell ref="L32:N32"/>
    <mergeCell ref="L33:N33"/>
    <mergeCell ref="L34:N34"/>
    <mergeCell ref="L35:N35"/>
    <mergeCell ref="O4:R4"/>
    <mergeCell ref="O5:R5"/>
    <mergeCell ref="O6:R6"/>
    <mergeCell ref="O7:R7"/>
    <mergeCell ref="O8:R8"/>
    <mergeCell ref="O9:R9"/>
    <mergeCell ref="L26:N26"/>
    <mergeCell ref="L27:N27"/>
    <mergeCell ref="L28:N28"/>
    <mergeCell ref="L29:N29"/>
    <mergeCell ref="L30:N30"/>
    <mergeCell ref="L31:N31"/>
    <mergeCell ref="L20:N20"/>
    <mergeCell ref="L21:N21"/>
    <mergeCell ref="L22:N22"/>
    <mergeCell ref="L23:N23"/>
    <mergeCell ref="L24:N24"/>
    <mergeCell ref="L25:N25"/>
    <mergeCell ref="L14:N14"/>
    <mergeCell ref="L15:N15"/>
    <mergeCell ref="O18:R18"/>
    <mergeCell ref="O19:R19"/>
    <mergeCell ref="O20:R20"/>
    <mergeCell ref="O21:R21"/>
    <mergeCell ref="O10:R10"/>
    <mergeCell ref="O11:R11"/>
    <mergeCell ref="O12:R12"/>
    <mergeCell ref="O13:R13"/>
    <mergeCell ref="O14:R14"/>
    <mergeCell ref="O15:R15"/>
    <mergeCell ref="O34:R34"/>
    <mergeCell ref="O35:R35"/>
    <mergeCell ref="S4:U4"/>
    <mergeCell ref="S5:U5"/>
    <mergeCell ref="S6:U6"/>
    <mergeCell ref="S7:U7"/>
    <mergeCell ref="S8:U8"/>
    <mergeCell ref="S9:U9"/>
    <mergeCell ref="S10:U10"/>
    <mergeCell ref="S11:U11"/>
    <mergeCell ref="O28:R28"/>
    <mergeCell ref="O29:R29"/>
    <mergeCell ref="O30:R30"/>
    <mergeCell ref="O31:R31"/>
    <mergeCell ref="O32:R32"/>
    <mergeCell ref="O33:R33"/>
    <mergeCell ref="O22:R22"/>
    <mergeCell ref="O23:R23"/>
    <mergeCell ref="O24:R24"/>
    <mergeCell ref="O25:R25"/>
    <mergeCell ref="O26:R26"/>
    <mergeCell ref="O27:R27"/>
    <mergeCell ref="O16:R16"/>
    <mergeCell ref="O17:R17"/>
    <mergeCell ref="S33:U33"/>
    <mergeCell ref="S34:U34"/>
    <mergeCell ref="S35:U35"/>
    <mergeCell ref="S24:U24"/>
    <mergeCell ref="S25:U25"/>
    <mergeCell ref="S26:U26"/>
    <mergeCell ref="S27:U27"/>
    <mergeCell ref="S28:U28"/>
    <mergeCell ref="S29:U29"/>
    <mergeCell ref="S30:U30"/>
    <mergeCell ref="S31:U31"/>
    <mergeCell ref="S32:U32"/>
    <mergeCell ref="S18:U18"/>
    <mergeCell ref="S19:U19"/>
    <mergeCell ref="S20:U20"/>
    <mergeCell ref="S21:U21"/>
    <mergeCell ref="S22:U22"/>
    <mergeCell ref="S23:U23"/>
    <mergeCell ref="S12:U12"/>
    <mergeCell ref="S13:U13"/>
    <mergeCell ref="S14:U14"/>
    <mergeCell ref="S15:U15"/>
    <mergeCell ref="S16:U16"/>
    <mergeCell ref="S17:U17"/>
    <mergeCell ref="V35:X35"/>
    <mergeCell ref="Y4:AA4"/>
    <mergeCell ref="Y5:AA5"/>
    <mergeCell ref="Y6:AA6"/>
    <mergeCell ref="Y7:AA7"/>
    <mergeCell ref="Y8:AA8"/>
    <mergeCell ref="Y9:AA9"/>
    <mergeCell ref="V26:X26"/>
    <mergeCell ref="V27:X27"/>
    <mergeCell ref="V28:X28"/>
    <mergeCell ref="V29:X29"/>
    <mergeCell ref="V30:X30"/>
    <mergeCell ref="V31:X31"/>
    <mergeCell ref="V20:X20"/>
    <mergeCell ref="V21:X21"/>
    <mergeCell ref="V22:X22"/>
    <mergeCell ref="V23:X23"/>
    <mergeCell ref="V24:X24"/>
    <mergeCell ref="V25:X25"/>
    <mergeCell ref="V14:X14"/>
    <mergeCell ref="V15:X15"/>
    <mergeCell ref="V16:X16"/>
    <mergeCell ref="V17:X17"/>
    <mergeCell ref="V18:X18"/>
    <mergeCell ref="Y12:AA12"/>
    <mergeCell ref="Y13:AA13"/>
    <mergeCell ref="Y14:AA14"/>
    <mergeCell ref="Y15:AA15"/>
    <mergeCell ref="V32:X32"/>
    <mergeCell ref="V33:X33"/>
    <mergeCell ref="V34:X34"/>
    <mergeCell ref="V19:X19"/>
    <mergeCell ref="Y24:AA24"/>
    <mergeCell ref="Y25:AA25"/>
    <mergeCell ref="Y26:AA26"/>
    <mergeCell ref="Y27:AA27"/>
    <mergeCell ref="Y16:AA16"/>
    <mergeCell ref="Y17:AA17"/>
    <mergeCell ref="Y18:AA18"/>
    <mergeCell ref="Y19:AA19"/>
    <mergeCell ref="Y20:AA20"/>
    <mergeCell ref="Y21:AA21"/>
    <mergeCell ref="AB12:AD12"/>
    <mergeCell ref="AB13:AD13"/>
    <mergeCell ref="AB14:AD14"/>
    <mergeCell ref="AB15:AD15"/>
    <mergeCell ref="AB16:AD16"/>
    <mergeCell ref="AB17:AD17"/>
    <mergeCell ref="Y34:AA34"/>
    <mergeCell ref="Y35:AA35"/>
    <mergeCell ref="AB4:AD4"/>
    <mergeCell ref="AB5:AD5"/>
    <mergeCell ref="AB6:AD6"/>
    <mergeCell ref="AB7:AD7"/>
    <mergeCell ref="AB8:AD8"/>
    <mergeCell ref="AB9:AD9"/>
    <mergeCell ref="AB10:AD10"/>
    <mergeCell ref="AB11:AD11"/>
    <mergeCell ref="Y28:AA28"/>
    <mergeCell ref="Y29:AA29"/>
    <mergeCell ref="Y30:AA30"/>
    <mergeCell ref="Y31:AA31"/>
    <mergeCell ref="Y32:AA32"/>
    <mergeCell ref="Y33:AA33"/>
    <mergeCell ref="Y22:AA22"/>
    <mergeCell ref="Y23:AA23"/>
    <mergeCell ref="AB35:AD35"/>
    <mergeCell ref="AB24:AD24"/>
    <mergeCell ref="AB25:AD25"/>
    <mergeCell ref="AB26:AD26"/>
    <mergeCell ref="AB27:AD27"/>
    <mergeCell ref="AB28:AD28"/>
    <mergeCell ref="AB29:AD29"/>
    <mergeCell ref="AB18:AD18"/>
    <mergeCell ref="AB19:AD19"/>
    <mergeCell ref="AB20:AD20"/>
    <mergeCell ref="AB21:AD21"/>
    <mergeCell ref="AB22:AD22"/>
    <mergeCell ref="AB23:AD23"/>
    <mergeCell ref="AE34:BF34"/>
    <mergeCell ref="AE35:BF35"/>
    <mergeCell ref="O2:AW2"/>
    <mergeCell ref="AE28:BF28"/>
    <mergeCell ref="AE29:BF29"/>
    <mergeCell ref="AE30:BF30"/>
    <mergeCell ref="AE31:BF31"/>
    <mergeCell ref="AE32:BF32"/>
    <mergeCell ref="AE33:BF33"/>
    <mergeCell ref="AE22:BF22"/>
    <mergeCell ref="AE23:BF23"/>
    <mergeCell ref="AE24:BF24"/>
    <mergeCell ref="AE25:BF25"/>
    <mergeCell ref="AE26:BF26"/>
    <mergeCell ref="AE27:BF27"/>
    <mergeCell ref="AE16:BF16"/>
    <mergeCell ref="AE17:BF17"/>
    <mergeCell ref="AE18:BF18"/>
    <mergeCell ref="AE19:BF19"/>
    <mergeCell ref="AB30:AD30"/>
    <mergeCell ref="AB31:AD31"/>
    <mergeCell ref="AB32:AD32"/>
    <mergeCell ref="AB33:AD33"/>
    <mergeCell ref="AB34:AD34"/>
    <mergeCell ref="AE20:BF20"/>
    <mergeCell ref="AE21:BF21"/>
    <mergeCell ref="AE10:BF10"/>
    <mergeCell ref="AE11:BF11"/>
    <mergeCell ref="AE12:BF12"/>
    <mergeCell ref="AE5:BF5"/>
    <mergeCell ref="AE6:BF6"/>
    <mergeCell ref="AE7:BF7"/>
    <mergeCell ref="AE8:BF8"/>
    <mergeCell ref="AE9:BF9"/>
    <mergeCell ref="AE14:BF14"/>
    <mergeCell ref="AE15:BF15"/>
  </mergeCells>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489E9-2F76-4E13-9118-605580F266AC}">
  <dimension ref="A1:AB8"/>
  <sheetViews>
    <sheetView workbookViewId="0">
      <selection activeCell="K19" sqref="K19:AQ19"/>
    </sheetView>
  </sheetViews>
  <sheetFormatPr defaultColWidth="10.625" defaultRowHeight="63.95" customHeight="1" x14ac:dyDescent="0.2"/>
  <cols>
    <col min="1" max="1" width="10.625" style="38"/>
    <col min="2" max="27" width="10.625" style="39"/>
    <col min="28" max="28" width="10.625" style="38"/>
    <col min="29" max="16384" width="10.625" style="39"/>
  </cols>
  <sheetData>
    <row r="1" spans="1:28" s="38" customFormat="1" ht="63.95" customHeight="1" x14ac:dyDescent="0.2"/>
    <row r="2" spans="1:28" s="48" customFormat="1" ht="63.95" customHeight="1" x14ac:dyDescent="0.2">
      <c r="A2" s="49"/>
      <c r="B2" s="50" t="s">
        <v>220</v>
      </c>
      <c r="C2" s="48" t="s">
        <v>200</v>
      </c>
      <c r="D2" s="48" t="s">
        <v>224</v>
      </c>
      <c r="E2" s="48" t="s">
        <v>225</v>
      </c>
      <c r="F2" s="48" t="s">
        <v>230</v>
      </c>
      <c r="G2" s="48" t="s">
        <v>196</v>
      </c>
      <c r="H2" s="48" t="s">
        <v>202</v>
      </c>
      <c r="I2" s="48" t="s">
        <v>251</v>
      </c>
      <c r="J2" s="48" t="s">
        <v>234</v>
      </c>
      <c r="K2" s="48" t="s">
        <v>270</v>
      </c>
      <c r="L2" s="48" t="s">
        <v>197</v>
      </c>
      <c r="M2" s="48" t="s">
        <v>204</v>
      </c>
      <c r="N2" s="48" t="s">
        <v>272</v>
      </c>
      <c r="O2" s="48" t="s">
        <v>235</v>
      </c>
      <c r="P2" s="48" t="s">
        <v>258</v>
      </c>
      <c r="Q2" s="48" t="s">
        <v>198</v>
      </c>
      <c r="R2" s="48" t="s">
        <v>236</v>
      </c>
      <c r="S2" s="48" t="s">
        <v>261</v>
      </c>
      <c r="T2" s="48" t="s">
        <v>237</v>
      </c>
      <c r="U2" s="48" t="s">
        <v>274</v>
      </c>
      <c r="V2" s="48" t="s">
        <v>199</v>
      </c>
      <c r="W2" s="48" t="s">
        <v>238</v>
      </c>
      <c r="X2" s="48" t="s">
        <v>254</v>
      </c>
      <c r="Y2" s="48" t="s">
        <v>250</v>
      </c>
      <c r="Z2" s="48" t="s">
        <v>268</v>
      </c>
      <c r="AA2" s="48" t="s">
        <v>239</v>
      </c>
      <c r="AB2" s="49"/>
    </row>
    <row r="3" spans="1:28" s="48" customFormat="1" ht="63.95" customHeight="1" x14ac:dyDescent="0.2">
      <c r="A3" s="49"/>
      <c r="B3" s="50" t="s">
        <v>231</v>
      </c>
      <c r="C3" s="48" t="s">
        <v>201</v>
      </c>
      <c r="D3" s="48" t="s">
        <v>228</v>
      </c>
      <c r="E3" s="48" t="s">
        <v>229</v>
      </c>
      <c r="F3" s="48" t="s">
        <v>232</v>
      </c>
      <c r="G3" s="48" t="s">
        <v>194</v>
      </c>
      <c r="H3" s="48" t="s">
        <v>203</v>
      </c>
      <c r="I3" s="48" t="s">
        <v>252</v>
      </c>
      <c r="J3" s="48" t="s">
        <v>210</v>
      </c>
      <c r="K3" s="48" t="s">
        <v>271</v>
      </c>
      <c r="L3" s="48" t="s">
        <v>195</v>
      </c>
      <c r="M3" s="48" t="s">
        <v>206</v>
      </c>
      <c r="N3" s="48" t="s">
        <v>273</v>
      </c>
      <c r="O3" s="48" t="s">
        <v>211</v>
      </c>
      <c r="P3" s="48" t="s">
        <v>259</v>
      </c>
      <c r="Q3" s="48" t="s">
        <v>207</v>
      </c>
      <c r="R3" s="48" t="s">
        <v>214</v>
      </c>
      <c r="S3" s="48" t="s">
        <v>262</v>
      </c>
      <c r="T3" s="48" t="s">
        <v>241</v>
      </c>
      <c r="U3" s="48" t="s">
        <v>275</v>
      </c>
      <c r="V3" s="48" t="s">
        <v>242</v>
      </c>
      <c r="W3" s="48" t="s">
        <v>243</v>
      </c>
      <c r="X3" s="48" t="s">
        <v>255</v>
      </c>
      <c r="Y3" s="48" t="s">
        <v>245</v>
      </c>
      <c r="Z3" s="48" t="s">
        <v>269</v>
      </c>
      <c r="AA3" s="48" t="s">
        <v>244</v>
      </c>
      <c r="AB3" s="49"/>
    </row>
    <row r="4" spans="1:28" ht="63.95" customHeight="1" x14ac:dyDescent="0.2">
      <c r="B4" s="50" t="s">
        <v>221</v>
      </c>
      <c r="C4" s="54" t="s">
        <v>205</v>
      </c>
      <c r="D4" s="52" t="s">
        <v>246</v>
      </c>
      <c r="E4" s="52" t="s">
        <v>227</v>
      </c>
      <c r="F4" s="52" t="s">
        <v>144</v>
      </c>
      <c r="G4" s="52" t="s">
        <v>233</v>
      </c>
      <c r="H4" s="54" t="s">
        <v>213</v>
      </c>
      <c r="I4" s="52" t="s">
        <v>571</v>
      </c>
      <c r="J4" s="54" t="s">
        <v>212</v>
      </c>
      <c r="K4" s="52" t="s">
        <v>144</v>
      </c>
      <c r="L4" s="52" t="s">
        <v>144</v>
      </c>
      <c r="M4" s="54" t="s">
        <v>215</v>
      </c>
      <c r="N4" s="52" t="s">
        <v>144</v>
      </c>
      <c r="O4" s="54" t="s">
        <v>216</v>
      </c>
      <c r="P4" s="96" t="s">
        <v>240</v>
      </c>
      <c r="Q4" s="96"/>
      <c r="R4" s="96"/>
      <c r="S4" s="96"/>
      <c r="T4" s="96"/>
      <c r="U4" s="96"/>
      <c r="V4" s="96"/>
      <c r="W4" s="96"/>
      <c r="X4" s="96"/>
      <c r="Y4" s="96"/>
      <c r="Z4" s="96"/>
      <c r="AA4" s="96"/>
    </row>
    <row r="5" spans="1:28" ht="63.95" customHeight="1" x14ac:dyDescent="0.2">
      <c r="B5" s="50" t="s">
        <v>222</v>
      </c>
      <c r="C5" s="148" t="s">
        <v>226</v>
      </c>
      <c r="D5" s="149"/>
      <c r="E5" s="149"/>
      <c r="F5" s="149"/>
      <c r="G5" s="149"/>
      <c r="H5" s="149"/>
      <c r="I5" s="149"/>
      <c r="J5" s="149"/>
      <c r="K5" s="149"/>
      <c r="L5" s="149"/>
      <c r="M5" s="54" t="s">
        <v>208</v>
      </c>
      <c r="N5" s="52" t="s">
        <v>144</v>
      </c>
      <c r="O5" s="52" t="s">
        <v>260</v>
      </c>
      <c r="P5" s="52" t="s">
        <v>144</v>
      </c>
      <c r="Q5" s="52" t="s">
        <v>257</v>
      </c>
      <c r="R5" s="54" t="s">
        <v>218</v>
      </c>
      <c r="S5" s="52" t="s">
        <v>266</v>
      </c>
      <c r="T5" s="54" t="s">
        <v>217</v>
      </c>
      <c r="U5" s="52" t="s">
        <v>144</v>
      </c>
      <c r="V5" s="52" t="s">
        <v>144</v>
      </c>
      <c r="W5" s="54" t="s">
        <v>219</v>
      </c>
      <c r="X5" s="52" t="s">
        <v>144</v>
      </c>
      <c r="Y5" s="54" t="s">
        <v>247</v>
      </c>
      <c r="Z5" s="96" t="s">
        <v>240</v>
      </c>
      <c r="AA5" s="96"/>
    </row>
    <row r="6" spans="1:28" ht="63.95" customHeight="1" x14ac:dyDescent="0.2">
      <c r="B6" s="50" t="s">
        <v>223</v>
      </c>
      <c r="C6" s="148" t="s">
        <v>226</v>
      </c>
      <c r="D6" s="149"/>
      <c r="E6" s="149"/>
      <c r="F6" s="149"/>
      <c r="G6" s="149"/>
      <c r="H6" s="149"/>
      <c r="I6" s="149"/>
      <c r="J6" s="149"/>
      <c r="K6" s="149"/>
      <c r="L6" s="149"/>
      <c r="M6" s="149"/>
      <c r="N6" s="149"/>
      <c r="O6" s="149"/>
      <c r="P6" s="149"/>
      <c r="Q6" s="149"/>
      <c r="R6" s="149"/>
      <c r="S6" s="149"/>
      <c r="T6" s="149"/>
      <c r="U6" s="149"/>
      <c r="V6" s="149"/>
      <c r="W6" s="54" t="s">
        <v>209</v>
      </c>
      <c r="X6" s="52" t="s">
        <v>256</v>
      </c>
      <c r="Y6" s="52" t="s">
        <v>253</v>
      </c>
      <c r="Z6" s="52" t="s">
        <v>530</v>
      </c>
      <c r="AA6" s="52" t="s">
        <v>267</v>
      </c>
    </row>
    <row r="8" spans="1:28" ht="63.95" customHeight="1" x14ac:dyDescent="0.2">
      <c r="B8" s="51" t="s">
        <v>249</v>
      </c>
      <c r="C8" s="53" t="s">
        <v>248</v>
      </c>
    </row>
  </sheetData>
  <mergeCells count="4">
    <mergeCell ref="C5:L5"/>
    <mergeCell ref="C6:V6"/>
    <mergeCell ref="P4:AA4"/>
    <mergeCell ref="Z5:AA5"/>
  </mergeCells>
  <phoneticPr fontId="1" type="noConversion"/>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845BA-941A-421E-A1E1-301546D27A5B}">
  <dimension ref="A1:AQ68"/>
  <sheetViews>
    <sheetView zoomScaleNormal="100" workbookViewId="0">
      <selection activeCell="K19" sqref="K19:AQ19"/>
    </sheetView>
  </sheetViews>
  <sheetFormatPr defaultColWidth="4.625" defaultRowHeight="27.95" customHeight="1" x14ac:dyDescent="0.2"/>
  <cols>
    <col min="1" max="2" width="4.625" style="56"/>
    <col min="3" max="10" width="4.625" style="57"/>
    <col min="11" max="43" width="4.625" style="59"/>
    <col min="44" max="16384" width="4.625" style="57"/>
  </cols>
  <sheetData>
    <row r="1" spans="3:43" s="55" customFormat="1" ht="27.95" customHeight="1" x14ac:dyDescent="0.2">
      <c r="K1" s="58"/>
      <c r="L1" s="58"/>
      <c r="M1" s="58"/>
      <c r="N1" s="58"/>
      <c r="O1" s="58"/>
      <c r="P1" s="58"/>
      <c r="Q1" s="58"/>
      <c r="R1" s="58"/>
      <c r="S1" s="58"/>
      <c r="T1" s="58"/>
      <c r="U1" s="58"/>
      <c r="V1" s="58"/>
      <c r="W1" s="58"/>
      <c r="X1" s="58"/>
      <c r="Y1" s="58"/>
      <c r="Z1" s="58"/>
      <c r="AA1" s="58"/>
      <c r="AB1" s="58"/>
      <c r="AC1" s="58"/>
      <c r="AD1" s="58"/>
      <c r="AE1" s="58"/>
      <c r="AF1" s="58"/>
      <c r="AG1" s="58"/>
      <c r="AH1" s="58"/>
      <c r="AI1" s="58"/>
      <c r="AJ1" s="58"/>
      <c r="AK1" s="58"/>
      <c r="AL1" s="58"/>
      <c r="AM1" s="58"/>
      <c r="AN1" s="58"/>
      <c r="AO1" s="58"/>
      <c r="AP1" s="58"/>
      <c r="AQ1" s="58"/>
    </row>
    <row r="2" spans="3:43" ht="27.95" customHeight="1" x14ac:dyDescent="0.2">
      <c r="C2" s="152" t="s">
        <v>265</v>
      </c>
      <c r="D2" s="152"/>
      <c r="E2" s="152"/>
      <c r="F2" s="152" t="s">
        <v>263</v>
      </c>
      <c r="G2" s="152"/>
      <c r="H2" s="152" t="s">
        <v>264</v>
      </c>
      <c r="I2" s="152"/>
      <c r="J2" s="152"/>
      <c r="K2" s="152" t="s">
        <v>162</v>
      </c>
      <c r="L2" s="152"/>
      <c r="M2" s="152"/>
      <c r="N2" s="152"/>
      <c r="O2" s="152"/>
      <c r="P2" s="152"/>
      <c r="Q2" s="152"/>
      <c r="R2" s="152"/>
      <c r="S2" s="152"/>
      <c r="T2" s="152"/>
      <c r="U2" s="152"/>
      <c r="V2" s="152"/>
      <c r="W2" s="152"/>
      <c r="X2" s="152"/>
      <c r="Y2" s="152"/>
      <c r="Z2" s="152"/>
      <c r="AA2" s="152"/>
      <c r="AB2" s="152"/>
      <c r="AC2" s="152"/>
      <c r="AD2" s="152"/>
      <c r="AE2" s="152"/>
      <c r="AF2" s="152"/>
      <c r="AG2" s="152"/>
      <c r="AH2" s="152"/>
      <c r="AI2" s="152"/>
      <c r="AJ2" s="152"/>
      <c r="AK2" s="152"/>
      <c r="AL2" s="152"/>
      <c r="AM2" s="152"/>
      <c r="AN2" s="152"/>
      <c r="AO2" s="152"/>
      <c r="AP2" s="152"/>
      <c r="AQ2" s="152"/>
    </row>
    <row r="3" spans="3:43" ht="27.95" customHeight="1" x14ac:dyDescent="0.2">
      <c r="C3" s="150" t="s">
        <v>276</v>
      </c>
      <c r="D3" s="150"/>
      <c r="E3" s="150"/>
      <c r="F3" s="150" t="s">
        <v>277</v>
      </c>
      <c r="G3" s="150"/>
      <c r="H3" s="150" t="s">
        <v>279</v>
      </c>
      <c r="I3" s="150"/>
      <c r="J3" s="150"/>
      <c r="K3" s="151" t="s">
        <v>298</v>
      </c>
      <c r="L3" s="151"/>
      <c r="M3" s="151"/>
      <c r="N3" s="151"/>
      <c r="O3" s="151"/>
      <c r="P3" s="151"/>
      <c r="Q3" s="151"/>
      <c r="R3" s="151"/>
      <c r="S3" s="151"/>
      <c r="T3" s="151"/>
      <c r="U3" s="151"/>
      <c r="V3" s="151"/>
      <c r="W3" s="151"/>
      <c r="X3" s="151"/>
      <c r="Y3" s="151"/>
      <c r="Z3" s="151"/>
      <c r="AA3" s="151"/>
      <c r="AB3" s="151"/>
      <c r="AC3" s="151"/>
      <c r="AD3" s="151"/>
      <c r="AE3" s="151"/>
      <c r="AF3" s="151"/>
      <c r="AG3" s="151"/>
      <c r="AH3" s="151"/>
      <c r="AI3" s="151"/>
      <c r="AJ3" s="151"/>
      <c r="AK3" s="151"/>
      <c r="AL3" s="151"/>
      <c r="AM3" s="151"/>
      <c r="AN3" s="151"/>
      <c r="AO3" s="151"/>
      <c r="AP3" s="151"/>
      <c r="AQ3" s="151"/>
    </row>
    <row r="4" spans="3:43" ht="27.95" customHeight="1" x14ac:dyDescent="0.2">
      <c r="C4" s="150" t="s">
        <v>278</v>
      </c>
      <c r="D4" s="150"/>
      <c r="E4" s="150"/>
      <c r="F4" s="150" t="s">
        <v>277</v>
      </c>
      <c r="G4" s="150"/>
      <c r="H4" s="150" t="s">
        <v>290</v>
      </c>
      <c r="I4" s="150"/>
      <c r="J4" s="150"/>
      <c r="K4" s="151" t="s">
        <v>280</v>
      </c>
      <c r="L4" s="151"/>
      <c r="M4" s="151"/>
      <c r="N4" s="151"/>
      <c r="O4" s="151"/>
      <c r="P4" s="151"/>
      <c r="Q4" s="151"/>
      <c r="R4" s="151"/>
      <c r="S4" s="151"/>
      <c r="T4" s="151"/>
      <c r="U4" s="151"/>
      <c r="V4" s="151"/>
      <c r="W4" s="151"/>
      <c r="X4" s="151"/>
      <c r="Y4" s="151"/>
      <c r="Z4" s="151"/>
      <c r="AA4" s="151"/>
      <c r="AB4" s="151"/>
      <c r="AC4" s="151"/>
      <c r="AD4" s="151"/>
      <c r="AE4" s="151"/>
      <c r="AF4" s="151"/>
      <c r="AG4" s="151"/>
      <c r="AH4" s="151"/>
      <c r="AI4" s="151"/>
      <c r="AJ4" s="151"/>
      <c r="AK4" s="151"/>
      <c r="AL4" s="151"/>
      <c r="AM4" s="151"/>
      <c r="AN4" s="151"/>
      <c r="AO4" s="151"/>
      <c r="AP4" s="151"/>
      <c r="AQ4" s="151"/>
    </row>
    <row r="5" spans="3:43" ht="27.95" customHeight="1" x14ac:dyDescent="0.2">
      <c r="C5" s="150" t="s">
        <v>278</v>
      </c>
      <c r="D5" s="150"/>
      <c r="E5" s="150"/>
      <c r="F5" s="150" t="s">
        <v>277</v>
      </c>
      <c r="G5" s="150"/>
      <c r="H5" s="150" t="s">
        <v>281</v>
      </c>
      <c r="I5" s="150"/>
      <c r="J5" s="150"/>
      <c r="K5" s="151" t="s">
        <v>283</v>
      </c>
      <c r="L5" s="151"/>
      <c r="M5" s="151"/>
      <c r="N5" s="151"/>
      <c r="O5" s="151"/>
      <c r="P5" s="151"/>
      <c r="Q5" s="151"/>
      <c r="R5" s="151"/>
      <c r="S5" s="151"/>
      <c r="T5" s="151"/>
      <c r="U5" s="151"/>
      <c r="V5" s="151"/>
      <c r="W5" s="151"/>
      <c r="X5" s="151"/>
      <c r="Y5" s="151"/>
      <c r="Z5" s="151"/>
      <c r="AA5" s="151"/>
      <c r="AB5" s="151"/>
      <c r="AC5" s="151"/>
      <c r="AD5" s="151"/>
      <c r="AE5" s="151"/>
      <c r="AF5" s="151"/>
      <c r="AG5" s="151"/>
      <c r="AH5" s="151"/>
      <c r="AI5" s="151"/>
      <c r="AJ5" s="151"/>
      <c r="AK5" s="151"/>
      <c r="AL5" s="151"/>
      <c r="AM5" s="151"/>
      <c r="AN5" s="151"/>
      <c r="AO5" s="151"/>
      <c r="AP5" s="151"/>
      <c r="AQ5" s="151"/>
    </row>
    <row r="6" spans="3:43" ht="27.95" customHeight="1" x14ac:dyDescent="0.2">
      <c r="C6" s="150" t="s">
        <v>278</v>
      </c>
      <c r="D6" s="150"/>
      <c r="E6" s="150"/>
      <c r="F6" s="150" t="s">
        <v>277</v>
      </c>
      <c r="G6" s="150"/>
      <c r="H6" s="150" t="s">
        <v>282</v>
      </c>
      <c r="I6" s="150"/>
      <c r="J6" s="150"/>
      <c r="K6" s="151" t="s">
        <v>284</v>
      </c>
      <c r="L6" s="151"/>
      <c r="M6" s="151"/>
      <c r="N6" s="151"/>
      <c r="O6" s="151"/>
      <c r="P6" s="151"/>
      <c r="Q6" s="151"/>
      <c r="R6" s="151"/>
      <c r="S6" s="151"/>
      <c r="T6" s="151"/>
      <c r="U6" s="151"/>
      <c r="V6" s="151"/>
      <c r="W6" s="151"/>
      <c r="X6" s="151"/>
      <c r="Y6" s="151"/>
      <c r="Z6" s="151"/>
      <c r="AA6" s="151"/>
      <c r="AB6" s="151"/>
      <c r="AC6" s="151"/>
      <c r="AD6" s="151"/>
      <c r="AE6" s="151"/>
      <c r="AF6" s="151"/>
      <c r="AG6" s="151"/>
      <c r="AH6" s="151"/>
      <c r="AI6" s="151"/>
      <c r="AJ6" s="151"/>
      <c r="AK6" s="151"/>
      <c r="AL6" s="151"/>
      <c r="AM6" s="151"/>
      <c r="AN6" s="151"/>
      <c r="AO6" s="151"/>
      <c r="AP6" s="151"/>
      <c r="AQ6" s="151"/>
    </row>
    <row r="7" spans="3:43" ht="27.95" customHeight="1" x14ac:dyDescent="0.2">
      <c r="C7" s="150" t="s">
        <v>278</v>
      </c>
      <c r="D7" s="150"/>
      <c r="E7" s="150"/>
      <c r="F7" s="150" t="s">
        <v>277</v>
      </c>
      <c r="G7" s="150"/>
      <c r="H7" s="150" t="s">
        <v>285</v>
      </c>
      <c r="I7" s="150"/>
      <c r="J7" s="150"/>
      <c r="K7" s="151" t="s">
        <v>286</v>
      </c>
      <c r="L7" s="151"/>
      <c r="M7" s="151"/>
      <c r="N7" s="151"/>
      <c r="O7" s="151"/>
      <c r="P7" s="151"/>
      <c r="Q7" s="151"/>
      <c r="R7" s="151"/>
      <c r="S7" s="151"/>
      <c r="T7" s="151"/>
      <c r="U7" s="151"/>
      <c r="V7" s="151"/>
      <c r="W7" s="151"/>
      <c r="X7" s="151"/>
      <c r="Y7" s="151"/>
      <c r="Z7" s="151"/>
      <c r="AA7" s="151"/>
      <c r="AB7" s="151"/>
      <c r="AC7" s="151"/>
      <c r="AD7" s="151"/>
      <c r="AE7" s="151"/>
      <c r="AF7" s="151"/>
      <c r="AG7" s="151"/>
      <c r="AH7" s="151"/>
      <c r="AI7" s="151"/>
      <c r="AJ7" s="151"/>
      <c r="AK7" s="151"/>
      <c r="AL7" s="151"/>
      <c r="AM7" s="151"/>
      <c r="AN7" s="151"/>
      <c r="AO7" s="151"/>
      <c r="AP7" s="151"/>
      <c r="AQ7" s="151"/>
    </row>
    <row r="8" spans="3:43" ht="27.95" customHeight="1" x14ac:dyDescent="0.2">
      <c r="C8" s="150" t="s">
        <v>287</v>
      </c>
      <c r="D8" s="150"/>
      <c r="E8" s="150"/>
      <c r="F8" s="150" t="s">
        <v>277</v>
      </c>
      <c r="G8" s="150"/>
      <c r="H8" s="150" t="s">
        <v>288</v>
      </c>
      <c r="I8" s="150"/>
      <c r="J8" s="150"/>
      <c r="K8" s="151" t="s">
        <v>292</v>
      </c>
      <c r="L8" s="151"/>
      <c r="M8" s="151"/>
      <c r="N8" s="151"/>
      <c r="O8" s="151"/>
      <c r="P8" s="151"/>
      <c r="Q8" s="151"/>
      <c r="R8" s="151"/>
      <c r="S8" s="151"/>
      <c r="T8" s="151"/>
      <c r="U8" s="151"/>
      <c r="V8" s="151"/>
      <c r="W8" s="151"/>
      <c r="X8" s="151"/>
      <c r="Y8" s="151"/>
      <c r="Z8" s="151"/>
      <c r="AA8" s="151"/>
      <c r="AB8" s="151"/>
      <c r="AC8" s="151"/>
      <c r="AD8" s="151"/>
      <c r="AE8" s="151"/>
      <c r="AF8" s="151"/>
      <c r="AG8" s="151"/>
      <c r="AH8" s="151"/>
      <c r="AI8" s="151"/>
      <c r="AJ8" s="151"/>
      <c r="AK8" s="151"/>
      <c r="AL8" s="151"/>
      <c r="AM8" s="151"/>
      <c r="AN8" s="151"/>
      <c r="AO8" s="151"/>
      <c r="AP8" s="151"/>
      <c r="AQ8" s="151"/>
    </row>
    <row r="9" spans="3:43" ht="27.95" customHeight="1" x14ac:dyDescent="0.2">
      <c r="C9" s="150" t="s">
        <v>287</v>
      </c>
      <c r="D9" s="150"/>
      <c r="E9" s="150"/>
      <c r="F9" s="150" t="s">
        <v>277</v>
      </c>
      <c r="G9" s="150"/>
      <c r="H9" s="150" t="s">
        <v>289</v>
      </c>
      <c r="I9" s="150"/>
      <c r="J9" s="150"/>
      <c r="K9" s="151" t="s">
        <v>299</v>
      </c>
      <c r="L9" s="151"/>
      <c r="M9" s="151"/>
      <c r="N9" s="151"/>
      <c r="O9" s="151"/>
      <c r="P9" s="151"/>
      <c r="Q9" s="151"/>
      <c r="R9" s="151"/>
      <c r="S9" s="151"/>
      <c r="T9" s="151"/>
      <c r="U9" s="151"/>
      <c r="V9" s="151"/>
      <c r="W9" s="151"/>
      <c r="X9" s="151"/>
      <c r="Y9" s="151"/>
      <c r="Z9" s="151"/>
      <c r="AA9" s="151"/>
      <c r="AB9" s="151"/>
      <c r="AC9" s="151"/>
      <c r="AD9" s="151"/>
      <c r="AE9" s="151"/>
      <c r="AF9" s="151"/>
      <c r="AG9" s="151"/>
      <c r="AH9" s="151"/>
      <c r="AI9" s="151"/>
      <c r="AJ9" s="151"/>
      <c r="AK9" s="151"/>
      <c r="AL9" s="151"/>
      <c r="AM9" s="151"/>
      <c r="AN9" s="151"/>
      <c r="AO9" s="151"/>
      <c r="AP9" s="151"/>
      <c r="AQ9" s="151"/>
    </row>
    <row r="10" spans="3:43" ht="27.95" customHeight="1" x14ac:dyDescent="0.2">
      <c r="C10" s="150" t="s">
        <v>287</v>
      </c>
      <c r="D10" s="150"/>
      <c r="E10" s="150"/>
      <c r="F10" s="150" t="s">
        <v>277</v>
      </c>
      <c r="G10" s="150"/>
      <c r="H10" s="150" t="s">
        <v>294</v>
      </c>
      <c r="I10" s="150"/>
      <c r="J10" s="150"/>
      <c r="K10" s="151" t="s">
        <v>291</v>
      </c>
      <c r="L10" s="151"/>
      <c r="M10" s="151"/>
      <c r="N10" s="151"/>
      <c r="O10" s="151"/>
      <c r="P10" s="151"/>
      <c r="Q10" s="151"/>
      <c r="R10" s="151"/>
      <c r="S10" s="151"/>
      <c r="T10" s="151"/>
      <c r="U10" s="151"/>
      <c r="V10" s="151"/>
      <c r="W10" s="151"/>
      <c r="X10" s="151"/>
      <c r="Y10" s="151"/>
      <c r="Z10" s="151"/>
      <c r="AA10" s="151"/>
      <c r="AB10" s="151"/>
      <c r="AC10" s="151"/>
      <c r="AD10" s="151"/>
      <c r="AE10" s="151"/>
      <c r="AF10" s="151"/>
      <c r="AG10" s="151"/>
      <c r="AH10" s="151"/>
      <c r="AI10" s="151"/>
      <c r="AJ10" s="151"/>
      <c r="AK10" s="151"/>
      <c r="AL10" s="151"/>
      <c r="AM10" s="151"/>
      <c r="AN10" s="151"/>
      <c r="AO10" s="151"/>
      <c r="AP10" s="151"/>
      <c r="AQ10" s="151"/>
    </row>
    <row r="11" spans="3:43" ht="27.95" customHeight="1" x14ac:dyDescent="0.2">
      <c r="C11" s="150" t="s">
        <v>287</v>
      </c>
      <c r="D11" s="150"/>
      <c r="E11" s="150"/>
      <c r="F11" s="150" t="s">
        <v>277</v>
      </c>
      <c r="G11" s="150"/>
      <c r="H11" s="150" t="s">
        <v>293</v>
      </c>
      <c r="I11" s="150"/>
      <c r="J11" s="150"/>
      <c r="K11" s="151" t="s">
        <v>295</v>
      </c>
      <c r="L11" s="151"/>
      <c r="M11" s="151"/>
      <c r="N11" s="151"/>
      <c r="O11" s="151"/>
      <c r="P11" s="151"/>
      <c r="Q11" s="151"/>
      <c r="R11" s="151"/>
      <c r="S11" s="151"/>
      <c r="T11" s="151"/>
      <c r="U11" s="151"/>
      <c r="V11" s="151"/>
      <c r="W11" s="151"/>
      <c r="X11" s="151"/>
      <c r="Y11" s="151"/>
      <c r="Z11" s="151"/>
      <c r="AA11" s="151"/>
      <c r="AB11" s="151"/>
      <c r="AC11" s="151"/>
      <c r="AD11" s="151"/>
      <c r="AE11" s="151"/>
      <c r="AF11" s="151"/>
      <c r="AG11" s="151"/>
      <c r="AH11" s="151"/>
      <c r="AI11" s="151"/>
      <c r="AJ11" s="151"/>
      <c r="AK11" s="151"/>
      <c r="AL11" s="151"/>
      <c r="AM11" s="151"/>
      <c r="AN11" s="151"/>
      <c r="AO11" s="151"/>
      <c r="AP11" s="151"/>
      <c r="AQ11" s="151"/>
    </row>
    <row r="12" spans="3:43" ht="27.95" customHeight="1" x14ac:dyDescent="0.2">
      <c r="C12" s="150" t="s">
        <v>287</v>
      </c>
      <c r="D12" s="150"/>
      <c r="E12" s="150"/>
      <c r="F12" s="150" t="s">
        <v>277</v>
      </c>
      <c r="G12" s="150"/>
      <c r="H12" s="150" t="s">
        <v>296</v>
      </c>
      <c r="I12" s="150"/>
      <c r="J12" s="150"/>
      <c r="K12" s="151" t="s">
        <v>297</v>
      </c>
      <c r="L12" s="151"/>
      <c r="M12" s="151"/>
      <c r="N12" s="151"/>
      <c r="O12" s="151"/>
      <c r="P12" s="151"/>
      <c r="Q12" s="151"/>
      <c r="R12" s="151"/>
      <c r="S12" s="151"/>
      <c r="T12" s="151"/>
      <c r="U12" s="151"/>
      <c r="V12" s="151"/>
      <c r="W12" s="151"/>
      <c r="X12" s="151"/>
      <c r="Y12" s="151"/>
      <c r="Z12" s="151"/>
      <c r="AA12" s="151"/>
      <c r="AB12" s="151"/>
      <c r="AC12" s="151"/>
      <c r="AD12" s="151"/>
      <c r="AE12" s="151"/>
      <c r="AF12" s="151"/>
      <c r="AG12" s="151"/>
      <c r="AH12" s="151"/>
      <c r="AI12" s="151"/>
      <c r="AJ12" s="151"/>
      <c r="AK12" s="151"/>
      <c r="AL12" s="151"/>
      <c r="AM12" s="151"/>
      <c r="AN12" s="151"/>
      <c r="AO12" s="151"/>
      <c r="AP12" s="151"/>
      <c r="AQ12" s="151"/>
    </row>
    <row r="13" spans="3:43" ht="27.95" customHeight="1" x14ac:dyDescent="0.2">
      <c r="C13" s="150" t="s">
        <v>287</v>
      </c>
      <c r="D13" s="150"/>
      <c r="E13" s="150"/>
      <c r="F13" s="150" t="s">
        <v>277</v>
      </c>
      <c r="G13" s="150"/>
      <c r="H13" s="150" t="s">
        <v>300</v>
      </c>
      <c r="I13" s="150"/>
      <c r="J13" s="150"/>
      <c r="K13" s="151" t="s">
        <v>301</v>
      </c>
      <c r="L13" s="151"/>
      <c r="M13" s="151"/>
      <c r="N13" s="151"/>
      <c r="O13" s="151"/>
      <c r="P13" s="151"/>
      <c r="Q13" s="151"/>
      <c r="R13" s="151"/>
      <c r="S13" s="151"/>
      <c r="T13" s="151"/>
      <c r="U13" s="151"/>
      <c r="V13" s="151"/>
      <c r="W13" s="151"/>
      <c r="X13" s="151"/>
      <c r="Y13" s="151"/>
      <c r="Z13" s="151"/>
      <c r="AA13" s="151"/>
      <c r="AB13" s="151"/>
      <c r="AC13" s="151"/>
      <c r="AD13" s="151"/>
      <c r="AE13" s="151"/>
      <c r="AF13" s="151"/>
      <c r="AG13" s="151"/>
      <c r="AH13" s="151"/>
      <c r="AI13" s="151"/>
      <c r="AJ13" s="151"/>
      <c r="AK13" s="151"/>
      <c r="AL13" s="151"/>
      <c r="AM13" s="151"/>
      <c r="AN13" s="151"/>
      <c r="AO13" s="151"/>
      <c r="AP13" s="151"/>
      <c r="AQ13" s="151"/>
    </row>
    <row r="14" spans="3:43" ht="27.95" customHeight="1" x14ac:dyDescent="0.2">
      <c r="C14" s="150" t="s">
        <v>287</v>
      </c>
      <c r="D14" s="150"/>
      <c r="E14" s="150"/>
      <c r="F14" s="150" t="s">
        <v>277</v>
      </c>
      <c r="G14" s="150"/>
      <c r="H14" s="150" t="s">
        <v>304</v>
      </c>
      <c r="I14" s="150"/>
      <c r="J14" s="150"/>
      <c r="K14" s="151" t="s">
        <v>305</v>
      </c>
      <c r="L14" s="151"/>
      <c r="M14" s="151"/>
      <c r="N14" s="151"/>
      <c r="O14" s="151"/>
      <c r="P14" s="151"/>
      <c r="Q14" s="151"/>
      <c r="R14" s="151"/>
      <c r="S14" s="151"/>
      <c r="T14" s="151"/>
      <c r="U14" s="151"/>
      <c r="V14" s="151"/>
      <c r="W14" s="151"/>
      <c r="X14" s="151"/>
      <c r="Y14" s="151"/>
      <c r="Z14" s="151"/>
      <c r="AA14" s="151"/>
      <c r="AB14" s="151"/>
      <c r="AC14" s="151"/>
      <c r="AD14" s="151"/>
      <c r="AE14" s="151"/>
      <c r="AF14" s="151"/>
      <c r="AG14" s="151"/>
      <c r="AH14" s="151"/>
      <c r="AI14" s="151"/>
      <c r="AJ14" s="151"/>
      <c r="AK14" s="151"/>
      <c r="AL14" s="151"/>
      <c r="AM14" s="151"/>
      <c r="AN14" s="151"/>
      <c r="AO14" s="151"/>
      <c r="AP14" s="151"/>
      <c r="AQ14" s="151"/>
    </row>
    <row r="15" spans="3:43" ht="27.95" customHeight="1" x14ac:dyDescent="0.2">
      <c r="C15" s="150" t="s">
        <v>287</v>
      </c>
      <c r="D15" s="150"/>
      <c r="E15" s="150"/>
      <c r="F15" s="150" t="s">
        <v>277</v>
      </c>
      <c r="G15" s="150"/>
      <c r="H15" s="150" t="s">
        <v>302</v>
      </c>
      <c r="I15" s="150"/>
      <c r="J15" s="150"/>
      <c r="K15" s="151" t="s">
        <v>303</v>
      </c>
      <c r="L15" s="151"/>
      <c r="M15" s="151"/>
      <c r="N15" s="151"/>
      <c r="O15" s="151"/>
      <c r="P15" s="151"/>
      <c r="Q15" s="151"/>
      <c r="R15" s="151"/>
      <c r="S15" s="151"/>
      <c r="T15" s="151"/>
      <c r="U15" s="151"/>
      <c r="V15" s="151"/>
      <c r="W15" s="151"/>
      <c r="X15" s="151"/>
      <c r="Y15" s="151"/>
      <c r="Z15" s="151"/>
      <c r="AA15" s="151"/>
      <c r="AB15" s="151"/>
      <c r="AC15" s="151"/>
      <c r="AD15" s="151"/>
      <c r="AE15" s="151"/>
      <c r="AF15" s="151"/>
      <c r="AG15" s="151"/>
      <c r="AH15" s="151"/>
      <c r="AI15" s="151"/>
      <c r="AJ15" s="151"/>
      <c r="AK15" s="151"/>
      <c r="AL15" s="151"/>
      <c r="AM15" s="151"/>
      <c r="AN15" s="151"/>
      <c r="AO15" s="151"/>
      <c r="AP15" s="151"/>
      <c r="AQ15" s="151"/>
    </row>
    <row r="16" spans="3:43" ht="27.95" customHeight="1" x14ac:dyDescent="0.2">
      <c r="C16" s="150" t="s">
        <v>287</v>
      </c>
      <c r="D16" s="150"/>
      <c r="E16" s="150"/>
      <c r="F16" s="150" t="s">
        <v>277</v>
      </c>
      <c r="G16" s="150"/>
      <c r="H16" s="150" t="s">
        <v>306</v>
      </c>
      <c r="I16" s="150"/>
      <c r="J16" s="150"/>
      <c r="K16" s="151" t="s">
        <v>307</v>
      </c>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1"/>
      <c r="AP16" s="151"/>
      <c r="AQ16" s="151"/>
    </row>
    <row r="17" spans="3:43" ht="27.95" customHeight="1" x14ac:dyDescent="0.2">
      <c r="C17" s="150"/>
      <c r="D17" s="150"/>
      <c r="E17" s="150"/>
      <c r="F17" s="150"/>
      <c r="G17" s="150"/>
      <c r="H17" s="150"/>
      <c r="I17" s="150"/>
      <c r="J17" s="150"/>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1"/>
      <c r="AL17" s="151"/>
      <c r="AM17" s="151"/>
      <c r="AN17" s="151"/>
      <c r="AO17" s="151"/>
      <c r="AP17" s="151"/>
      <c r="AQ17" s="151"/>
    </row>
    <row r="18" spans="3:43" ht="27.95" customHeight="1" x14ac:dyDescent="0.2">
      <c r="C18" s="150"/>
      <c r="D18" s="150"/>
      <c r="E18" s="150"/>
      <c r="F18" s="150"/>
      <c r="G18" s="150"/>
      <c r="H18" s="150"/>
      <c r="I18" s="150"/>
      <c r="J18" s="150"/>
      <c r="K18" s="151"/>
      <c r="L18" s="151"/>
      <c r="M18" s="151"/>
      <c r="N18" s="151"/>
      <c r="O18" s="151"/>
      <c r="P18" s="151"/>
      <c r="Q18" s="151"/>
      <c r="R18" s="151"/>
      <c r="S18" s="151"/>
      <c r="T18" s="151"/>
      <c r="U18" s="151"/>
      <c r="V18" s="151"/>
      <c r="W18" s="151"/>
      <c r="X18" s="151"/>
      <c r="Y18" s="151"/>
      <c r="Z18" s="151"/>
      <c r="AA18" s="151"/>
      <c r="AB18" s="151"/>
      <c r="AC18" s="151"/>
      <c r="AD18" s="151"/>
      <c r="AE18" s="151"/>
      <c r="AF18" s="151"/>
      <c r="AG18" s="151"/>
      <c r="AH18" s="151"/>
      <c r="AI18" s="151"/>
      <c r="AJ18" s="151"/>
      <c r="AK18" s="151"/>
      <c r="AL18" s="151"/>
      <c r="AM18" s="151"/>
      <c r="AN18" s="151"/>
      <c r="AO18" s="151"/>
      <c r="AP18" s="151"/>
      <c r="AQ18" s="151"/>
    </row>
    <row r="19" spans="3:43" ht="27.95" customHeight="1" x14ac:dyDescent="0.2">
      <c r="C19" s="150"/>
      <c r="D19" s="150"/>
      <c r="E19" s="150"/>
      <c r="F19" s="150"/>
      <c r="G19" s="150"/>
      <c r="H19" s="150"/>
      <c r="I19" s="150"/>
      <c r="J19" s="150"/>
      <c r="K19" s="151"/>
      <c r="L19" s="151"/>
      <c r="M19" s="151"/>
      <c r="N19" s="151"/>
      <c r="O19" s="151"/>
      <c r="P19" s="151"/>
      <c r="Q19" s="151"/>
      <c r="R19" s="151"/>
      <c r="S19" s="151"/>
      <c r="T19" s="151"/>
      <c r="U19" s="151"/>
      <c r="V19" s="151"/>
      <c r="W19" s="151"/>
      <c r="X19" s="151"/>
      <c r="Y19" s="151"/>
      <c r="Z19" s="151"/>
      <c r="AA19" s="151"/>
      <c r="AB19" s="151"/>
      <c r="AC19" s="151"/>
      <c r="AD19" s="151"/>
      <c r="AE19" s="151"/>
      <c r="AF19" s="151"/>
      <c r="AG19" s="151"/>
      <c r="AH19" s="151"/>
      <c r="AI19" s="151"/>
      <c r="AJ19" s="151"/>
      <c r="AK19" s="151"/>
      <c r="AL19" s="151"/>
      <c r="AM19" s="151"/>
      <c r="AN19" s="151"/>
      <c r="AO19" s="151"/>
      <c r="AP19" s="151"/>
      <c r="AQ19" s="151"/>
    </row>
    <row r="20" spans="3:43" ht="27.95" customHeight="1" x14ac:dyDescent="0.2">
      <c r="C20" s="150"/>
      <c r="D20" s="150"/>
      <c r="E20" s="150"/>
      <c r="F20" s="150"/>
      <c r="G20" s="150"/>
      <c r="H20" s="150"/>
      <c r="I20" s="150"/>
      <c r="J20" s="150"/>
      <c r="K20" s="151"/>
      <c r="L20" s="151"/>
      <c r="M20" s="151"/>
      <c r="N20" s="151"/>
      <c r="O20" s="151"/>
      <c r="P20" s="151"/>
      <c r="Q20" s="151"/>
      <c r="R20" s="151"/>
      <c r="S20" s="151"/>
      <c r="T20" s="151"/>
      <c r="U20" s="151"/>
      <c r="V20" s="151"/>
      <c r="W20" s="151"/>
      <c r="X20" s="151"/>
      <c r="Y20" s="151"/>
      <c r="Z20" s="151"/>
      <c r="AA20" s="151"/>
      <c r="AB20" s="151"/>
      <c r="AC20" s="151"/>
      <c r="AD20" s="151"/>
      <c r="AE20" s="151"/>
      <c r="AF20" s="151"/>
      <c r="AG20" s="151"/>
      <c r="AH20" s="151"/>
      <c r="AI20" s="151"/>
      <c r="AJ20" s="151"/>
      <c r="AK20" s="151"/>
      <c r="AL20" s="151"/>
      <c r="AM20" s="151"/>
      <c r="AN20" s="151"/>
      <c r="AO20" s="151"/>
      <c r="AP20" s="151"/>
      <c r="AQ20" s="151"/>
    </row>
    <row r="21" spans="3:43" ht="27.95" customHeight="1" x14ac:dyDescent="0.2">
      <c r="C21" s="150"/>
      <c r="D21" s="150"/>
      <c r="E21" s="150"/>
      <c r="F21" s="150"/>
      <c r="G21" s="150"/>
      <c r="H21" s="150"/>
      <c r="I21" s="150"/>
      <c r="J21" s="150"/>
      <c r="K21" s="151"/>
      <c r="L21" s="151"/>
      <c r="M21" s="151"/>
      <c r="N21" s="151"/>
      <c r="O21" s="151"/>
      <c r="P21" s="151"/>
      <c r="Q21" s="151"/>
      <c r="R21" s="151"/>
      <c r="S21" s="151"/>
      <c r="T21" s="151"/>
      <c r="U21" s="151"/>
      <c r="V21" s="151"/>
      <c r="W21" s="151"/>
      <c r="X21" s="151"/>
      <c r="Y21" s="151"/>
      <c r="Z21" s="151"/>
      <c r="AA21" s="151"/>
      <c r="AB21" s="151"/>
      <c r="AC21" s="151"/>
      <c r="AD21" s="151"/>
      <c r="AE21" s="151"/>
      <c r="AF21" s="151"/>
      <c r="AG21" s="151"/>
      <c r="AH21" s="151"/>
      <c r="AI21" s="151"/>
      <c r="AJ21" s="151"/>
      <c r="AK21" s="151"/>
      <c r="AL21" s="151"/>
      <c r="AM21" s="151"/>
      <c r="AN21" s="151"/>
      <c r="AO21" s="151"/>
      <c r="AP21" s="151"/>
      <c r="AQ21" s="151"/>
    </row>
    <row r="22" spans="3:43" ht="27.95" customHeight="1" x14ac:dyDescent="0.2">
      <c r="C22" s="150"/>
      <c r="D22" s="150"/>
      <c r="E22" s="150"/>
      <c r="F22" s="150"/>
      <c r="G22" s="150"/>
      <c r="H22" s="150"/>
      <c r="I22" s="150"/>
      <c r="J22" s="150"/>
      <c r="K22" s="151"/>
      <c r="L22" s="151"/>
      <c r="M22" s="151"/>
      <c r="N22" s="151"/>
      <c r="O22" s="151"/>
      <c r="P22" s="151"/>
      <c r="Q22" s="151"/>
      <c r="R22" s="151"/>
      <c r="S22" s="151"/>
      <c r="T22" s="151"/>
      <c r="U22" s="151"/>
      <c r="V22" s="151"/>
      <c r="W22" s="151"/>
      <c r="X22" s="151"/>
      <c r="Y22" s="151"/>
      <c r="Z22" s="151"/>
      <c r="AA22" s="151"/>
      <c r="AB22" s="151"/>
      <c r="AC22" s="151"/>
      <c r="AD22" s="151"/>
      <c r="AE22" s="151"/>
      <c r="AF22" s="151"/>
      <c r="AG22" s="151"/>
      <c r="AH22" s="151"/>
      <c r="AI22" s="151"/>
      <c r="AJ22" s="151"/>
      <c r="AK22" s="151"/>
      <c r="AL22" s="151"/>
      <c r="AM22" s="151"/>
      <c r="AN22" s="151"/>
      <c r="AO22" s="151"/>
      <c r="AP22" s="151"/>
      <c r="AQ22" s="151"/>
    </row>
    <row r="23" spans="3:43" ht="27.95" customHeight="1" x14ac:dyDescent="0.2">
      <c r="C23" s="150"/>
      <c r="D23" s="150"/>
      <c r="E23" s="150"/>
      <c r="F23" s="150"/>
      <c r="G23" s="150"/>
      <c r="H23" s="150"/>
      <c r="I23" s="150"/>
      <c r="J23" s="150"/>
      <c r="K23" s="151"/>
      <c r="L23" s="151"/>
      <c r="M23" s="151"/>
      <c r="N23" s="151"/>
      <c r="O23" s="151"/>
      <c r="P23" s="151"/>
      <c r="Q23" s="151"/>
      <c r="R23" s="151"/>
      <c r="S23" s="151"/>
      <c r="T23" s="151"/>
      <c r="U23" s="151"/>
      <c r="V23" s="151"/>
      <c r="W23" s="151"/>
      <c r="X23" s="151"/>
      <c r="Y23" s="151"/>
      <c r="Z23" s="151"/>
      <c r="AA23" s="151"/>
      <c r="AB23" s="151"/>
      <c r="AC23" s="151"/>
      <c r="AD23" s="151"/>
      <c r="AE23" s="151"/>
      <c r="AF23" s="151"/>
      <c r="AG23" s="151"/>
      <c r="AH23" s="151"/>
      <c r="AI23" s="151"/>
      <c r="AJ23" s="151"/>
      <c r="AK23" s="151"/>
      <c r="AL23" s="151"/>
      <c r="AM23" s="151"/>
      <c r="AN23" s="151"/>
      <c r="AO23" s="151"/>
      <c r="AP23" s="151"/>
      <c r="AQ23" s="151"/>
    </row>
    <row r="24" spans="3:43" ht="27.95" customHeight="1" x14ac:dyDescent="0.2">
      <c r="C24" s="150"/>
      <c r="D24" s="150"/>
      <c r="E24" s="150"/>
      <c r="F24" s="150"/>
      <c r="G24" s="150"/>
      <c r="H24" s="150"/>
      <c r="I24" s="150"/>
      <c r="J24" s="150"/>
      <c r="K24" s="151"/>
      <c r="L24" s="151"/>
      <c r="M24" s="151"/>
      <c r="N24" s="151"/>
      <c r="O24" s="151"/>
      <c r="P24" s="151"/>
      <c r="Q24" s="151"/>
      <c r="R24" s="151"/>
      <c r="S24" s="151"/>
      <c r="T24" s="151"/>
      <c r="U24" s="151"/>
      <c r="V24" s="151"/>
      <c r="W24" s="151"/>
      <c r="X24" s="151"/>
      <c r="Y24" s="151"/>
      <c r="Z24" s="151"/>
      <c r="AA24" s="151"/>
      <c r="AB24" s="151"/>
      <c r="AC24" s="151"/>
      <c r="AD24" s="151"/>
      <c r="AE24" s="151"/>
      <c r="AF24" s="151"/>
      <c r="AG24" s="151"/>
      <c r="AH24" s="151"/>
      <c r="AI24" s="151"/>
      <c r="AJ24" s="151"/>
      <c r="AK24" s="151"/>
      <c r="AL24" s="151"/>
      <c r="AM24" s="151"/>
      <c r="AN24" s="151"/>
      <c r="AO24" s="151"/>
      <c r="AP24" s="151"/>
      <c r="AQ24" s="151"/>
    </row>
    <row r="25" spans="3:43" ht="27.95" customHeight="1" x14ac:dyDescent="0.2">
      <c r="C25" s="150"/>
      <c r="D25" s="150"/>
      <c r="E25" s="150"/>
      <c r="F25" s="150"/>
      <c r="G25" s="150"/>
      <c r="H25" s="150"/>
      <c r="I25" s="150"/>
      <c r="J25" s="150"/>
      <c r="K25" s="151"/>
      <c r="L25" s="151"/>
      <c r="M25" s="151"/>
      <c r="N25" s="151"/>
      <c r="O25" s="151"/>
      <c r="P25" s="151"/>
      <c r="Q25" s="151"/>
      <c r="R25" s="151"/>
      <c r="S25" s="151"/>
      <c r="T25" s="151"/>
      <c r="U25" s="151"/>
      <c r="V25" s="151"/>
      <c r="W25" s="151"/>
      <c r="X25" s="151"/>
      <c r="Y25" s="151"/>
      <c r="Z25" s="151"/>
      <c r="AA25" s="151"/>
      <c r="AB25" s="151"/>
      <c r="AC25" s="151"/>
      <c r="AD25" s="151"/>
      <c r="AE25" s="151"/>
      <c r="AF25" s="151"/>
      <c r="AG25" s="151"/>
      <c r="AH25" s="151"/>
      <c r="AI25" s="151"/>
      <c r="AJ25" s="151"/>
      <c r="AK25" s="151"/>
      <c r="AL25" s="151"/>
      <c r="AM25" s="151"/>
      <c r="AN25" s="151"/>
      <c r="AO25" s="151"/>
      <c r="AP25" s="151"/>
      <c r="AQ25" s="151"/>
    </row>
    <row r="26" spans="3:43" ht="27.95" customHeight="1" x14ac:dyDescent="0.2">
      <c r="C26" s="150"/>
      <c r="D26" s="150"/>
      <c r="E26" s="150"/>
      <c r="F26" s="150"/>
      <c r="G26" s="150"/>
      <c r="H26" s="150"/>
      <c r="I26" s="150"/>
      <c r="J26" s="150"/>
      <c r="K26" s="151"/>
      <c r="L26" s="151"/>
      <c r="M26" s="151"/>
      <c r="N26" s="151"/>
      <c r="O26" s="151"/>
      <c r="P26" s="151"/>
      <c r="Q26" s="151"/>
      <c r="R26" s="151"/>
      <c r="S26" s="151"/>
      <c r="T26" s="151"/>
      <c r="U26" s="151"/>
      <c r="V26" s="151"/>
      <c r="W26" s="151"/>
      <c r="X26" s="151"/>
      <c r="Y26" s="151"/>
      <c r="Z26" s="151"/>
      <c r="AA26" s="151"/>
      <c r="AB26" s="151"/>
      <c r="AC26" s="151"/>
      <c r="AD26" s="151"/>
      <c r="AE26" s="151"/>
      <c r="AF26" s="151"/>
      <c r="AG26" s="151"/>
      <c r="AH26" s="151"/>
      <c r="AI26" s="151"/>
      <c r="AJ26" s="151"/>
      <c r="AK26" s="151"/>
      <c r="AL26" s="151"/>
      <c r="AM26" s="151"/>
      <c r="AN26" s="151"/>
      <c r="AO26" s="151"/>
      <c r="AP26" s="151"/>
      <c r="AQ26" s="151"/>
    </row>
    <row r="27" spans="3:43" ht="27.95" customHeight="1" x14ac:dyDescent="0.2">
      <c r="C27" s="150"/>
      <c r="D27" s="150"/>
      <c r="E27" s="150"/>
      <c r="F27" s="150"/>
      <c r="G27" s="150"/>
      <c r="H27" s="150"/>
      <c r="I27" s="150"/>
      <c r="J27" s="150"/>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51"/>
      <c r="AI27" s="151"/>
      <c r="AJ27" s="151"/>
      <c r="AK27" s="151"/>
      <c r="AL27" s="151"/>
      <c r="AM27" s="151"/>
      <c r="AN27" s="151"/>
      <c r="AO27" s="151"/>
      <c r="AP27" s="151"/>
      <c r="AQ27" s="151"/>
    </row>
    <row r="28" spans="3:43" ht="27.95" customHeight="1" x14ac:dyDescent="0.2">
      <c r="C28" s="150"/>
      <c r="D28" s="150"/>
      <c r="E28" s="150"/>
      <c r="F28" s="150"/>
      <c r="G28" s="150"/>
      <c r="H28" s="150"/>
      <c r="I28" s="150"/>
      <c r="J28" s="150"/>
      <c r="K28" s="151"/>
      <c r="L28" s="151"/>
      <c r="M28" s="151"/>
      <c r="N28" s="151"/>
      <c r="O28" s="151"/>
      <c r="P28" s="151"/>
      <c r="Q28" s="151"/>
      <c r="R28" s="151"/>
      <c r="S28" s="151"/>
      <c r="T28" s="151"/>
      <c r="U28" s="151"/>
      <c r="V28" s="151"/>
      <c r="W28" s="151"/>
      <c r="X28" s="151"/>
      <c r="Y28" s="151"/>
      <c r="Z28" s="151"/>
      <c r="AA28" s="151"/>
      <c r="AB28" s="151"/>
      <c r="AC28" s="151"/>
      <c r="AD28" s="151"/>
      <c r="AE28" s="151"/>
      <c r="AF28" s="151"/>
      <c r="AG28" s="151"/>
      <c r="AH28" s="151"/>
      <c r="AI28" s="151"/>
      <c r="AJ28" s="151"/>
      <c r="AK28" s="151"/>
      <c r="AL28" s="151"/>
      <c r="AM28" s="151"/>
      <c r="AN28" s="151"/>
      <c r="AO28" s="151"/>
      <c r="AP28" s="151"/>
      <c r="AQ28" s="151"/>
    </row>
    <row r="29" spans="3:43" ht="27.95" customHeight="1" x14ac:dyDescent="0.2">
      <c r="C29" s="150"/>
      <c r="D29" s="150"/>
      <c r="E29" s="150"/>
      <c r="F29" s="150"/>
      <c r="G29" s="150"/>
      <c r="H29" s="150"/>
      <c r="I29" s="150"/>
      <c r="J29" s="150"/>
      <c r="K29" s="151"/>
      <c r="L29" s="151"/>
      <c r="M29" s="151"/>
      <c r="N29" s="151"/>
      <c r="O29" s="151"/>
      <c r="P29" s="151"/>
      <c r="Q29" s="151"/>
      <c r="R29" s="151"/>
      <c r="S29" s="151"/>
      <c r="T29" s="151"/>
      <c r="U29" s="151"/>
      <c r="V29" s="151"/>
      <c r="W29" s="151"/>
      <c r="X29" s="151"/>
      <c r="Y29" s="151"/>
      <c r="Z29" s="151"/>
      <c r="AA29" s="151"/>
      <c r="AB29" s="151"/>
      <c r="AC29" s="151"/>
      <c r="AD29" s="151"/>
      <c r="AE29" s="151"/>
      <c r="AF29" s="151"/>
      <c r="AG29" s="151"/>
      <c r="AH29" s="151"/>
      <c r="AI29" s="151"/>
      <c r="AJ29" s="151"/>
      <c r="AK29" s="151"/>
      <c r="AL29" s="151"/>
      <c r="AM29" s="151"/>
      <c r="AN29" s="151"/>
      <c r="AO29" s="151"/>
      <c r="AP29" s="151"/>
      <c r="AQ29" s="151"/>
    </row>
    <row r="30" spans="3:43" ht="27.95" customHeight="1" x14ac:dyDescent="0.2">
      <c r="C30" s="150"/>
      <c r="D30" s="150"/>
      <c r="E30" s="150"/>
      <c r="F30" s="150"/>
      <c r="G30" s="150"/>
      <c r="H30" s="150"/>
      <c r="I30" s="150"/>
      <c r="J30" s="150"/>
      <c r="K30" s="151"/>
      <c r="L30" s="151"/>
      <c r="M30" s="151"/>
      <c r="N30" s="151"/>
      <c r="O30" s="151"/>
      <c r="P30" s="151"/>
      <c r="Q30" s="151"/>
      <c r="R30" s="151"/>
      <c r="S30" s="151"/>
      <c r="T30" s="151"/>
      <c r="U30" s="151"/>
      <c r="V30" s="151"/>
      <c r="W30" s="151"/>
      <c r="X30" s="151"/>
      <c r="Y30" s="151"/>
      <c r="Z30" s="151"/>
      <c r="AA30" s="151"/>
      <c r="AB30" s="151"/>
      <c r="AC30" s="151"/>
      <c r="AD30" s="151"/>
      <c r="AE30" s="151"/>
      <c r="AF30" s="151"/>
      <c r="AG30" s="151"/>
      <c r="AH30" s="151"/>
      <c r="AI30" s="151"/>
      <c r="AJ30" s="151"/>
      <c r="AK30" s="151"/>
      <c r="AL30" s="151"/>
      <c r="AM30" s="151"/>
      <c r="AN30" s="151"/>
      <c r="AO30" s="151"/>
      <c r="AP30" s="151"/>
      <c r="AQ30" s="151"/>
    </row>
    <row r="31" spans="3:43" ht="27.95" customHeight="1" x14ac:dyDescent="0.2">
      <c r="C31" s="150"/>
      <c r="D31" s="150"/>
      <c r="E31" s="150"/>
      <c r="F31" s="150"/>
      <c r="G31" s="150"/>
      <c r="H31" s="150"/>
      <c r="I31" s="150"/>
      <c r="J31" s="150"/>
      <c r="K31" s="151"/>
      <c r="L31" s="151"/>
      <c r="M31" s="151"/>
      <c r="N31" s="151"/>
      <c r="O31" s="151"/>
      <c r="P31" s="151"/>
      <c r="Q31" s="151"/>
      <c r="R31" s="151"/>
      <c r="S31" s="151"/>
      <c r="T31" s="151"/>
      <c r="U31" s="151"/>
      <c r="V31" s="151"/>
      <c r="W31" s="151"/>
      <c r="X31" s="151"/>
      <c r="Y31" s="151"/>
      <c r="Z31" s="151"/>
      <c r="AA31" s="151"/>
      <c r="AB31" s="151"/>
      <c r="AC31" s="151"/>
      <c r="AD31" s="151"/>
      <c r="AE31" s="151"/>
      <c r="AF31" s="151"/>
      <c r="AG31" s="151"/>
      <c r="AH31" s="151"/>
      <c r="AI31" s="151"/>
      <c r="AJ31" s="151"/>
      <c r="AK31" s="151"/>
      <c r="AL31" s="151"/>
      <c r="AM31" s="151"/>
      <c r="AN31" s="151"/>
      <c r="AO31" s="151"/>
      <c r="AP31" s="151"/>
      <c r="AQ31" s="151"/>
    </row>
    <row r="32" spans="3:43" ht="27.95" customHeight="1" x14ac:dyDescent="0.2">
      <c r="C32" s="150"/>
      <c r="D32" s="150"/>
      <c r="E32" s="150"/>
      <c r="F32" s="150"/>
      <c r="G32" s="150"/>
      <c r="H32" s="150"/>
      <c r="I32" s="150"/>
      <c r="J32" s="150"/>
      <c r="K32" s="151"/>
      <c r="L32" s="151"/>
      <c r="M32" s="151"/>
      <c r="N32" s="151"/>
      <c r="O32" s="151"/>
      <c r="P32" s="151"/>
      <c r="Q32" s="151"/>
      <c r="R32" s="151"/>
      <c r="S32" s="151"/>
      <c r="T32" s="151"/>
      <c r="U32" s="151"/>
      <c r="V32" s="151"/>
      <c r="W32" s="151"/>
      <c r="X32" s="151"/>
      <c r="Y32" s="151"/>
      <c r="Z32" s="151"/>
      <c r="AA32" s="151"/>
      <c r="AB32" s="151"/>
      <c r="AC32" s="151"/>
      <c r="AD32" s="151"/>
      <c r="AE32" s="151"/>
      <c r="AF32" s="151"/>
      <c r="AG32" s="151"/>
      <c r="AH32" s="151"/>
      <c r="AI32" s="151"/>
      <c r="AJ32" s="151"/>
      <c r="AK32" s="151"/>
      <c r="AL32" s="151"/>
      <c r="AM32" s="151"/>
      <c r="AN32" s="151"/>
      <c r="AO32" s="151"/>
      <c r="AP32" s="151"/>
      <c r="AQ32" s="151"/>
    </row>
    <row r="33" spans="3:43" ht="27.95" customHeight="1" x14ac:dyDescent="0.2">
      <c r="C33" s="150"/>
      <c r="D33" s="150"/>
      <c r="E33" s="150"/>
      <c r="F33" s="150"/>
      <c r="G33" s="150"/>
      <c r="H33" s="150"/>
      <c r="I33" s="150"/>
      <c r="J33" s="150"/>
      <c r="K33" s="151"/>
      <c r="L33" s="151"/>
      <c r="M33" s="151"/>
      <c r="N33" s="151"/>
      <c r="O33" s="151"/>
      <c r="P33" s="151"/>
      <c r="Q33" s="151"/>
      <c r="R33" s="151"/>
      <c r="S33" s="151"/>
      <c r="T33" s="151"/>
      <c r="U33" s="151"/>
      <c r="V33" s="151"/>
      <c r="W33" s="151"/>
      <c r="X33" s="151"/>
      <c r="Y33" s="151"/>
      <c r="Z33" s="151"/>
      <c r="AA33" s="151"/>
      <c r="AB33" s="151"/>
      <c r="AC33" s="151"/>
      <c r="AD33" s="151"/>
      <c r="AE33" s="151"/>
      <c r="AF33" s="151"/>
      <c r="AG33" s="151"/>
      <c r="AH33" s="151"/>
      <c r="AI33" s="151"/>
      <c r="AJ33" s="151"/>
      <c r="AK33" s="151"/>
      <c r="AL33" s="151"/>
      <c r="AM33" s="151"/>
      <c r="AN33" s="151"/>
      <c r="AO33" s="151"/>
      <c r="AP33" s="151"/>
      <c r="AQ33" s="151"/>
    </row>
    <row r="34" spans="3:43" ht="27.95" customHeight="1" x14ac:dyDescent="0.2">
      <c r="C34" s="150"/>
      <c r="D34" s="150"/>
      <c r="E34" s="150"/>
      <c r="F34" s="150"/>
      <c r="G34" s="150"/>
      <c r="H34" s="150"/>
      <c r="I34" s="150"/>
      <c r="J34" s="150"/>
      <c r="K34" s="151"/>
      <c r="L34" s="151"/>
      <c r="M34" s="151"/>
      <c r="N34" s="151"/>
      <c r="O34" s="151"/>
      <c r="P34" s="151"/>
      <c r="Q34" s="151"/>
      <c r="R34" s="151"/>
      <c r="S34" s="151"/>
      <c r="T34" s="151"/>
      <c r="U34" s="151"/>
      <c r="V34" s="151"/>
      <c r="W34" s="151"/>
      <c r="X34" s="151"/>
      <c r="Y34" s="151"/>
      <c r="Z34" s="151"/>
      <c r="AA34" s="151"/>
      <c r="AB34" s="151"/>
      <c r="AC34" s="151"/>
      <c r="AD34" s="151"/>
      <c r="AE34" s="151"/>
      <c r="AF34" s="151"/>
      <c r="AG34" s="151"/>
      <c r="AH34" s="151"/>
      <c r="AI34" s="151"/>
      <c r="AJ34" s="151"/>
      <c r="AK34" s="151"/>
      <c r="AL34" s="151"/>
      <c r="AM34" s="151"/>
      <c r="AN34" s="151"/>
      <c r="AO34" s="151"/>
      <c r="AP34" s="151"/>
      <c r="AQ34" s="151"/>
    </row>
    <row r="35" spans="3:43" ht="27.95" customHeight="1" x14ac:dyDescent="0.2">
      <c r="C35" s="150"/>
      <c r="D35" s="150"/>
      <c r="E35" s="150"/>
      <c r="F35" s="150"/>
      <c r="G35" s="150"/>
      <c r="H35" s="150"/>
      <c r="I35" s="150"/>
      <c r="J35" s="150"/>
      <c r="K35" s="151"/>
      <c r="L35" s="151"/>
      <c r="M35" s="151"/>
      <c r="N35" s="151"/>
      <c r="O35" s="151"/>
      <c r="P35" s="151"/>
      <c r="Q35" s="151"/>
      <c r="R35" s="151"/>
      <c r="S35" s="151"/>
      <c r="T35" s="151"/>
      <c r="U35" s="151"/>
      <c r="V35" s="151"/>
      <c r="W35" s="151"/>
      <c r="X35" s="151"/>
      <c r="Y35" s="151"/>
      <c r="Z35" s="151"/>
      <c r="AA35" s="151"/>
      <c r="AB35" s="151"/>
      <c r="AC35" s="151"/>
      <c r="AD35" s="151"/>
      <c r="AE35" s="151"/>
      <c r="AF35" s="151"/>
      <c r="AG35" s="151"/>
      <c r="AH35" s="151"/>
      <c r="AI35" s="151"/>
      <c r="AJ35" s="151"/>
      <c r="AK35" s="151"/>
      <c r="AL35" s="151"/>
      <c r="AM35" s="151"/>
      <c r="AN35" s="151"/>
      <c r="AO35" s="151"/>
      <c r="AP35" s="151"/>
      <c r="AQ35" s="151"/>
    </row>
    <row r="36" spans="3:43" ht="27.95" customHeight="1" x14ac:dyDescent="0.2">
      <c r="C36" s="150"/>
      <c r="D36" s="150"/>
      <c r="E36" s="150"/>
      <c r="F36" s="150"/>
      <c r="G36" s="150"/>
      <c r="H36" s="150"/>
      <c r="I36" s="150"/>
      <c r="J36" s="150"/>
      <c r="K36" s="151"/>
      <c r="L36" s="151"/>
      <c r="M36" s="151"/>
      <c r="N36" s="151"/>
      <c r="O36" s="151"/>
      <c r="P36" s="151"/>
      <c r="Q36" s="151"/>
      <c r="R36" s="151"/>
      <c r="S36" s="151"/>
      <c r="T36" s="151"/>
      <c r="U36" s="151"/>
      <c r="V36" s="151"/>
      <c r="W36" s="151"/>
      <c r="X36" s="151"/>
      <c r="Y36" s="151"/>
      <c r="Z36" s="151"/>
      <c r="AA36" s="151"/>
      <c r="AB36" s="151"/>
      <c r="AC36" s="151"/>
      <c r="AD36" s="151"/>
      <c r="AE36" s="151"/>
      <c r="AF36" s="151"/>
      <c r="AG36" s="151"/>
      <c r="AH36" s="151"/>
      <c r="AI36" s="151"/>
      <c r="AJ36" s="151"/>
      <c r="AK36" s="151"/>
      <c r="AL36" s="151"/>
      <c r="AM36" s="151"/>
      <c r="AN36" s="151"/>
      <c r="AO36" s="151"/>
      <c r="AP36" s="151"/>
      <c r="AQ36" s="151"/>
    </row>
    <row r="37" spans="3:43" ht="27.95" customHeight="1" x14ac:dyDescent="0.2">
      <c r="C37" s="150"/>
      <c r="D37" s="150"/>
      <c r="E37" s="150"/>
      <c r="F37" s="150"/>
      <c r="G37" s="150"/>
      <c r="H37" s="150"/>
      <c r="I37" s="150"/>
      <c r="J37" s="150"/>
      <c r="K37" s="151"/>
      <c r="L37" s="151"/>
      <c r="M37" s="151"/>
      <c r="N37" s="151"/>
      <c r="O37" s="151"/>
      <c r="P37" s="151"/>
      <c r="Q37" s="151"/>
      <c r="R37" s="151"/>
      <c r="S37" s="151"/>
      <c r="T37" s="151"/>
      <c r="U37" s="151"/>
      <c r="V37" s="151"/>
      <c r="W37" s="151"/>
      <c r="X37" s="151"/>
      <c r="Y37" s="151"/>
      <c r="Z37" s="151"/>
      <c r="AA37" s="151"/>
      <c r="AB37" s="151"/>
      <c r="AC37" s="151"/>
      <c r="AD37" s="151"/>
      <c r="AE37" s="151"/>
      <c r="AF37" s="151"/>
      <c r="AG37" s="151"/>
      <c r="AH37" s="151"/>
      <c r="AI37" s="151"/>
      <c r="AJ37" s="151"/>
      <c r="AK37" s="151"/>
      <c r="AL37" s="151"/>
      <c r="AM37" s="151"/>
      <c r="AN37" s="151"/>
      <c r="AO37" s="151"/>
      <c r="AP37" s="151"/>
      <c r="AQ37" s="151"/>
    </row>
    <row r="38" spans="3:43" ht="27.95" customHeight="1" x14ac:dyDescent="0.2">
      <c r="C38" s="150"/>
      <c r="D38" s="150"/>
      <c r="E38" s="150"/>
      <c r="F38" s="150"/>
      <c r="G38" s="150"/>
      <c r="H38" s="150"/>
      <c r="I38" s="150"/>
      <c r="J38" s="150"/>
      <c r="K38" s="151"/>
      <c r="L38" s="151"/>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row>
    <row r="39" spans="3:43" ht="27.95" customHeight="1" x14ac:dyDescent="0.2">
      <c r="C39" s="150"/>
      <c r="D39" s="150"/>
      <c r="E39" s="150"/>
      <c r="F39" s="150"/>
      <c r="G39" s="150"/>
      <c r="H39" s="150"/>
      <c r="I39" s="150"/>
      <c r="J39" s="150"/>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1"/>
      <c r="AM39" s="151"/>
      <c r="AN39" s="151"/>
      <c r="AO39" s="151"/>
      <c r="AP39" s="151"/>
      <c r="AQ39" s="151"/>
    </row>
    <row r="40" spans="3:43" ht="27.95" customHeight="1" x14ac:dyDescent="0.2">
      <c r="C40" s="150"/>
      <c r="D40" s="150"/>
      <c r="E40" s="150"/>
      <c r="F40" s="150"/>
      <c r="G40" s="150"/>
      <c r="H40" s="150"/>
      <c r="I40" s="150"/>
      <c r="J40" s="150"/>
      <c r="K40" s="151"/>
      <c r="L40" s="151"/>
      <c r="M40" s="151"/>
      <c r="N40" s="151"/>
      <c r="O40" s="151"/>
      <c r="P40" s="151"/>
      <c r="Q40" s="151"/>
      <c r="R40" s="151"/>
      <c r="S40" s="151"/>
      <c r="T40" s="151"/>
      <c r="U40" s="151"/>
      <c r="V40" s="151"/>
      <c r="W40" s="151"/>
      <c r="X40" s="151"/>
      <c r="Y40" s="151"/>
      <c r="Z40" s="151"/>
      <c r="AA40" s="151"/>
      <c r="AB40" s="151"/>
      <c r="AC40" s="151"/>
      <c r="AD40" s="151"/>
      <c r="AE40" s="151"/>
      <c r="AF40" s="151"/>
      <c r="AG40" s="151"/>
      <c r="AH40" s="151"/>
      <c r="AI40" s="151"/>
      <c r="AJ40" s="151"/>
      <c r="AK40" s="151"/>
      <c r="AL40" s="151"/>
      <c r="AM40" s="151"/>
      <c r="AN40" s="151"/>
      <c r="AO40" s="151"/>
      <c r="AP40" s="151"/>
      <c r="AQ40" s="151"/>
    </row>
    <row r="41" spans="3:43" ht="27.95" customHeight="1" x14ac:dyDescent="0.2">
      <c r="C41" s="150"/>
      <c r="D41" s="150"/>
      <c r="E41" s="150"/>
      <c r="F41" s="150"/>
      <c r="G41" s="150"/>
      <c r="H41" s="150"/>
      <c r="I41" s="150"/>
      <c r="J41" s="150"/>
      <c r="K41" s="151"/>
      <c r="L41" s="151"/>
      <c r="M41" s="151"/>
      <c r="N41" s="151"/>
      <c r="O41" s="151"/>
      <c r="P41" s="151"/>
      <c r="Q41" s="151"/>
      <c r="R41" s="151"/>
      <c r="S41" s="151"/>
      <c r="T41" s="151"/>
      <c r="U41" s="151"/>
      <c r="V41" s="151"/>
      <c r="W41" s="151"/>
      <c r="X41" s="151"/>
      <c r="Y41" s="151"/>
      <c r="Z41" s="151"/>
      <c r="AA41" s="151"/>
      <c r="AB41" s="151"/>
      <c r="AC41" s="151"/>
      <c r="AD41" s="151"/>
      <c r="AE41" s="151"/>
      <c r="AF41" s="151"/>
      <c r="AG41" s="151"/>
      <c r="AH41" s="151"/>
      <c r="AI41" s="151"/>
      <c r="AJ41" s="151"/>
      <c r="AK41" s="151"/>
      <c r="AL41" s="151"/>
      <c r="AM41" s="151"/>
      <c r="AN41" s="151"/>
      <c r="AO41" s="151"/>
      <c r="AP41" s="151"/>
      <c r="AQ41" s="151"/>
    </row>
    <row r="42" spans="3:43" ht="27.95" customHeight="1" x14ac:dyDescent="0.2">
      <c r="C42" s="150"/>
      <c r="D42" s="150"/>
      <c r="E42" s="150"/>
      <c r="F42" s="150"/>
      <c r="G42" s="150"/>
      <c r="H42" s="150"/>
      <c r="I42" s="150"/>
      <c r="J42" s="150"/>
      <c r="K42" s="151"/>
      <c r="L42" s="151"/>
      <c r="M42" s="151"/>
      <c r="N42" s="151"/>
      <c r="O42" s="151"/>
      <c r="P42" s="151"/>
      <c r="Q42" s="151"/>
      <c r="R42" s="151"/>
      <c r="S42" s="151"/>
      <c r="T42" s="151"/>
      <c r="U42" s="151"/>
      <c r="V42" s="151"/>
      <c r="W42" s="151"/>
      <c r="X42" s="151"/>
      <c r="Y42" s="151"/>
      <c r="Z42" s="151"/>
      <c r="AA42" s="151"/>
      <c r="AB42" s="151"/>
      <c r="AC42" s="151"/>
      <c r="AD42" s="151"/>
      <c r="AE42" s="151"/>
      <c r="AF42" s="151"/>
      <c r="AG42" s="151"/>
      <c r="AH42" s="151"/>
      <c r="AI42" s="151"/>
      <c r="AJ42" s="151"/>
      <c r="AK42" s="151"/>
      <c r="AL42" s="151"/>
      <c r="AM42" s="151"/>
      <c r="AN42" s="151"/>
      <c r="AO42" s="151"/>
      <c r="AP42" s="151"/>
      <c r="AQ42" s="151"/>
    </row>
    <row r="43" spans="3:43" ht="27.95" customHeight="1" x14ac:dyDescent="0.2">
      <c r="C43" s="150"/>
      <c r="D43" s="150"/>
      <c r="E43" s="150"/>
      <c r="F43" s="150"/>
      <c r="G43" s="150"/>
      <c r="H43" s="150"/>
      <c r="I43" s="150"/>
      <c r="J43" s="150"/>
      <c r="K43" s="151"/>
      <c r="L43" s="151"/>
      <c r="M43" s="151"/>
      <c r="N43" s="151"/>
      <c r="O43" s="151"/>
      <c r="P43" s="151"/>
      <c r="Q43" s="151"/>
      <c r="R43" s="151"/>
      <c r="S43" s="151"/>
      <c r="T43" s="151"/>
      <c r="U43" s="151"/>
      <c r="V43" s="151"/>
      <c r="W43" s="151"/>
      <c r="X43" s="151"/>
      <c r="Y43" s="151"/>
      <c r="Z43" s="151"/>
      <c r="AA43" s="151"/>
      <c r="AB43" s="151"/>
      <c r="AC43" s="151"/>
      <c r="AD43" s="151"/>
      <c r="AE43" s="151"/>
      <c r="AF43" s="151"/>
      <c r="AG43" s="151"/>
      <c r="AH43" s="151"/>
      <c r="AI43" s="151"/>
      <c r="AJ43" s="151"/>
      <c r="AK43" s="151"/>
      <c r="AL43" s="151"/>
      <c r="AM43" s="151"/>
      <c r="AN43" s="151"/>
      <c r="AO43" s="151"/>
      <c r="AP43" s="151"/>
      <c r="AQ43" s="151"/>
    </row>
    <row r="44" spans="3:43" ht="27.95" customHeight="1" x14ac:dyDescent="0.2">
      <c r="C44" s="150"/>
      <c r="D44" s="150"/>
      <c r="E44" s="150"/>
      <c r="F44" s="150"/>
      <c r="G44" s="150"/>
      <c r="H44" s="150"/>
      <c r="I44" s="150"/>
      <c r="J44" s="150"/>
      <c r="K44" s="151"/>
      <c r="L44" s="151"/>
      <c r="M44" s="151"/>
      <c r="N44" s="151"/>
      <c r="O44" s="151"/>
      <c r="P44" s="151"/>
      <c r="Q44" s="151"/>
      <c r="R44" s="151"/>
      <c r="S44" s="151"/>
      <c r="T44" s="151"/>
      <c r="U44" s="151"/>
      <c r="V44" s="151"/>
      <c r="W44" s="151"/>
      <c r="X44" s="151"/>
      <c r="Y44" s="151"/>
      <c r="Z44" s="151"/>
      <c r="AA44" s="151"/>
      <c r="AB44" s="151"/>
      <c r="AC44" s="151"/>
      <c r="AD44" s="151"/>
      <c r="AE44" s="151"/>
      <c r="AF44" s="151"/>
      <c r="AG44" s="151"/>
      <c r="AH44" s="151"/>
      <c r="AI44" s="151"/>
      <c r="AJ44" s="151"/>
      <c r="AK44" s="151"/>
      <c r="AL44" s="151"/>
      <c r="AM44" s="151"/>
      <c r="AN44" s="151"/>
      <c r="AO44" s="151"/>
      <c r="AP44" s="151"/>
      <c r="AQ44" s="151"/>
    </row>
    <row r="45" spans="3:43" ht="27.95" customHeight="1" x14ac:dyDescent="0.2">
      <c r="C45" s="150"/>
      <c r="D45" s="150"/>
      <c r="E45" s="150"/>
      <c r="F45" s="150"/>
      <c r="G45" s="150"/>
      <c r="H45" s="150"/>
      <c r="I45" s="150"/>
      <c r="J45" s="150"/>
      <c r="K45" s="151"/>
      <c r="L45" s="151"/>
      <c r="M45" s="151"/>
      <c r="N45" s="151"/>
      <c r="O45" s="151"/>
      <c r="P45" s="151"/>
      <c r="Q45" s="151"/>
      <c r="R45" s="151"/>
      <c r="S45" s="151"/>
      <c r="T45" s="151"/>
      <c r="U45" s="151"/>
      <c r="V45" s="151"/>
      <c r="W45" s="151"/>
      <c r="X45" s="151"/>
      <c r="Y45" s="151"/>
      <c r="Z45" s="151"/>
      <c r="AA45" s="151"/>
      <c r="AB45" s="151"/>
      <c r="AC45" s="151"/>
      <c r="AD45" s="151"/>
      <c r="AE45" s="151"/>
      <c r="AF45" s="151"/>
      <c r="AG45" s="151"/>
      <c r="AH45" s="151"/>
      <c r="AI45" s="151"/>
      <c r="AJ45" s="151"/>
      <c r="AK45" s="151"/>
      <c r="AL45" s="151"/>
      <c r="AM45" s="151"/>
      <c r="AN45" s="151"/>
      <c r="AO45" s="151"/>
      <c r="AP45" s="151"/>
      <c r="AQ45" s="151"/>
    </row>
    <row r="46" spans="3:43" ht="27.95" customHeight="1" x14ac:dyDescent="0.2">
      <c r="C46" s="150"/>
      <c r="D46" s="150"/>
      <c r="E46" s="150"/>
      <c r="F46" s="150"/>
      <c r="G46" s="150"/>
      <c r="H46" s="150"/>
      <c r="I46" s="150"/>
      <c r="J46" s="150"/>
      <c r="K46" s="151"/>
      <c r="L46" s="151"/>
      <c r="M46" s="151"/>
      <c r="N46" s="151"/>
      <c r="O46" s="151"/>
      <c r="P46" s="151"/>
      <c r="Q46" s="151"/>
      <c r="R46" s="151"/>
      <c r="S46" s="151"/>
      <c r="T46" s="151"/>
      <c r="U46" s="151"/>
      <c r="V46" s="151"/>
      <c r="W46" s="151"/>
      <c r="X46" s="151"/>
      <c r="Y46" s="151"/>
      <c r="Z46" s="151"/>
      <c r="AA46" s="151"/>
      <c r="AB46" s="151"/>
      <c r="AC46" s="151"/>
      <c r="AD46" s="151"/>
      <c r="AE46" s="151"/>
      <c r="AF46" s="151"/>
      <c r="AG46" s="151"/>
      <c r="AH46" s="151"/>
      <c r="AI46" s="151"/>
      <c r="AJ46" s="151"/>
      <c r="AK46" s="151"/>
      <c r="AL46" s="151"/>
      <c r="AM46" s="151"/>
      <c r="AN46" s="151"/>
      <c r="AO46" s="151"/>
      <c r="AP46" s="151"/>
      <c r="AQ46" s="151"/>
    </row>
    <row r="47" spans="3:43" ht="27.95" customHeight="1" x14ac:dyDescent="0.2">
      <c r="C47" s="150"/>
      <c r="D47" s="150"/>
      <c r="E47" s="150"/>
      <c r="F47" s="150"/>
      <c r="G47" s="150"/>
      <c r="H47" s="150"/>
      <c r="I47" s="150"/>
      <c r="J47" s="150"/>
      <c r="K47" s="151"/>
      <c r="L47" s="151"/>
      <c r="M47" s="151"/>
      <c r="N47" s="151"/>
      <c r="O47" s="151"/>
      <c r="P47" s="151"/>
      <c r="Q47" s="151"/>
      <c r="R47" s="151"/>
      <c r="S47" s="151"/>
      <c r="T47" s="151"/>
      <c r="U47" s="151"/>
      <c r="V47" s="151"/>
      <c r="W47" s="151"/>
      <c r="X47" s="151"/>
      <c r="Y47" s="151"/>
      <c r="Z47" s="151"/>
      <c r="AA47" s="151"/>
      <c r="AB47" s="151"/>
      <c r="AC47" s="151"/>
      <c r="AD47" s="151"/>
      <c r="AE47" s="151"/>
      <c r="AF47" s="151"/>
      <c r="AG47" s="151"/>
      <c r="AH47" s="151"/>
      <c r="AI47" s="151"/>
      <c r="AJ47" s="151"/>
      <c r="AK47" s="151"/>
      <c r="AL47" s="151"/>
      <c r="AM47" s="151"/>
      <c r="AN47" s="151"/>
      <c r="AO47" s="151"/>
      <c r="AP47" s="151"/>
      <c r="AQ47" s="151"/>
    </row>
    <row r="48" spans="3:43" ht="27.95" customHeight="1" x14ac:dyDescent="0.2">
      <c r="C48" s="150"/>
      <c r="D48" s="150"/>
      <c r="E48" s="150"/>
      <c r="F48" s="150"/>
      <c r="G48" s="150"/>
      <c r="H48" s="150"/>
      <c r="I48" s="150"/>
      <c r="J48" s="150"/>
      <c r="K48" s="151"/>
      <c r="L48" s="151"/>
      <c r="M48" s="151"/>
      <c r="N48" s="151"/>
      <c r="O48" s="151"/>
      <c r="P48" s="151"/>
      <c r="Q48" s="151"/>
      <c r="R48" s="151"/>
      <c r="S48" s="151"/>
      <c r="T48" s="151"/>
      <c r="U48" s="151"/>
      <c r="V48" s="151"/>
      <c r="W48" s="151"/>
      <c r="X48" s="151"/>
      <c r="Y48" s="151"/>
      <c r="Z48" s="151"/>
      <c r="AA48" s="151"/>
      <c r="AB48" s="151"/>
      <c r="AC48" s="151"/>
      <c r="AD48" s="151"/>
      <c r="AE48" s="151"/>
      <c r="AF48" s="151"/>
      <c r="AG48" s="151"/>
      <c r="AH48" s="151"/>
      <c r="AI48" s="151"/>
      <c r="AJ48" s="151"/>
      <c r="AK48" s="151"/>
      <c r="AL48" s="151"/>
      <c r="AM48" s="151"/>
      <c r="AN48" s="151"/>
      <c r="AO48" s="151"/>
      <c r="AP48" s="151"/>
      <c r="AQ48" s="151"/>
    </row>
    <row r="49" spans="3:43" ht="27.95" customHeight="1" x14ac:dyDescent="0.2">
      <c r="C49" s="150"/>
      <c r="D49" s="150"/>
      <c r="E49" s="150"/>
      <c r="F49" s="150"/>
      <c r="G49" s="150"/>
      <c r="H49" s="150"/>
      <c r="I49" s="150"/>
      <c r="J49" s="150"/>
      <c r="K49" s="151"/>
      <c r="L49" s="151"/>
      <c r="M49" s="151"/>
      <c r="N49" s="151"/>
      <c r="O49" s="151"/>
      <c r="P49" s="151"/>
      <c r="Q49" s="151"/>
      <c r="R49" s="151"/>
      <c r="S49" s="151"/>
      <c r="T49" s="151"/>
      <c r="U49" s="151"/>
      <c r="V49" s="151"/>
      <c r="W49" s="151"/>
      <c r="X49" s="151"/>
      <c r="Y49" s="151"/>
      <c r="Z49" s="151"/>
      <c r="AA49" s="151"/>
      <c r="AB49" s="151"/>
      <c r="AC49" s="151"/>
      <c r="AD49" s="151"/>
      <c r="AE49" s="151"/>
      <c r="AF49" s="151"/>
      <c r="AG49" s="151"/>
      <c r="AH49" s="151"/>
      <c r="AI49" s="151"/>
      <c r="AJ49" s="151"/>
      <c r="AK49" s="151"/>
      <c r="AL49" s="151"/>
      <c r="AM49" s="151"/>
      <c r="AN49" s="151"/>
      <c r="AO49" s="151"/>
      <c r="AP49" s="151"/>
      <c r="AQ49" s="151"/>
    </row>
    <row r="50" spans="3:43" ht="27.95" customHeight="1" x14ac:dyDescent="0.2">
      <c r="C50" s="150"/>
      <c r="D50" s="150"/>
      <c r="E50" s="150"/>
      <c r="F50" s="150"/>
      <c r="G50" s="150"/>
      <c r="H50" s="150"/>
      <c r="I50" s="150"/>
      <c r="J50" s="150"/>
      <c r="K50" s="151"/>
      <c r="L50" s="151"/>
      <c r="M50" s="151"/>
      <c r="N50" s="151"/>
      <c r="O50" s="151"/>
      <c r="P50" s="151"/>
      <c r="Q50" s="151"/>
      <c r="R50" s="151"/>
      <c r="S50" s="151"/>
      <c r="T50" s="151"/>
      <c r="U50" s="151"/>
      <c r="V50" s="151"/>
      <c r="W50" s="151"/>
      <c r="X50" s="151"/>
      <c r="Y50" s="151"/>
      <c r="Z50" s="151"/>
      <c r="AA50" s="151"/>
      <c r="AB50" s="151"/>
      <c r="AC50" s="151"/>
      <c r="AD50" s="151"/>
      <c r="AE50" s="151"/>
      <c r="AF50" s="151"/>
      <c r="AG50" s="151"/>
      <c r="AH50" s="151"/>
      <c r="AI50" s="151"/>
      <c r="AJ50" s="151"/>
      <c r="AK50" s="151"/>
      <c r="AL50" s="151"/>
      <c r="AM50" s="151"/>
      <c r="AN50" s="151"/>
      <c r="AO50" s="151"/>
      <c r="AP50" s="151"/>
      <c r="AQ50" s="151"/>
    </row>
    <row r="51" spans="3:43" ht="27.95" customHeight="1" x14ac:dyDescent="0.2">
      <c r="C51" s="150"/>
      <c r="D51" s="150"/>
      <c r="E51" s="150"/>
      <c r="F51" s="150"/>
      <c r="G51" s="150"/>
      <c r="H51" s="150"/>
      <c r="I51" s="150"/>
      <c r="J51" s="150"/>
      <c r="K51" s="151"/>
      <c r="L51" s="151"/>
      <c r="M51" s="151"/>
      <c r="N51" s="151"/>
      <c r="O51" s="151"/>
      <c r="P51" s="151"/>
      <c r="Q51" s="151"/>
      <c r="R51" s="151"/>
      <c r="S51" s="151"/>
      <c r="T51" s="151"/>
      <c r="U51" s="151"/>
      <c r="V51" s="151"/>
      <c r="W51" s="151"/>
      <c r="X51" s="151"/>
      <c r="Y51" s="151"/>
      <c r="Z51" s="151"/>
      <c r="AA51" s="151"/>
      <c r="AB51" s="151"/>
      <c r="AC51" s="151"/>
      <c r="AD51" s="151"/>
      <c r="AE51" s="151"/>
      <c r="AF51" s="151"/>
      <c r="AG51" s="151"/>
      <c r="AH51" s="151"/>
      <c r="AI51" s="151"/>
      <c r="AJ51" s="151"/>
      <c r="AK51" s="151"/>
      <c r="AL51" s="151"/>
      <c r="AM51" s="151"/>
      <c r="AN51" s="151"/>
      <c r="AO51" s="151"/>
      <c r="AP51" s="151"/>
      <c r="AQ51" s="151"/>
    </row>
    <row r="52" spans="3:43" ht="27.95" customHeight="1" x14ac:dyDescent="0.2">
      <c r="C52" s="150"/>
      <c r="D52" s="150"/>
      <c r="E52" s="150"/>
      <c r="F52" s="150"/>
      <c r="G52" s="150"/>
      <c r="H52" s="150"/>
      <c r="I52" s="150"/>
      <c r="J52" s="150"/>
      <c r="K52" s="151"/>
      <c r="L52" s="151"/>
      <c r="M52" s="151"/>
      <c r="N52" s="151"/>
      <c r="O52" s="151"/>
      <c r="P52" s="151"/>
      <c r="Q52" s="151"/>
      <c r="R52" s="151"/>
      <c r="S52" s="151"/>
      <c r="T52" s="151"/>
      <c r="U52" s="151"/>
      <c r="V52" s="151"/>
      <c r="W52" s="151"/>
      <c r="X52" s="151"/>
      <c r="Y52" s="151"/>
      <c r="Z52" s="151"/>
      <c r="AA52" s="151"/>
      <c r="AB52" s="151"/>
      <c r="AC52" s="151"/>
      <c r="AD52" s="151"/>
      <c r="AE52" s="151"/>
      <c r="AF52" s="151"/>
      <c r="AG52" s="151"/>
      <c r="AH52" s="151"/>
      <c r="AI52" s="151"/>
      <c r="AJ52" s="151"/>
      <c r="AK52" s="151"/>
      <c r="AL52" s="151"/>
      <c r="AM52" s="151"/>
      <c r="AN52" s="151"/>
      <c r="AO52" s="151"/>
      <c r="AP52" s="151"/>
      <c r="AQ52" s="151"/>
    </row>
    <row r="53" spans="3:43" ht="27.95" customHeight="1" x14ac:dyDescent="0.2">
      <c r="C53" s="150"/>
      <c r="D53" s="150"/>
      <c r="E53" s="150"/>
      <c r="F53" s="150"/>
      <c r="G53" s="150"/>
      <c r="H53" s="150"/>
      <c r="I53" s="150"/>
      <c r="J53" s="150"/>
      <c r="K53" s="151"/>
      <c r="L53" s="151"/>
      <c r="M53" s="151"/>
      <c r="N53" s="151"/>
      <c r="O53" s="151"/>
      <c r="P53" s="151"/>
      <c r="Q53" s="151"/>
      <c r="R53" s="151"/>
      <c r="S53" s="151"/>
      <c r="T53" s="151"/>
      <c r="U53" s="151"/>
      <c r="V53" s="151"/>
      <c r="W53" s="151"/>
      <c r="X53" s="151"/>
      <c r="Y53" s="151"/>
      <c r="Z53" s="151"/>
      <c r="AA53" s="151"/>
      <c r="AB53" s="151"/>
      <c r="AC53" s="151"/>
      <c r="AD53" s="151"/>
      <c r="AE53" s="151"/>
      <c r="AF53" s="151"/>
      <c r="AG53" s="151"/>
      <c r="AH53" s="151"/>
      <c r="AI53" s="151"/>
      <c r="AJ53" s="151"/>
      <c r="AK53" s="151"/>
      <c r="AL53" s="151"/>
      <c r="AM53" s="151"/>
      <c r="AN53" s="151"/>
      <c r="AO53" s="151"/>
      <c r="AP53" s="151"/>
      <c r="AQ53" s="151"/>
    </row>
    <row r="54" spans="3:43" ht="27.95" customHeight="1" x14ac:dyDescent="0.2">
      <c r="C54" s="150"/>
      <c r="D54" s="150"/>
      <c r="E54" s="150"/>
      <c r="F54" s="150"/>
      <c r="G54" s="150"/>
      <c r="H54" s="150"/>
      <c r="I54" s="150"/>
      <c r="J54" s="150"/>
      <c r="K54" s="151"/>
      <c r="L54" s="151"/>
      <c r="M54" s="151"/>
      <c r="N54" s="151"/>
      <c r="O54" s="151"/>
      <c r="P54" s="151"/>
      <c r="Q54" s="151"/>
      <c r="R54" s="151"/>
      <c r="S54" s="151"/>
      <c r="T54" s="151"/>
      <c r="U54" s="151"/>
      <c r="V54" s="151"/>
      <c r="W54" s="151"/>
      <c r="X54" s="151"/>
      <c r="Y54" s="151"/>
      <c r="Z54" s="151"/>
      <c r="AA54" s="151"/>
      <c r="AB54" s="151"/>
      <c r="AC54" s="151"/>
      <c r="AD54" s="151"/>
      <c r="AE54" s="151"/>
      <c r="AF54" s="151"/>
      <c r="AG54" s="151"/>
      <c r="AH54" s="151"/>
      <c r="AI54" s="151"/>
      <c r="AJ54" s="151"/>
      <c r="AK54" s="151"/>
      <c r="AL54" s="151"/>
      <c r="AM54" s="151"/>
      <c r="AN54" s="151"/>
      <c r="AO54" s="151"/>
      <c r="AP54" s="151"/>
      <c r="AQ54" s="151"/>
    </row>
    <row r="55" spans="3:43" ht="27.95" customHeight="1" x14ac:dyDescent="0.2">
      <c r="C55" s="150"/>
      <c r="D55" s="150"/>
      <c r="E55" s="150"/>
      <c r="F55" s="150"/>
      <c r="G55" s="150"/>
      <c r="H55" s="150"/>
      <c r="I55" s="150"/>
      <c r="J55" s="150"/>
      <c r="K55" s="151"/>
      <c r="L55" s="151"/>
      <c r="M55" s="151"/>
      <c r="N55" s="151"/>
      <c r="O55" s="151"/>
      <c r="P55" s="151"/>
      <c r="Q55" s="151"/>
      <c r="R55" s="151"/>
      <c r="S55" s="151"/>
      <c r="T55" s="151"/>
      <c r="U55" s="151"/>
      <c r="V55" s="151"/>
      <c r="W55" s="151"/>
      <c r="X55" s="151"/>
      <c r="Y55" s="151"/>
      <c r="Z55" s="151"/>
      <c r="AA55" s="151"/>
      <c r="AB55" s="151"/>
      <c r="AC55" s="151"/>
      <c r="AD55" s="151"/>
      <c r="AE55" s="151"/>
      <c r="AF55" s="151"/>
      <c r="AG55" s="151"/>
      <c r="AH55" s="151"/>
      <c r="AI55" s="151"/>
      <c r="AJ55" s="151"/>
      <c r="AK55" s="151"/>
      <c r="AL55" s="151"/>
      <c r="AM55" s="151"/>
      <c r="AN55" s="151"/>
      <c r="AO55" s="151"/>
      <c r="AP55" s="151"/>
      <c r="AQ55" s="151"/>
    </row>
    <row r="56" spans="3:43" ht="27.95" customHeight="1" x14ac:dyDescent="0.2">
      <c r="C56" s="150"/>
      <c r="D56" s="150"/>
      <c r="E56" s="150"/>
      <c r="F56" s="150"/>
      <c r="G56" s="150"/>
      <c r="H56" s="150"/>
      <c r="I56" s="150"/>
      <c r="J56" s="150"/>
      <c r="K56" s="151"/>
      <c r="L56" s="151"/>
      <c r="M56" s="151"/>
      <c r="N56" s="151"/>
      <c r="O56" s="151"/>
      <c r="P56" s="151"/>
      <c r="Q56" s="151"/>
      <c r="R56" s="151"/>
      <c r="S56" s="151"/>
      <c r="T56" s="151"/>
      <c r="U56" s="151"/>
      <c r="V56" s="151"/>
      <c r="W56" s="151"/>
      <c r="X56" s="151"/>
      <c r="Y56" s="151"/>
      <c r="Z56" s="151"/>
      <c r="AA56" s="151"/>
      <c r="AB56" s="151"/>
      <c r="AC56" s="151"/>
      <c r="AD56" s="151"/>
      <c r="AE56" s="151"/>
      <c r="AF56" s="151"/>
      <c r="AG56" s="151"/>
      <c r="AH56" s="151"/>
      <c r="AI56" s="151"/>
      <c r="AJ56" s="151"/>
      <c r="AK56" s="151"/>
      <c r="AL56" s="151"/>
      <c r="AM56" s="151"/>
      <c r="AN56" s="151"/>
      <c r="AO56" s="151"/>
      <c r="AP56" s="151"/>
      <c r="AQ56" s="151"/>
    </row>
    <row r="57" spans="3:43" ht="27.95" customHeight="1" x14ac:dyDescent="0.2">
      <c r="C57" s="150"/>
      <c r="D57" s="150"/>
      <c r="E57" s="150"/>
      <c r="F57" s="150"/>
      <c r="G57" s="150"/>
      <c r="H57" s="150"/>
      <c r="I57" s="150"/>
      <c r="J57" s="150"/>
      <c r="K57" s="151"/>
      <c r="L57" s="151"/>
      <c r="M57" s="151"/>
      <c r="N57" s="151"/>
      <c r="O57" s="151"/>
      <c r="P57" s="151"/>
      <c r="Q57" s="151"/>
      <c r="R57" s="151"/>
      <c r="S57" s="151"/>
      <c r="T57" s="151"/>
      <c r="U57" s="151"/>
      <c r="V57" s="151"/>
      <c r="W57" s="151"/>
      <c r="X57" s="151"/>
      <c r="Y57" s="151"/>
      <c r="Z57" s="151"/>
      <c r="AA57" s="151"/>
      <c r="AB57" s="151"/>
      <c r="AC57" s="151"/>
      <c r="AD57" s="151"/>
      <c r="AE57" s="151"/>
      <c r="AF57" s="151"/>
      <c r="AG57" s="151"/>
      <c r="AH57" s="151"/>
      <c r="AI57" s="151"/>
      <c r="AJ57" s="151"/>
      <c r="AK57" s="151"/>
      <c r="AL57" s="151"/>
      <c r="AM57" s="151"/>
      <c r="AN57" s="151"/>
      <c r="AO57" s="151"/>
      <c r="AP57" s="151"/>
      <c r="AQ57" s="151"/>
    </row>
    <row r="58" spans="3:43" ht="27.95" customHeight="1" x14ac:dyDescent="0.2">
      <c r="C58" s="150"/>
      <c r="D58" s="150"/>
      <c r="E58" s="150"/>
      <c r="F58" s="150"/>
      <c r="G58" s="150"/>
      <c r="H58" s="150"/>
      <c r="I58" s="150"/>
      <c r="J58" s="150"/>
      <c r="K58" s="151"/>
      <c r="L58" s="151"/>
      <c r="M58" s="151"/>
      <c r="N58" s="151"/>
      <c r="O58" s="151"/>
      <c r="P58" s="151"/>
      <c r="Q58" s="151"/>
      <c r="R58" s="151"/>
      <c r="S58" s="151"/>
      <c r="T58" s="151"/>
      <c r="U58" s="151"/>
      <c r="V58" s="151"/>
      <c r="W58" s="151"/>
      <c r="X58" s="151"/>
      <c r="Y58" s="151"/>
      <c r="Z58" s="151"/>
      <c r="AA58" s="151"/>
      <c r="AB58" s="151"/>
      <c r="AC58" s="151"/>
      <c r="AD58" s="151"/>
      <c r="AE58" s="151"/>
      <c r="AF58" s="151"/>
      <c r="AG58" s="151"/>
      <c r="AH58" s="151"/>
      <c r="AI58" s="151"/>
      <c r="AJ58" s="151"/>
      <c r="AK58" s="151"/>
      <c r="AL58" s="151"/>
      <c r="AM58" s="151"/>
      <c r="AN58" s="151"/>
      <c r="AO58" s="151"/>
      <c r="AP58" s="151"/>
      <c r="AQ58" s="151"/>
    </row>
    <row r="59" spans="3:43" ht="27.95" customHeight="1" x14ac:dyDescent="0.2">
      <c r="C59" s="150"/>
      <c r="D59" s="150"/>
      <c r="E59" s="150"/>
      <c r="F59" s="150"/>
      <c r="G59" s="150"/>
      <c r="H59" s="150"/>
      <c r="I59" s="150"/>
      <c r="J59" s="150"/>
      <c r="K59" s="151"/>
      <c r="L59" s="151"/>
      <c r="M59" s="151"/>
      <c r="N59" s="151"/>
      <c r="O59" s="151"/>
      <c r="P59" s="151"/>
      <c r="Q59" s="151"/>
      <c r="R59" s="151"/>
      <c r="S59" s="151"/>
      <c r="T59" s="151"/>
      <c r="U59" s="151"/>
      <c r="V59" s="151"/>
      <c r="W59" s="151"/>
      <c r="X59" s="151"/>
      <c r="Y59" s="151"/>
      <c r="Z59" s="151"/>
      <c r="AA59" s="151"/>
      <c r="AB59" s="151"/>
      <c r="AC59" s="151"/>
      <c r="AD59" s="151"/>
      <c r="AE59" s="151"/>
      <c r="AF59" s="151"/>
      <c r="AG59" s="151"/>
      <c r="AH59" s="151"/>
      <c r="AI59" s="151"/>
      <c r="AJ59" s="151"/>
      <c r="AK59" s="151"/>
      <c r="AL59" s="151"/>
      <c r="AM59" s="151"/>
      <c r="AN59" s="151"/>
      <c r="AO59" s="151"/>
      <c r="AP59" s="151"/>
      <c r="AQ59" s="151"/>
    </row>
    <row r="60" spans="3:43" ht="27.95" customHeight="1" x14ac:dyDescent="0.2">
      <c r="C60" s="150"/>
      <c r="D60" s="150"/>
      <c r="E60" s="150"/>
      <c r="F60" s="150"/>
      <c r="G60" s="150"/>
      <c r="H60" s="150"/>
      <c r="I60" s="150"/>
      <c r="J60" s="150"/>
      <c r="K60" s="151"/>
      <c r="L60" s="151"/>
      <c r="M60" s="151"/>
      <c r="N60" s="151"/>
      <c r="O60" s="151"/>
      <c r="P60" s="151"/>
      <c r="Q60" s="151"/>
      <c r="R60" s="151"/>
      <c r="S60" s="151"/>
      <c r="T60" s="151"/>
      <c r="U60" s="151"/>
      <c r="V60" s="151"/>
      <c r="W60" s="151"/>
      <c r="X60" s="151"/>
      <c r="Y60" s="151"/>
      <c r="Z60" s="151"/>
      <c r="AA60" s="151"/>
      <c r="AB60" s="151"/>
      <c r="AC60" s="151"/>
      <c r="AD60" s="151"/>
      <c r="AE60" s="151"/>
      <c r="AF60" s="151"/>
      <c r="AG60" s="151"/>
      <c r="AH60" s="151"/>
      <c r="AI60" s="151"/>
      <c r="AJ60" s="151"/>
      <c r="AK60" s="151"/>
      <c r="AL60" s="151"/>
      <c r="AM60" s="151"/>
      <c r="AN60" s="151"/>
      <c r="AO60" s="151"/>
      <c r="AP60" s="151"/>
      <c r="AQ60" s="151"/>
    </row>
    <row r="61" spans="3:43" ht="27.95" customHeight="1" x14ac:dyDescent="0.2">
      <c r="C61" s="150"/>
      <c r="D61" s="150"/>
      <c r="E61" s="150"/>
      <c r="F61" s="150"/>
      <c r="G61" s="150"/>
      <c r="H61" s="150"/>
      <c r="I61" s="150"/>
      <c r="J61" s="150"/>
      <c r="K61" s="151"/>
      <c r="L61" s="151"/>
      <c r="M61" s="151"/>
      <c r="N61" s="151"/>
      <c r="O61" s="151"/>
      <c r="P61" s="151"/>
      <c r="Q61" s="151"/>
      <c r="R61" s="151"/>
      <c r="S61" s="151"/>
      <c r="T61" s="151"/>
      <c r="U61" s="151"/>
      <c r="V61" s="151"/>
      <c r="W61" s="151"/>
      <c r="X61" s="151"/>
      <c r="Y61" s="151"/>
      <c r="Z61" s="151"/>
      <c r="AA61" s="151"/>
      <c r="AB61" s="151"/>
      <c r="AC61" s="151"/>
      <c r="AD61" s="151"/>
      <c r="AE61" s="151"/>
      <c r="AF61" s="151"/>
      <c r="AG61" s="151"/>
      <c r="AH61" s="151"/>
      <c r="AI61" s="151"/>
      <c r="AJ61" s="151"/>
      <c r="AK61" s="151"/>
      <c r="AL61" s="151"/>
      <c r="AM61" s="151"/>
      <c r="AN61" s="151"/>
      <c r="AO61" s="151"/>
      <c r="AP61" s="151"/>
      <c r="AQ61" s="151"/>
    </row>
    <row r="62" spans="3:43" ht="27.95" customHeight="1" x14ac:dyDescent="0.2">
      <c r="C62" s="150"/>
      <c r="D62" s="150"/>
      <c r="E62" s="150"/>
      <c r="F62" s="150"/>
      <c r="G62" s="150"/>
      <c r="H62" s="150"/>
      <c r="I62" s="150"/>
      <c r="J62" s="150"/>
      <c r="K62" s="151"/>
      <c r="L62" s="151"/>
      <c r="M62" s="151"/>
      <c r="N62" s="151"/>
      <c r="O62" s="151"/>
      <c r="P62" s="151"/>
      <c r="Q62" s="151"/>
      <c r="R62" s="151"/>
      <c r="S62" s="151"/>
      <c r="T62" s="151"/>
      <c r="U62" s="151"/>
      <c r="V62" s="151"/>
      <c r="W62" s="151"/>
      <c r="X62" s="151"/>
      <c r="Y62" s="151"/>
      <c r="Z62" s="151"/>
      <c r="AA62" s="151"/>
      <c r="AB62" s="151"/>
      <c r="AC62" s="151"/>
      <c r="AD62" s="151"/>
      <c r="AE62" s="151"/>
      <c r="AF62" s="151"/>
      <c r="AG62" s="151"/>
      <c r="AH62" s="151"/>
      <c r="AI62" s="151"/>
      <c r="AJ62" s="151"/>
      <c r="AK62" s="151"/>
      <c r="AL62" s="151"/>
      <c r="AM62" s="151"/>
      <c r="AN62" s="151"/>
      <c r="AO62" s="151"/>
      <c r="AP62" s="151"/>
      <c r="AQ62" s="151"/>
    </row>
    <row r="63" spans="3:43" ht="27.95" customHeight="1" x14ac:dyDescent="0.2">
      <c r="C63" s="150"/>
      <c r="D63" s="150"/>
      <c r="E63" s="150"/>
      <c r="F63" s="150"/>
      <c r="G63" s="150"/>
      <c r="H63" s="150"/>
      <c r="I63" s="150"/>
      <c r="J63" s="150"/>
      <c r="K63" s="151"/>
      <c r="L63" s="151"/>
      <c r="M63" s="151"/>
      <c r="N63" s="151"/>
      <c r="O63" s="151"/>
      <c r="P63" s="151"/>
      <c r="Q63" s="151"/>
      <c r="R63" s="151"/>
      <c r="S63" s="151"/>
      <c r="T63" s="151"/>
      <c r="U63" s="151"/>
      <c r="V63" s="151"/>
      <c r="W63" s="151"/>
      <c r="X63" s="151"/>
      <c r="Y63" s="151"/>
      <c r="Z63" s="151"/>
      <c r="AA63" s="151"/>
      <c r="AB63" s="151"/>
      <c r="AC63" s="151"/>
      <c r="AD63" s="151"/>
      <c r="AE63" s="151"/>
      <c r="AF63" s="151"/>
      <c r="AG63" s="151"/>
      <c r="AH63" s="151"/>
      <c r="AI63" s="151"/>
      <c r="AJ63" s="151"/>
      <c r="AK63" s="151"/>
      <c r="AL63" s="151"/>
      <c r="AM63" s="151"/>
      <c r="AN63" s="151"/>
      <c r="AO63" s="151"/>
      <c r="AP63" s="151"/>
      <c r="AQ63" s="151"/>
    </row>
    <row r="64" spans="3:43" ht="27.95" customHeight="1" x14ac:dyDescent="0.2">
      <c r="C64" s="150"/>
      <c r="D64" s="150"/>
      <c r="E64" s="150"/>
      <c r="F64" s="150"/>
      <c r="G64" s="150"/>
      <c r="H64" s="150"/>
      <c r="I64" s="150"/>
      <c r="J64" s="150"/>
      <c r="K64" s="151"/>
      <c r="L64" s="151"/>
      <c r="M64" s="151"/>
      <c r="N64" s="151"/>
      <c r="O64" s="151"/>
      <c r="P64" s="151"/>
      <c r="Q64" s="151"/>
      <c r="R64" s="151"/>
      <c r="S64" s="151"/>
      <c r="T64" s="151"/>
      <c r="U64" s="151"/>
      <c r="V64" s="151"/>
      <c r="W64" s="151"/>
      <c r="X64" s="151"/>
      <c r="Y64" s="151"/>
      <c r="Z64" s="151"/>
      <c r="AA64" s="151"/>
      <c r="AB64" s="151"/>
      <c r="AC64" s="151"/>
      <c r="AD64" s="151"/>
      <c r="AE64" s="151"/>
      <c r="AF64" s="151"/>
      <c r="AG64" s="151"/>
      <c r="AH64" s="151"/>
      <c r="AI64" s="151"/>
      <c r="AJ64" s="151"/>
      <c r="AK64" s="151"/>
      <c r="AL64" s="151"/>
      <c r="AM64" s="151"/>
      <c r="AN64" s="151"/>
      <c r="AO64" s="151"/>
      <c r="AP64" s="151"/>
      <c r="AQ64" s="151"/>
    </row>
    <row r="65" spans="3:43" ht="27.95" customHeight="1" x14ac:dyDescent="0.2">
      <c r="C65" s="150"/>
      <c r="D65" s="150"/>
      <c r="E65" s="150"/>
      <c r="F65" s="150"/>
      <c r="G65" s="150"/>
      <c r="H65" s="150"/>
      <c r="I65" s="150"/>
      <c r="J65" s="150"/>
      <c r="K65" s="151"/>
      <c r="L65" s="151"/>
      <c r="M65" s="151"/>
      <c r="N65" s="151"/>
      <c r="O65" s="151"/>
      <c r="P65" s="151"/>
      <c r="Q65" s="151"/>
      <c r="R65" s="151"/>
      <c r="S65" s="151"/>
      <c r="T65" s="151"/>
      <c r="U65" s="151"/>
      <c r="V65" s="151"/>
      <c r="W65" s="151"/>
      <c r="X65" s="151"/>
      <c r="Y65" s="151"/>
      <c r="Z65" s="151"/>
      <c r="AA65" s="151"/>
      <c r="AB65" s="151"/>
      <c r="AC65" s="151"/>
      <c r="AD65" s="151"/>
      <c r="AE65" s="151"/>
      <c r="AF65" s="151"/>
      <c r="AG65" s="151"/>
      <c r="AH65" s="151"/>
      <c r="AI65" s="151"/>
      <c r="AJ65" s="151"/>
      <c r="AK65" s="151"/>
      <c r="AL65" s="151"/>
      <c r="AM65" s="151"/>
      <c r="AN65" s="151"/>
      <c r="AO65" s="151"/>
      <c r="AP65" s="151"/>
      <c r="AQ65" s="151"/>
    </row>
    <row r="66" spans="3:43" ht="27.95" customHeight="1" x14ac:dyDescent="0.2">
      <c r="C66" s="150"/>
      <c r="D66" s="150"/>
      <c r="E66" s="150"/>
      <c r="F66" s="150"/>
      <c r="G66" s="150"/>
      <c r="H66" s="150"/>
      <c r="I66" s="150"/>
      <c r="J66" s="150"/>
      <c r="K66" s="151"/>
      <c r="L66" s="151"/>
      <c r="M66" s="151"/>
      <c r="N66" s="151"/>
      <c r="O66" s="151"/>
      <c r="P66" s="151"/>
      <c r="Q66" s="151"/>
      <c r="R66" s="151"/>
      <c r="S66" s="151"/>
      <c r="T66" s="151"/>
      <c r="U66" s="151"/>
      <c r="V66" s="151"/>
      <c r="W66" s="151"/>
      <c r="X66" s="151"/>
      <c r="Y66" s="151"/>
      <c r="Z66" s="151"/>
      <c r="AA66" s="151"/>
      <c r="AB66" s="151"/>
      <c r="AC66" s="151"/>
      <c r="AD66" s="151"/>
      <c r="AE66" s="151"/>
      <c r="AF66" s="151"/>
      <c r="AG66" s="151"/>
      <c r="AH66" s="151"/>
      <c r="AI66" s="151"/>
      <c r="AJ66" s="151"/>
      <c r="AK66" s="151"/>
      <c r="AL66" s="151"/>
      <c r="AM66" s="151"/>
      <c r="AN66" s="151"/>
      <c r="AO66" s="151"/>
      <c r="AP66" s="151"/>
      <c r="AQ66" s="151"/>
    </row>
    <row r="67" spans="3:43" ht="27.95" customHeight="1" x14ac:dyDescent="0.2">
      <c r="C67" s="150"/>
      <c r="D67" s="150"/>
      <c r="E67" s="150"/>
      <c r="F67" s="150"/>
      <c r="G67" s="150"/>
      <c r="H67" s="150"/>
      <c r="I67" s="150"/>
      <c r="J67" s="150"/>
      <c r="K67" s="151"/>
      <c r="L67" s="151"/>
      <c r="M67" s="151"/>
      <c r="N67" s="151"/>
      <c r="O67" s="151"/>
      <c r="P67" s="151"/>
      <c r="Q67" s="151"/>
      <c r="R67" s="151"/>
      <c r="S67" s="151"/>
      <c r="T67" s="151"/>
      <c r="U67" s="151"/>
      <c r="V67" s="151"/>
      <c r="W67" s="151"/>
      <c r="X67" s="151"/>
      <c r="Y67" s="151"/>
      <c r="Z67" s="151"/>
      <c r="AA67" s="151"/>
      <c r="AB67" s="151"/>
      <c r="AC67" s="151"/>
      <c r="AD67" s="151"/>
      <c r="AE67" s="151"/>
      <c r="AF67" s="151"/>
      <c r="AG67" s="151"/>
      <c r="AH67" s="151"/>
      <c r="AI67" s="151"/>
      <c r="AJ67" s="151"/>
      <c r="AK67" s="151"/>
      <c r="AL67" s="151"/>
      <c r="AM67" s="151"/>
      <c r="AN67" s="151"/>
      <c r="AO67" s="151"/>
      <c r="AP67" s="151"/>
      <c r="AQ67" s="151"/>
    </row>
    <row r="68" spans="3:43" ht="27.95" customHeight="1" x14ac:dyDescent="0.2">
      <c r="C68" s="150"/>
      <c r="D68" s="150"/>
      <c r="E68" s="150"/>
      <c r="F68" s="150"/>
      <c r="G68" s="150"/>
      <c r="H68" s="150"/>
      <c r="I68" s="150"/>
      <c r="J68" s="150"/>
      <c r="K68" s="151"/>
      <c r="L68" s="151"/>
      <c r="M68" s="151"/>
      <c r="N68" s="151"/>
      <c r="O68" s="151"/>
      <c r="P68" s="151"/>
      <c r="Q68" s="151"/>
      <c r="R68" s="151"/>
      <c r="S68" s="151"/>
      <c r="T68" s="151"/>
      <c r="U68" s="151"/>
      <c r="V68" s="151"/>
      <c r="W68" s="151"/>
      <c r="X68" s="151"/>
      <c r="Y68" s="151"/>
      <c r="Z68" s="151"/>
      <c r="AA68" s="151"/>
      <c r="AB68" s="151"/>
      <c r="AC68" s="151"/>
      <c r="AD68" s="151"/>
      <c r="AE68" s="151"/>
      <c r="AF68" s="151"/>
      <c r="AG68" s="151"/>
      <c r="AH68" s="151"/>
      <c r="AI68" s="151"/>
      <c r="AJ68" s="151"/>
      <c r="AK68" s="151"/>
      <c r="AL68" s="151"/>
      <c r="AM68" s="151"/>
      <c r="AN68" s="151"/>
      <c r="AO68" s="151"/>
      <c r="AP68" s="151"/>
      <c r="AQ68" s="151"/>
    </row>
  </sheetData>
  <mergeCells count="268">
    <mergeCell ref="C68:E68"/>
    <mergeCell ref="F68:G68"/>
    <mergeCell ref="H68:J68"/>
    <mergeCell ref="K68:AQ68"/>
    <mergeCell ref="C66:E66"/>
    <mergeCell ref="F66:G66"/>
    <mergeCell ref="H66:J66"/>
    <mergeCell ref="K66:AQ66"/>
    <mergeCell ref="C67:E67"/>
    <mergeCell ref="F67:G67"/>
    <mergeCell ref="H67:J67"/>
    <mergeCell ref="K67:AQ67"/>
    <mergeCell ref="C64:E64"/>
    <mergeCell ref="F64:G64"/>
    <mergeCell ref="H64:J64"/>
    <mergeCell ref="K64:AQ64"/>
    <mergeCell ref="C65:E65"/>
    <mergeCell ref="F65:G65"/>
    <mergeCell ref="H65:J65"/>
    <mergeCell ref="K65:AQ65"/>
    <mergeCell ref="C62:E62"/>
    <mergeCell ref="F62:G62"/>
    <mergeCell ref="H62:J62"/>
    <mergeCell ref="K62:AQ62"/>
    <mergeCell ref="C63:E63"/>
    <mergeCell ref="F63:G63"/>
    <mergeCell ref="H63:J63"/>
    <mergeCell ref="K63:AQ63"/>
    <mergeCell ref="C60:E60"/>
    <mergeCell ref="F60:G60"/>
    <mergeCell ref="H60:J60"/>
    <mergeCell ref="K60:AQ60"/>
    <mergeCell ref="C61:E61"/>
    <mergeCell ref="F61:G61"/>
    <mergeCell ref="H61:J61"/>
    <mergeCell ref="K61:AQ61"/>
    <mergeCell ref="C58:E58"/>
    <mergeCell ref="F58:G58"/>
    <mergeCell ref="H58:J58"/>
    <mergeCell ref="K58:AQ58"/>
    <mergeCell ref="C59:E59"/>
    <mergeCell ref="F59:G59"/>
    <mergeCell ref="H59:J59"/>
    <mergeCell ref="K59:AQ59"/>
    <mergeCell ref="C56:E56"/>
    <mergeCell ref="F56:G56"/>
    <mergeCell ref="H56:J56"/>
    <mergeCell ref="K56:AQ56"/>
    <mergeCell ref="C57:E57"/>
    <mergeCell ref="F57:G57"/>
    <mergeCell ref="H57:J57"/>
    <mergeCell ref="K57:AQ57"/>
    <mergeCell ref="C54:E54"/>
    <mergeCell ref="F54:G54"/>
    <mergeCell ref="H54:J54"/>
    <mergeCell ref="K54:AQ54"/>
    <mergeCell ref="C55:E55"/>
    <mergeCell ref="F55:G55"/>
    <mergeCell ref="H55:J55"/>
    <mergeCell ref="K55:AQ55"/>
    <mergeCell ref="C52:E52"/>
    <mergeCell ref="F52:G52"/>
    <mergeCell ref="H52:J52"/>
    <mergeCell ref="K52:AQ52"/>
    <mergeCell ref="C53:E53"/>
    <mergeCell ref="F53:G53"/>
    <mergeCell ref="H53:J53"/>
    <mergeCell ref="K53:AQ53"/>
    <mergeCell ref="C50:E50"/>
    <mergeCell ref="F50:G50"/>
    <mergeCell ref="H50:J50"/>
    <mergeCell ref="K50:AQ50"/>
    <mergeCell ref="C51:E51"/>
    <mergeCell ref="F51:G51"/>
    <mergeCell ref="H51:J51"/>
    <mergeCell ref="K51:AQ51"/>
    <mergeCell ref="C48:E48"/>
    <mergeCell ref="F48:G48"/>
    <mergeCell ref="H48:J48"/>
    <mergeCell ref="K48:AQ48"/>
    <mergeCell ref="C49:E49"/>
    <mergeCell ref="F49:G49"/>
    <mergeCell ref="H49:J49"/>
    <mergeCell ref="K49:AQ49"/>
    <mergeCell ref="C46:E46"/>
    <mergeCell ref="F46:G46"/>
    <mergeCell ref="H46:J46"/>
    <mergeCell ref="K46:AQ46"/>
    <mergeCell ref="C47:E47"/>
    <mergeCell ref="F47:G47"/>
    <mergeCell ref="H47:J47"/>
    <mergeCell ref="K47:AQ47"/>
    <mergeCell ref="C44:E44"/>
    <mergeCell ref="F44:G44"/>
    <mergeCell ref="H44:J44"/>
    <mergeCell ref="K44:AQ44"/>
    <mergeCell ref="C45:E45"/>
    <mergeCell ref="F45:G45"/>
    <mergeCell ref="H45:J45"/>
    <mergeCell ref="K45:AQ45"/>
    <mergeCell ref="C42:E42"/>
    <mergeCell ref="F42:G42"/>
    <mergeCell ref="H42:J42"/>
    <mergeCell ref="K42:AQ42"/>
    <mergeCell ref="C43:E43"/>
    <mergeCell ref="F43:G43"/>
    <mergeCell ref="H43:J43"/>
    <mergeCell ref="K43:AQ43"/>
    <mergeCell ref="C40:E40"/>
    <mergeCell ref="F40:G40"/>
    <mergeCell ref="H40:J40"/>
    <mergeCell ref="K40:AQ40"/>
    <mergeCell ref="C41:E41"/>
    <mergeCell ref="F41:G41"/>
    <mergeCell ref="H41:J41"/>
    <mergeCell ref="K41:AQ41"/>
    <mergeCell ref="C38:E38"/>
    <mergeCell ref="F38:G38"/>
    <mergeCell ref="H38:J38"/>
    <mergeCell ref="K38:AQ38"/>
    <mergeCell ref="C39:E39"/>
    <mergeCell ref="F39:G39"/>
    <mergeCell ref="H39:J39"/>
    <mergeCell ref="K39:AQ39"/>
    <mergeCell ref="C36:E36"/>
    <mergeCell ref="F36:G36"/>
    <mergeCell ref="H36:J36"/>
    <mergeCell ref="K36:AQ36"/>
    <mergeCell ref="C37:E37"/>
    <mergeCell ref="F37:G37"/>
    <mergeCell ref="H37:J37"/>
    <mergeCell ref="K37:AQ37"/>
    <mergeCell ref="C34:E34"/>
    <mergeCell ref="F34:G34"/>
    <mergeCell ref="H34:J34"/>
    <mergeCell ref="K34:AQ34"/>
    <mergeCell ref="C35:E35"/>
    <mergeCell ref="F35:G35"/>
    <mergeCell ref="H35:J35"/>
    <mergeCell ref="K35:AQ35"/>
    <mergeCell ref="C32:E32"/>
    <mergeCell ref="F32:G32"/>
    <mergeCell ref="H32:J32"/>
    <mergeCell ref="K32:AQ32"/>
    <mergeCell ref="C33:E33"/>
    <mergeCell ref="F33:G33"/>
    <mergeCell ref="H33:J33"/>
    <mergeCell ref="K33:AQ33"/>
    <mergeCell ref="C30:E30"/>
    <mergeCell ref="F30:G30"/>
    <mergeCell ref="H30:J30"/>
    <mergeCell ref="K30:AQ30"/>
    <mergeCell ref="C31:E31"/>
    <mergeCell ref="F31:G31"/>
    <mergeCell ref="H31:J31"/>
    <mergeCell ref="K31:AQ31"/>
    <mergeCell ref="C28:E28"/>
    <mergeCell ref="F28:G28"/>
    <mergeCell ref="H28:J28"/>
    <mergeCell ref="K28:AQ28"/>
    <mergeCell ref="C29:E29"/>
    <mergeCell ref="F29:G29"/>
    <mergeCell ref="H29:J29"/>
    <mergeCell ref="K29:AQ29"/>
    <mergeCell ref="C26:E26"/>
    <mergeCell ref="F26:G26"/>
    <mergeCell ref="H26:J26"/>
    <mergeCell ref="K26:AQ26"/>
    <mergeCell ref="C27:E27"/>
    <mergeCell ref="F27:G27"/>
    <mergeCell ref="H27:J27"/>
    <mergeCell ref="K27:AQ27"/>
    <mergeCell ref="C24:E24"/>
    <mergeCell ref="F24:G24"/>
    <mergeCell ref="H24:J24"/>
    <mergeCell ref="K24:AQ24"/>
    <mergeCell ref="C25:E25"/>
    <mergeCell ref="F25:G25"/>
    <mergeCell ref="H25:J25"/>
    <mergeCell ref="K25:AQ25"/>
    <mergeCell ref="C22:E22"/>
    <mergeCell ref="F22:G22"/>
    <mergeCell ref="H22:J22"/>
    <mergeCell ref="K22:AQ22"/>
    <mergeCell ref="C23:E23"/>
    <mergeCell ref="F23:G23"/>
    <mergeCell ref="H23:J23"/>
    <mergeCell ref="K23:AQ23"/>
    <mergeCell ref="C20:E20"/>
    <mergeCell ref="F20:G20"/>
    <mergeCell ref="H20:J20"/>
    <mergeCell ref="K20:AQ20"/>
    <mergeCell ref="C21:E21"/>
    <mergeCell ref="F21:G21"/>
    <mergeCell ref="H21:J21"/>
    <mergeCell ref="K21:AQ21"/>
    <mergeCell ref="C18:E18"/>
    <mergeCell ref="F18:G18"/>
    <mergeCell ref="H18:J18"/>
    <mergeCell ref="K18:AQ18"/>
    <mergeCell ref="C19:E19"/>
    <mergeCell ref="F19:G19"/>
    <mergeCell ref="H19:J19"/>
    <mergeCell ref="K19:AQ19"/>
    <mergeCell ref="C16:E16"/>
    <mergeCell ref="F16:G16"/>
    <mergeCell ref="H16:J16"/>
    <mergeCell ref="K16:AQ16"/>
    <mergeCell ref="C17:E17"/>
    <mergeCell ref="F17:G17"/>
    <mergeCell ref="H17:J17"/>
    <mergeCell ref="K17:AQ17"/>
    <mergeCell ref="C14:E14"/>
    <mergeCell ref="F14:G14"/>
    <mergeCell ref="H15:J15"/>
    <mergeCell ref="K15:AQ15"/>
    <mergeCell ref="C15:E15"/>
    <mergeCell ref="F15:G15"/>
    <mergeCell ref="H14:J14"/>
    <mergeCell ref="K14:AQ14"/>
    <mergeCell ref="C12:E12"/>
    <mergeCell ref="F12:G12"/>
    <mergeCell ref="H12:J12"/>
    <mergeCell ref="K12:AQ12"/>
    <mergeCell ref="C13:E13"/>
    <mergeCell ref="F13:G13"/>
    <mergeCell ref="H13:J13"/>
    <mergeCell ref="K13:AQ13"/>
    <mergeCell ref="C10:E10"/>
    <mergeCell ref="F10:G10"/>
    <mergeCell ref="H10:J10"/>
    <mergeCell ref="K10:AQ10"/>
    <mergeCell ref="C11:E11"/>
    <mergeCell ref="F11:G11"/>
    <mergeCell ref="H11:J11"/>
    <mergeCell ref="K11:AQ11"/>
    <mergeCell ref="H8:J8"/>
    <mergeCell ref="K8:AQ8"/>
    <mergeCell ref="C9:E9"/>
    <mergeCell ref="F9:G9"/>
    <mergeCell ref="H9:J9"/>
    <mergeCell ref="K9:AQ9"/>
    <mergeCell ref="H6:J6"/>
    <mergeCell ref="K6:AQ6"/>
    <mergeCell ref="C7:E7"/>
    <mergeCell ref="F7:G7"/>
    <mergeCell ref="H7:J7"/>
    <mergeCell ref="K7:AQ7"/>
    <mergeCell ref="C6:E6"/>
    <mergeCell ref="F6:G6"/>
    <mergeCell ref="C8:E8"/>
    <mergeCell ref="F8:G8"/>
    <mergeCell ref="C4:E4"/>
    <mergeCell ref="F4:G4"/>
    <mergeCell ref="H4:J4"/>
    <mergeCell ref="K4:AQ4"/>
    <mergeCell ref="C5:E5"/>
    <mergeCell ref="F5:G5"/>
    <mergeCell ref="H5:J5"/>
    <mergeCell ref="K5:AQ5"/>
    <mergeCell ref="C2:E2"/>
    <mergeCell ref="K2:AQ2"/>
    <mergeCell ref="C3:E3"/>
    <mergeCell ref="F3:G3"/>
    <mergeCell ref="H3:J3"/>
    <mergeCell ref="K3:AQ3"/>
    <mergeCell ref="F2:G2"/>
    <mergeCell ref="H2:J2"/>
  </mergeCells>
  <phoneticPr fontId="1"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502BA-1AE0-42BF-A8BB-47D82AABE875}">
  <dimension ref="A1:CM68"/>
  <sheetViews>
    <sheetView zoomScaleNormal="100" workbookViewId="0">
      <selection activeCell="K46" sqref="K46:AQ46"/>
    </sheetView>
  </sheetViews>
  <sheetFormatPr defaultColWidth="4.625" defaultRowHeight="27.95" customHeight="1" x14ac:dyDescent="0.2"/>
  <cols>
    <col min="1" max="2" width="4.625" style="56"/>
    <col min="3" max="10" width="4.625" style="57"/>
    <col min="11" max="43" width="4.625" style="59"/>
    <col min="44" max="16384" width="4.625" style="57"/>
  </cols>
  <sheetData>
    <row r="1" spans="3:91" s="55" customFormat="1" ht="27.95" customHeight="1" x14ac:dyDescent="0.2">
      <c r="K1" s="58"/>
      <c r="L1" s="58"/>
      <c r="M1" s="58"/>
      <c r="N1" s="58"/>
      <c r="O1" s="58"/>
      <c r="P1" s="58"/>
      <c r="Q1" s="58"/>
      <c r="R1" s="58"/>
      <c r="S1" s="58"/>
      <c r="T1" s="58"/>
      <c r="U1" s="58"/>
      <c r="V1" s="58"/>
      <c r="W1" s="58"/>
      <c r="X1" s="58"/>
      <c r="Y1" s="58"/>
      <c r="Z1" s="58"/>
      <c r="AA1" s="58"/>
      <c r="AB1" s="58"/>
      <c r="AC1" s="58"/>
      <c r="AD1" s="58"/>
      <c r="AE1" s="58"/>
      <c r="AF1" s="58"/>
      <c r="AG1" s="58"/>
      <c r="AH1" s="58"/>
      <c r="AI1" s="58"/>
      <c r="AJ1" s="58"/>
      <c r="AK1" s="58"/>
      <c r="AL1" s="58"/>
      <c r="AM1" s="58"/>
      <c r="AN1" s="58"/>
      <c r="AO1" s="58"/>
      <c r="AP1" s="58"/>
      <c r="AQ1" s="58"/>
    </row>
    <row r="2" spans="3:91" ht="27.95" customHeight="1" x14ac:dyDescent="0.2">
      <c r="C2" s="152" t="s">
        <v>309</v>
      </c>
      <c r="D2" s="152"/>
      <c r="E2" s="152"/>
      <c r="F2" s="152" t="s">
        <v>311</v>
      </c>
      <c r="G2" s="152"/>
      <c r="H2" s="152" t="s">
        <v>310</v>
      </c>
      <c r="I2" s="152"/>
      <c r="J2" s="152"/>
      <c r="K2" s="152"/>
      <c r="L2" s="152"/>
      <c r="M2" s="152"/>
      <c r="N2" s="152"/>
      <c r="O2" s="152"/>
      <c r="P2" s="152"/>
      <c r="Q2" s="152"/>
      <c r="R2" s="152"/>
      <c r="S2" s="152"/>
      <c r="T2" s="152"/>
      <c r="U2" s="152"/>
      <c r="V2" s="152"/>
      <c r="W2" s="152"/>
      <c r="X2" s="152"/>
      <c r="Y2" s="152"/>
      <c r="Z2" s="152"/>
      <c r="AA2" s="152"/>
      <c r="AB2" s="152"/>
      <c r="AC2" s="152"/>
      <c r="AD2" s="152"/>
      <c r="AE2" s="152"/>
      <c r="AF2" s="152"/>
      <c r="AG2" s="152"/>
      <c r="AH2" s="152"/>
      <c r="AI2" s="152"/>
      <c r="AJ2" s="152"/>
      <c r="AK2" s="152"/>
      <c r="AL2" s="152"/>
      <c r="AM2" s="152"/>
      <c r="AN2" s="152"/>
      <c r="AO2" s="152"/>
      <c r="AP2" s="152"/>
      <c r="AQ2" s="152"/>
    </row>
    <row r="3" spans="3:91" ht="27.95" customHeight="1" x14ac:dyDescent="0.2">
      <c r="C3" s="153" t="s">
        <v>699</v>
      </c>
      <c r="D3" s="153"/>
      <c r="E3" s="153"/>
      <c r="F3" s="153" t="s">
        <v>314</v>
      </c>
      <c r="G3" s="153"/>
      <c r="H3" s="153" t="s">
        <v>700</v>
      </c>
      <c r="I3" s="153"/>
      <c r="J3" s="153"/>
      <c r="K3" s="154" t="s">
        <v>701</v>
      </c>
      <c r="L3" s="154"/>
      <c r="M3" s="154"/>
      <c r="N3" s="154"/>
      <c r="O3" s="154"/>
      <c r="P3" s="154"/>
      <c r="Q3" s="154"/>
      <c r="R3" s="154"/>
      <c r="S3" s="154"/>
      <c r="T3" s="154"/>
      <c r="U3" s="154"/>
      <c r="V3" s="154"/>
      <c r="W3" s="154"/>
      <c r="X3" s="154"/>
      <c r="Y3" s="154"/>
      <c r="Z3" s="154"/>
      <c r="AA3" s="154"/>
      <c r="AB3" s="154"/>
      <c r="AC3" s="154"/>
      <c r="AD3" s="154"/>
      <c r="AE3" s="154"/>
      <c r="AF3" s="154"/>
      <c r="AG3" s="154"/>
      <c r="AH3" s="154"/>
      <c r="AI3" s="154"/>
      <c r="AJ3" s="154"/>
      <c r="AK3" s="154"/>
      <c r="AL3" s="154"/>
      <c r="AM3" s="154"/>
      <c r="AN3" s="154"/>
      <c r="AO3" s="154"/>
      <c r="AP3" s="154"/>
      <c r="AQ3" s="154"/>
      <c r="AR3" s="55"/>
      <c r="AS3" s="55"/>
      <c r="AT3" s="55"/>
      <c r="AU3" s="55"/>
      <c r="AV3" s="55"/>
      <c r="AW3" s="55"/>
      <c r="AX3" s="55"/>
      <c r="AY3" s="55"/>
      <c r="AZ3" s="55"/>
      <c r="BA3" s="55"/>
      <c r="BB3" s="55"/>
      <c r="BC3" s="55"/>
      <c r="BD3" s="55"/>
      <c r="BE3" s="55"/>
      <c r="BF3" s="55"/>
      <c r="BG3" s="55"/>
      <c r="BH3" s="55"/>
      <c r="BI3" s="55"/>
      <c r="BJ3" s="55"/>
      <c r="BK3" s="55"/>
      <c r="BL3" s="55"/>
      <c r="BM3" s="55"/>
      <c r="BN3" s="55"/>
      <c r="BO3" s="55"/>
      <c r="BP3" s="55"/>
      <c r="BQ3" s="55"/>
      <c r="BR3" s="55"/>
      <c r="BS3" s="55"/>
      <c r="BT3" s="55"/>
      <c r="BU3" s="55"/>
      <c r="BV3" s="55"/>
      <c r="BW3" s="55"/>
      <c r="BX3" s="55"/>
      <c r="BY3" s="55"/>
      <c r="BZ3" s="55"/>
      <c r="CA3" s="55"/>
      <c r="CB3" s="55"/>
      <c r="CC3" s="55"/>
      <c r="CD3" s="55"/>
      <c r="CE3" s="55"/>
      <c r="CF3" s="55"/>
      <c r="CG3" s="55"/>
      <c r="CH3" s="55"/>
      <c r="CI3" s="55"/>
      <c r="CJ3" s="55"/>
    </row>
    <row r="4" spans="3:91" ht="27.95" customHeight="1" x14ac:dyDescent="0.2">
      <c r="C4" s="153" t="s">
        <v>674</v>
      </c>
      <c r="D4" s="153"/>
      <c r="E4" s="153"/>
      <c r="F4" s="153" t="s">
        <v>314</v>
      </c>
      <c r="G4" s="153"/>
      <c r="H4" s="153" t="s">
        <v>680</v>
      </c>
      <c r="I4" s="153"/>
      <c r="J4" s="153"/>
      <c r="K4" s="154" t="s">
        <v>676</v>
      </c>
      <c r="L4" s="154"/>
      <c r="M4" s="154"/>
      <c r="N4" s="154"/>
      <c r="O4" s="154"/>
      <c r="P4" s="154"/>
      <c r="Q4" s="154"/>
      <c r="R4" s="154"/>
      <c r="S4" s="154"/>
      <c r="T4" s="154"/>
      <c r="U4" s="154"/>
      <c r="V4" s="154"/>
      <c r="W4" s="154"/>
      <c r="X4" s="154"/>
      <c r="Y4" s="154"/>
      <c r="Z4" s="154"/>
      <c r="AA4" s="154"/>
      <c r="AB4" s="154"/>
      <c r="AC4" s="154"/>
      <c r="AD4" s="154"/>
      <c r="AE4" s="154"/>
      <c r="AF4" s="154"/>
      <c r="AG4" s="154"/>
      <c r="AH4" s="154"/>
      <c r="AI4" s="154"/>
      <c r="AJ4" s="154"/>
      <c r="AK4" s="154"/>
      <c r="AL4" s="154"/>
      <c r="AM4" s="154"/>
      <c r="AN4" s="154"/>
      <c r="AO4" s="154"/>
      <c r="AP4" s="154"/>
      <c r="AQ4" s="154"/>
      <c r="AR4" s="55"/>
      <c r="AS4" s="55"/>
      <c r="AT4" s="55"/>
      <c r="AU4" s="55"/>
      <c r="AV4" s="55"/>
      <c r="AW4" s="55"/>
      <c r="AX4" s="55"/>
      <c r="AY4" s="55"/>
      <c r="AZ4" s="55"/>
      <c r="BA4" s="55"/>
      <c r="BB4" s="55"/>
      <c r="BC4" s="55"/>
      <c r="BD4" s="55"/>
      <c r="BE4" s="55"/>
      <c r="BF4" s="55"/>
      <c r="BG4" s="55"/>
      <c r="BH4" s="55"/>
      <c r="BI4" s="55"/>
      <c r="BJ4" s="55"/>
      <c r="BK4" s="55"/>
      <c r="BL4" s="55"/>
      <c r="BM4" s="55"/>
      <c r="BN4" s="55"/>
      <c r="BO4" s="55"/>
      <c r="BP4" s="55"/>
      <c r="BQ4" s="55"/>
      <c r="BR4" s="55"/>
      <c r="BS4" s="55"/>
      <c r="BT4" s="55"/>
      <c r="BU4" s="55"/>
      <c r="BV4" s="55"/>
      <c r="BW4" s="55"/>
      <c r="BX4" s="55"/>
      <c r="BY4" s="55"/>
      <c r="BZ4" s="55"/>
      <c r="CA4" s="55"/>
      <c r="CB4" s="55"/>
      <c r="CC4" s="55"/>
      <c r="CD4" s="55"/>
      <c r="CE4" s="55"/>
      <c r="CF4" s="55"/>
      <c r="CG4" s="55"/>
      <c r="CH4" s="55"/>
      <c r="CI4" s="55"/>
      <c r="CJ4" s="55"/>
    </row>
    <row r="5" spans="3:91" ht="27.95" customHeight="1" x14ac:dyDescent="0.2">
      <c r="C5" s="153" t="s">
        <v>696</v>
      </c>
      <c r="D5" s="153"/>
      <c r="E5" s="153"/>
      <c r="F5" s="153" t="s">
        <v>314</v>
      </c>
      <c r="G5" s="153"/>
      <c r="H5" s="153" t="s">
        <v>680</v>
      </c>
      <c r="I5" s="153"/>
      <c r="J5" s="153"/>
      <c r="K5" s="154" t="s">
        <v>697</v>
      </c>
      <c r="L5" s="154"/>
      <c r="M5" s="154"/>
      <c r="N5" s="154"/>
      <c r="O5" s="154"/>
      <c r="P5" s="154"/>
      <c r="Q5" s="154"/>
      <c r="R5" s="154"/>
      <c r="S5" s="154"/>
      <c r="T5" s="154"/>
      <c r="U5" s="154"/>
      <c r="V5" s="154"/>
      <c r="W5" s="154"/>
      <c r="X5" s="154"/>
      <c r="Y5" s="154"/>
      <c r="Z5" s="154"/>
      <c r="AA5" s="154"/>
      <c r="AB5" s="154"/>
      <c r="AC5" s="154"/>
      <c r="AD5" s="154"/>
      <c r="AE5" s="154"/>
      <c r="AF5" s="154"/>
      <c r="AG5" s="154"/>
      <c r="AH5" s="154"/>
      <c r="AI5" s="154"/>
      <c r="AJ5" s="154"/>
      <c r="AK5" s="154"/>
      <c r="AL5" s="154"/>
      <c r="AM5" s="154"/>
      <c r="AN5" s="154"/>
      <c r="AO5" s="154"/>
      <c r="AP5" s="154"/>
      <c r="AQ5" s="154"/>
      <c r="AR5" s="55"/>
      <c r="AS5" s="55"/>
      <c r="AT5" s="55"/>
      <c r="AU5" s="55"/>
      <c r="AV5" s="55"/>
      <c r="AW5" s="55"/>
      <c r="AX5" s="55"/>
      <c r="AY5" s="55"/>
      <c r="AZ5" s="55"/>
      <c r="BA5" s="55"/>
      <c r="BB5" s="55"/>
      <c r="BC5" s="55"/>
      <c r="BD5" s="55"/>
      <c r="BE5" s="55"/>
      <c r="BF5" s="55"/>
      <c r="BG5" s="55"/>
      <c r="BH5" s="55"/>
      <c r="BI5" s="55"/>
      <c r="BJ5" s="55"/>
      <c r="BK5" s="55"/>
      <c r="BL5" s="55"/>
      <c r="BM5" s="55"/>
      <c r="BN5" s="55"/>
      <c r="BO5" s="55"/>
      <c r="BP5" s="55"/>
      <c r="BQ5" s="55"/>
      <c r="BR5" s="55"/>
      <c r="BS5" s="55"/>
      <c r="BT5" s="55"/>
      <c r="BU5" s="55"/>
      <c r="BV5" s="55"/>
      <c r="BW5" s="55"/>
      <c r="BX5" s="55"/>
      <c r="BY5" s="55"/>
      <c r="BZ5" s="55"/>
      <c r="CA5" s="55"/>
      <c r="CB5" s="55"/>
      <c r="CC5" s="55"/>
      <c r="CD5" s="55"/>
      <c r="CE5" s="55"/>
      <c r="CF5" s="55"/>
      <c r="CG5" s="55"/>
      <c r="CH5" s="55"/>
      <c r="CI5" s="55"/>
      <c r="CJ5" s="55"/>
    </row>
    <row r="6" spans="3:91" ht="27.95" customHeight="1" x14ac:dyDescent="0.2">
      <c r="C6" s="153" t="s">
        <v>698</v>
      </c>
      <c r="D6" s="153"/>
      <c r="E6" s="153"/>
      <c r="F6" s="153" t="s">
        <v>314</v>
      </c>
      <c r="G6" s="153"/>
      <c r="H6" s="153" t="s">
        <v>680</v>
      </c>
      <c r="I6" s="153"/>
      <c r="J6" s="153"/>
      <c r="K6" s="154" t="s">
        <v>702</v>
      </c>
      <c r="L6" s="154"/>
      <c r="M6" s="154"/>
      <c r="N6" s="154"/>
      <c r="O6" s="154"/>
      <c r="P6" s="154"/>
      <c r="Q6" s="154"/>
      <c r="R6" s="154"/>
      <c r="S6" s="154"/>
      <c r="T6" s="154"/>
      <c r="U6" s="154"/>
      <c r="V6" s="154"/>
      <c r="W6" s="154"/>
      <c r="X6" s="154"/>
      <c r="Y6" s="154"/>
      <c r="Z6" s="154"/>
      <c r="AA6" s="154"/>
      <c r="AB6" s="154"/>
      <c r="AC6" s="154"/>
      <c r="AD6" s="154"/>
      <c r="AE6" s="154"/>
      <c r="AF6" s="154"/>
      <c r="AG6" s="154"/>
      <c r="AH6" s="154"/>
      <c r="AI6" s="154"/>
      <c r="AJ6" s="154"/>
      <c r="AK6" s="154"/>
      <c r="AL6" s="154"/>
      <c r="AM6" s="154"/>
      <c r="AN6" s="154"/>
      <c r="AO6" s="154"/>
      <c r="AP6" s="154"/>
      <c r="AQ6" s="154"/>
      <c r="AR6" s="55"/>
      <c r="AS6" s="55"/>
      <c r="AT6" s="55"/>
      <c r="AU6" s="55"/>
      <c r="AV6" s="55"/>
      <c r="AW6" s="55"/>
      <c r="AX6" s="55"/>
      <c r="AY6" s="55"/>
      <c r="AZ6" s="55"/>
      <c r="BA6" s="55"/>
      <c r="BB6" s="55"/>
      <c r="BC6" s="55"/>
      <c r="BD6" s="55"/>
      <c r="BE6" s="55"/>
      <c r="BF6" s="55"/>
      <c r="BG6" s="55"/>
      <c r="BH6" s="55"/>
      <c r="BI6" s="55"/>
      <c r="BJ6" s="55"/>
      <c r="BK6" s="55"/>
      <c r="BL6" s="55"/>
      <c r="BM6" s="55"/>
      <c r="BN6" s="55"/>
      <c r="BO6" s="55"/>
      <c r="BP6" s="55"/>
      <c r="BQ6" s="55"/>
      <c r="BR6" s="55"/>
      <c r="BS6" s="55"/>
      <c r="BT6" s="55"/>
      <c r="BU6" s="55"/>
      <c r="BV6" s="55"/>
      <c r="BW6" s="55"/>
      <c r="BX6" s="55"/>
      <c r="BY6" s="55"/>
      <c r="BZ6" s="55"/>
      <c r="CA6" s="55"/>
      <c r="CB6" s="55"/>
      <c r="CC6" s="55"/>
      <c r="CD6" s="55"/>
      <c r="CE6" s="55"/>
      <c r="CF6" s="55"/>
      <c r="CG6" s="55"/>
      <c r="CH6" s="55"/>
      <c r="CI6" s="55"/>
      <c r="CJ6" s="55"/>
    </row>
    <row r="7" spans="3:91" ht="27.95" customHeight="1" x14ac:dyDescent="0.2">
      <c r="C7" s="150" t="s">
        <v>677</v>
      </c>
      <c r="D7" s="150"/>
      <c r="E7" s="150"/>
      <c r="F7" s="150" t="s">
        <v>679</v>
      </c>
      <c r="G7" s="150"/>
      <c r="H7" s="150" t="s">
        <v>680</v>
      </c>
      <c r="I7" s="150"/>
      <c r="J7" s="150"/>
      <c r="K7" s="151" t="s">
        <v>711</v>
      </c>
      <c r="L7" s="151"/>
      <c r="M7" s="151"/>
      <c r="N7" s="151"/>
      <c r="O7" s="151"/>
      <c r="P7" s="151"/>
      <c r="Q7" s="151"/>
      <c r="R7" s="151"/>
      <c r="S7" s="151"/>
      <c r="T7" s="151"/>
      <c r="U7" s="151"/>
      <c r="V7" s="151"/>
      <c r="W7" s="151"/>
      <c r="X7" s="151"/>
      <c r="Y7" s="151"/>
      <c r="Z7" s="151"/>
      <c r="AA7" s="151"/>
      <c r="AB7" s="151"/>
      <c r="AC7" s="151"/>
      <c r="AD7" s="151"/>
      <c r="AE7" s="151"/>
      <c r="AF7" s="151"/>
      <c r="AG7" s="151"/>
      <c r="AH7" s="151"/>
      <c r="AI7" s="151"/>
      <c r="AJ7" s="151"/>
      <c r="AK7" s="151"/>
      <c r="AL7" s="151"/>
      <c r="AM7" s="151"/>
      <c r="AN7" s="151"/>
      <c r="AO7" s="151"/>
      <c r="AP7" s="151"/>
      <c r="AQ7" s="151"/>
    </row>
    <row r="8" spans="3:91" ht="27.95" customHeight="1" x14ac:dyDescent="0.2">
      <c r="C8" s="150" t="s">
        <v>678</v>
      </c>
      <c r="D8" s="150"/>
      <c r="E8" s="150"/>
      <c r="F8" s="150" t="s">
        <v>679</v>
      </c>
      <c r="G8" s="150"/>
      <c r="H8" s="150" t="s">
        <v>680</v>
      </c>
      <c r="I8" s="150"/>
      <c r="J8" s="150"/>
      <c r="K8" s="151" t="s">
        <v>681</v>
      </c>
      <c r="L8" s="151"/>
      <c r="M8" s="151"/>
      <c r="N8" s="151"/>
      <c r="O8" s="151"/>
      <c r="P8" s="151"/>
      <c r="Q8" s="151"/>
      <c r="R8" s="151"/>
      <c r="S8" s="151"/>
      <c r="T8" s="151"/>
      <c r="U8" s="151"/>
      <c r="V8" s="151"/>
      <c r="W8" s="151"/>
      <c r="X8" s="151"/>
      <c r="Y8" s="151"/>
      <c r="Z8" s="151"/>
      <c r="AA8" s="151"/>
      <c r="AB8" s="151"/>
      <c r="AC8" s="151"/>
      <c r="AD8" s="151"/>
      <c r="AE8" s="151"/>
      <c r="AF8" s="151"/>
      <c r="AG8" s="151"/>
      <c r="AH8" s="151"/>
      <c r="AI8" s="151"/>
      <c r="AJ8" s="151"/>
      <c r="AK8" s="151"/>
      <c r="AL8" s="151"/>
      <c r="AM8" s="151"/>
      <c r="AN8" s="151"/>
      <c r="AO8" s="151"/>
      <c r="AP8" s="151"/>
      <c r="AQ8" s="151"/>
    </row>
    <row r="9" spans="3:91" ht="27.95" customHeight="1" x14ac:dyDescent="0.2">
      <c r="C9" s="150" t="s">
        <v>682</v>
      </c>
      <c r="D9" s="150"/>
      <c r="E9" s="150"/>
      <c r="F9" s="150" t="s">
        <v>705</v>
      </c>
      <c r="G9" s="150"/>
      <c r="H9" s="150" t="s">
        <v>680</v>
      </c>
      <c r="I9" s="150"/>
      <c r="J9" s="150"/>
      <c r="K9" s="151" t="s">
        <v>748</v>
      </c>
      <c r="L9" s="151"/>
      <c r="M9" s="151"/>
      <c r="N9" s="151"/>
      <c r="O9" s="151"/>
      <c r="P9" s="151"/>
      <c r="Q9" s="151"/>
      <c r="R9" s="151"/>
      <c r="S9" s="151"/>
      <c r="T9" s="151"/>
      <c r="U9" s="151"/>
      <c r="V9" s="151"/>
      <c r="W9" s="151"/>
      <c r="X9" s="151"/>
      <c r="Y9" s="151"/>
      <c r="Z9" s="151"/>
      <c r="AA9" s="151"/>
      <c r="AB9" s="151"/>
      <c r="AC9" s="151"/>
      <c r="AD9" s="151"/>
      <c r="AE9" s="151"/>
      <c r="AF9" s="151"/>
      <c r="AG9" s="151"/>
      <c r="AH9" s="151"/>
      <c r="AI9" s="151"/>
      <c r="AJ9" s="151"/>
      <c r="AK9" s="151"/>
      <c r="AL9" s="151"/>
      <c r="AM9" s="151"/>
      <c r="AN9" s="151"/>
      <c r="AO9" s="151"/>
      <c r="AP9" s="151"/>
      <c r="AQ9" s="151"/>
    </row>
    <row r="10" spans="3:91" ht="27.95" customHeight="1" x14ac:dyDescent="0.2">
      <c r="C10" s="150" t="s">
        <v>313</v>
      </c>
      <c r="D10" s="150"/>
      <c r="E10" s="150"/>
      <c r="F10" s="150" t="s">
        <v>314</v>
      </c>
      <c r="G10" s="150"/>
      <c r="H10" s="150" t="s">
        <v>312</v>
      </c>
      <c r="I10" s="150"/>
      <c r="J10" s="150"/>
      <c r="K10" s="151" t="s">
        <v>675</v>
      </c>
      <c r="L10" s="151"/>
      <c r="M10" s="151"/>
      <c r="N10" s="151"/>
      <c r="O10" s="151"/>
      <c r="P10" s="151"/>
      <c r="Q10" s="151"/>
      <c r="R10" s="151"/>
      <c r="S10" s="151"/>
      <c r="T10" s="151"/>
      <c r="U10" s="151"/>
      <c r="V10" s="151"/>
      <c r="W10" s="151"/>
      <c r="X10" s="151"/>
      <c r="Y10" s="151"/>
      <c r="Z10" s="151"/>
      <c r="AA10" s="151"/>
      <c r="AB10" s="151"/>
      <c r="AC10" s="151"/>
      <c r="AD10" s="151"/>
      <c r="AE10" s="151"/>
      <c r="AF10" s="151"/>
      <c r="AG10" s="151"/>
      <c r="AH10" s="151"/>
      <c r="AI10" s="151"/>
      <c r="AJ10" s="151"/>
      <c r="AK10" s="151"/>
      <c r="AL10" s="151"/>
      <c r="AM10" s="151"/>
      <c r="AN10" s="151"/>
      <c r="AO10" s="151"/>
      <c r="AP10" s="151"/>
      <c r="AQ10" s="151"/>
    </row>
    <row r="11" spans="3:91" ht="27.95" customHeight="1" x14ac:dyDescent="0.2">
      <c r="C11" s="150" t="s">
        <v>308</v>
      </c>
      <c r="D11" s="150"/>
      <c r="E11" s="150"/>
      <c r="F11" s="150" t="s">
        <v>314</v>
      </c>
      <c r="G11" s="150"/>
      <c r="H11" s="150" t="s">
        <v>312</v>
      </c>
      <c r="I11" s="150"/>
      <c r="J11" s="150"/>
      <c r="K11" s="151" t="s">
        <v>683</v>
      </c>
      <c r="L11" s="151"/>
      <c r="M11" s="151"/>
      <c r="N11" s="151"/>
      <c r="O11" s="151"/>
      <c r="P11" s="151"/>
      <c r="Q11" s="151"/>
      <c r="R11" s="151"/>
      <c r="S11" s="151"/>
      <c r="T11" s="151"/>
      <c r="U11" s="151"/>
      <c r="V11" s="151"/>
      <c r="W11" s="151"/>
      <c r="X11" s="151"/>
      <c r="Y11" s="151"/>
      <c r="Z11" s="151"/>
      <c r="AA11" s="151"/>
      <c r="AB11" s="151"/>
      <c r="AC11" s="151"/>
      <c r="AD11" s="151"/>
      <c r="AE11" s="151"/>
      <c r="AF11" s="151"/>
      <c r="AG11" s="151"/>
      <c r="AH11" s="151"/>
      <c r="AI11" s="151"/>
      <c r="AJ11" s="151"/>
      <c r="AK11" s="151"/>
      <c r="AL11" s="151"/>
      <c r="AM11" s="151"/>
      <c r="AN11" s="151"/>
      <c r="AO11" s="151"/>
      <c r="AP11" s="151"/>
      <c r="AQ11" s="151"/>
    </row>
    <row r="12" spans="3:91" ht="27.95" customHeight="1" x14ac:dyDescent="0.2">
      <c r="C12" s="150" t="s">
        <v>685</v>
      </c>
      <c r="D12" s="150"/>
      <c r="E12" s="150"/>
      <c r="F12" s="150" t="s">
        <v>314</v>
      </c>
      <c r="G12" s="150"/>
      <c r="H12" s="150" t="s">
        <v>312</v>
      </c>
      <c r="I12" s="150"/>
      <c r="J12" s="150"/>
      <c r="K12" s="151" t="s">
        <v>688</v>
      </c>
      <c r="L12" s="151"/>
      <c r="M12" s="151"/>
      <c r="N12" s="151"/>
      <c r="O12" s="151"/>
      <c r="P12" s="151"/>
      <c r="Q12" s="151"/>
      <c r="R12" s="151"/>
      <c r="S12" s="151"/>
      <c r="T12" s="151"/>
      <c r="U12" s="151"/>
      <c r="V12" s="151"/>
      <c r="W12" s="151"/>
      <c r="X12" s="151"/>
      <c r="Y12" s="151"/>
      <c r="Z12" s="151"/>
      <c r="AA12" s="151"/>
      <c r="AB12" s="151"/>
      <c r="AC12" s="151"/>
      <c r="AD12" s="151"/>
      <c r="AE12" s="151"/>
      <c r="AF12" s="151"/>
      <c r="AG12" s="151"/>
      <c r="AH12" s="151"/>
      <c r="AI12" s="151"/>
      <c r="AJ12" s="151"/>
      <c r="AK12" s="151"/>
      <c r="AL12" s="151"/>
      <c r="AM12" s="151"/>
      <c r="AN12" s="151"/>
      <c r="AO12" s="151"/>
      <c r="AP12" s="151"/>
      <c r="AQ12" s="151"/>
    </row>
    <row r="13" spans="3:91" ht="27.95" customHeight="1" x14ac:dyDescent="0.2">
      <c r="C13" s="150" t="s">
        <v>686</v>
      </c>
      <c r="D13" s="150"/>
      <c r="E13" s="150"/>
      <c r="F13" s="150" t="s">
        <v>687</v>
      </c>
      <c r="G13" s="150"/>
      <c r="H13" s="150" t="s">
        <v>312</v>
      </c>
      <c r="I13" s="150"/>
      <c r="J13" s="150"/>
      <c r="K13" s="151" t="s">
        <v>703</v>
      </c>
      <c r="L13" s="151"/>
      <c r="M13" s="151"/>
      <c r="N13" s="151"/>
      <c r="O13" s="151"/>
      <c r="P13" s="151"/>
      <c r="Q13" s="151"/>
      <c r="R13" s="151"/>
      <c r="S13" s="151"/>
      <c r="T13" s="151"/>
      <c r="U13" s="151"/>
      <c r="V13" s="151"/>
      <c r="W13" s="151"/>
      <c r="X13" s="151"/>
      <c r="Y13" s="151"/>
      <c r="Z13" s="151"/>
      <c r="AA13" s="151"/>
      <c r="AB13" s="151"/>
      <c r="AC13" s="151"/>
      <c r="AD13" s="151"/>
      <c r="AE13" s="151"/>
      <c r="AF13" s="151"/>
      <c r="AG13" s="151"/>
      <c r="AH13" s="151"/>
      <c r="AI13" s="151"/>
      <c r="AJ13" s="151"/>
      <c r="AK13" s="151"/>
      <c r="AL13" s="151"/>
      <c r="AM13" s="151"/>
      <c r="AN13" s="151"/>
      <c r="AO13" s="151"/>
      <c r="AP13" s="151"/>
      <c r="AQ13" s="151"/>
    </row>
    <row r="14" spans="3:91" ht="27.95" customHeight="1" x14ac:dyDescent="0.2">
      <c r="C14" s="150" t="s">
        <v>704</v>
      </c>
      <c r="D14" s="150"/>
      <c r="E14" s="150"/>
      <c r="F14" s="150" t="s">
        <v>687</v>
      </c>
      <c r="G14" s="150"/>
      <c r="H14" s="150" t="s">
        <v>706</v>
      </c>
      <c r="I14" s="150"/>
      <c r="J14" s="150"/>
      <c r="K14" s="151" t="s">
        <v>742</v>
      </c>
      <c r="L14" s="151"/>
      <c r="M14" s="151"/>
      <c r="N14" s="151"/>
      <c r="O14" s="151"/>
      <c r="P14" s="151"/>
      <c r="Q14" s="151"/>
      <c r="R14" s="151"/>
      <c r="S14" s="151"/>
      <c r="T14" s="151"/>
      <c r="U14" s="151"/>
      <c r="V14" s="151"/>
      <c r="W14" s="151"/>
      <c r="X14" s="151"/>
      <c r="Y14" s="151"/>
      <c r="Z14" s="151"/>
      <c r="AA14" s="151"/>
      <c r="AB14" s="151"/>
      <c r="AC14" s="151"/>
      <c r="AD14" s="151"/>
      <c r="AE14" s="151"/>
      <c r="AF14" s="151"/>
      <c r="AG14" s="151"/>
      <c r="AH14" s="151"/>
      <c r="AI14" s="151"/>
      <c r="AJ14" s="151"/>
      <c r="AK14" s="151"/>
      <c r="AL14" s="151"/>
      <c r="AM14" s="151"/>
      <c r="AN14" s="151"/>
      <c r="AO14" s="151"/>
      <c r="AP14" s="151"/>
      <c r="AQ14" s="151"/>
    </row>
    <row r="15" spans="3:91" ht="27.95" customHeight="1" x14ac:dyDescent="0.2">
      <c r="C15" s="150" t="s">
        <v>707</v>
      </c>
      <c r="D15" s="150"/>
      <c r="E15" s="150"/>
      <c r="F15" s="150" t="s">
        <v>687</v>
      </c>
      <c r="G15" s="150"/>
      <c r="H15" s="150" t="s">
        <v>706</v>
      </c>
      <c r="I15" s="150"/>
      <c r="J15" s="150"/>
      <c r="K15" s="151" t="s">
        <v>708</v>
      </c>
      <c r="L15" s="151"/>
      <c r="M15" s="151"/>
      <c r="N15" s="151"/>
      <c r="O15" s="151"/>
      <c r="P15" s="151"/>
      <c r="Q15" s="151"/>
      <c r="R15" s="151"/>
      <c r="S15" s="151"/>
      <c r="T15" s="151"/>
      <c r="U15" s="151"/>
      <c r="V15" s="151"/>
      <c r="W15" s="151"/>
      <c r="X15" s="151"/>
      <c r="Y15" s="151"/>
      <c r="Z15" s="151"/>
      <c r="AA15" s="151"/>
      <c r="AB15" s="151"/>
      <c r="AC15" s="151"/>
      <c r="AD15" s="151"/>
      <c r="AE15" s="151"/>
      <c r="AF15" s="151"/>
      <c r="AG15" s="151"/>
      <c r="AH15" s="151"/>
      <c r="AI15" s="151"/>
      <c r="AJ15" s="151"/>
      <c r="AK15" s="151"/>
      <c r="AL15" s="151"/>
      <c r="AM15" s="151"/>
      <c r="AN15" s="151"/>
      <c r="AO15" s="151"/>
      <c r="AP15" s="151"/>
      <c r="AQ15" s="151"/>
    </row>
    <row r="16" spans="3:91" s="55" customFormat="1" ht="27.95" customHeight="1" x14ac:dyDescent="0.2">
      <c r="C16" s="150" t="s">
        <v>709</v>
      </c>
      <c r="D16" s="150"/>
      <c r="E16" s="150"/>
      <c r="F16" s="150" t="s">
        <v>687</v>
      </c>
      <c r="G16" s="150"/>
      <c r="H16" s="150" t="s">
        <v>312</v>
      </c>
      <c r="I16" s="150"/>
      <c r="J16" s="150"/>
      <c r="K16" s="151" t="s">
        <v>710</v>
      </c>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1"/>
      <c r="AP16" s="151"/>
      <c r="AQ16" s="151"/>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row>
    <row r="17" spans="3:91" s="55" customFormat="1" ht="27.95" customHeight="1" x14ac:dyDescent="0.2">
      <c r="C17" s="150" t="s">
        <v>730</v>
      </c>
      <c r="D17" s="150"/>
      <c r="E17" s="150"/>
      <c r="F17" s="150" t="s">
        <v>687</v>
      </c>
      <c r="G17" s="150"/>
      <c r="H17" s="150" t="s">
        <v>706</v>
      </c>
      <c r="I17" s="150"/>
      <c r="J17" s="150"/>
      <c r="K17" s="151" t="s">
        <v>751</v>
      </c>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1"/>
      <c r="AL17" s="151"/>
      <c r="AM17" s="151"/>
      <c r="AN17" s="151"/>
      <c r="AO17" s="151"/>
      <c r="AP17" s="151"/>
      <c r="AQ17" s="151"/>
      <c r="AR17" s="57" t="s">
        <v>743</v>
      </c>
      <c r="AS17" s="57"/>
      <c r="AT17" s="57"/>
      <c r="AU17" s="57"/>
      <c r="AV17" s="57"/>
      <c r="AW17" s="57"/>
      <c r="AX17" s="57"/>
      <c r="AY17" s="57"/>
      <c r="AZ17" s="57"/>
      <c r="BA17" s="57"/>
      <c r="BB17" s="57"/>
      <c r="BC17" s="57"/>
      <c r="BD17" s="57"/>
      <c r="BE17" s="57"/>
      <c r="BF17" s="57"/>
      <c r="BG17" s="57"/>
      <c r="BH17" s="57"/>
      <c r="BI17" s="57"/>
      <c r="BJ17" s="57"/>
      <c r="BK17" s="57"/>
      <c r="BL17" s="57"/>
      <c r="BM17" s="57"/>
      <c r="BN17" s="57"/>
      <c r="BO17" s="57"/>
      <c r="BP17" s="57"/>
      <c r="BQ17" s="57"/>
      <c r="BR17" s="57"/>
      <c r="BS17" s="57"/>
      <c r="BT17" s="57"/>
      <c r="BU17" s="57"/>
      <c r="BV17" s="57"/>
      <c r="BW17" s="57"/>
      <c r="BX17" s="57"/>
      <c r="BY17" s="57"/>
      <c r="BZ17" s="57"/>
      <c r="CA17" s="57"/>
      <c r="CB17" s="57"/>
      <c r="CC17" s="57"/>
      <c r="CD17" s="57"/>
      <c r="CE17" s="57"/>
      <c r="CF17" s="57"/>
      <c r="CG17" s="57"/>
      <c r="CH17" s="57"/>
      <c r="CI17" s="57"/>
      <c r="CJ17" s="57"/>
      <c r="CK17" s="57"/>
      <c r="CL17" s="57"/>
      <c r="CM17" s="57"/>
    </row>
    <row r="18" spans="3:91" s="55" customFormat="1" ht="27.95" customHeight="1" x14ac:dyDescent="0.2">
      <c r="C18" s="150" t="s">
        <v>731</v>
      </c>
      <c r="D18" s="150"/>
      <c r="E18" s="150"/>
      <c r="F18" s="150" t="s">
        <v>314</v>
      </c>
      <c r="G18" s="150"/>
      <c r="H18" s="150" t="s">
        <v>706</v>
      </c>
      <c r="I18" s="150"/>
      <c r="J18" s="150"/>
      <c r="K18" s="151" t="s">
        <v>732</v>
      </c>
      <c r="L18" s="151"/>
      <c r="M18" s="151"/>
      <c r="N18" s="151"/>
      <c r="O18" s="151"/>
      <c r="P18" s="151"/>
      <c r="Q18" s="151"/>
      <c r="R18" s="151"/>
      <c r="S18" s="151"/>
      <c r="T18" s="151"/>
      <c r="U18" s="151"/>
      <c r="V18" s="151"/>
      <c r="W18" s="151"/>
      <c r="X18" s="151"/>
      <c r="Y18" s="151"/>
      <c r="Z18" s="151"/>
      <c r="AA18" s="151"/>
      <c r="AB18" s="151"/>
      <c r="AC18" s="151"/>
      <c r="AD18" s="151"/>
      <c r="AE18" s="151"/>
      <c r="AF18" s="151"/>
      <c r="AG18" s="151"/>
      <c r="AH18" s="151"/>
      <c r="AI18" s="151"/>
      <c r="AJ18" s="151"/>
      <c r="AK18" s="151"/>
      <c r="AL18" s="151"/>
      <c r="AM18" s="151"/>
      <c r="AN18" s="151"/>
      <c r="AO18" s="151"/>
      <c r="AP18" s="151"/>
      <c r="AQ18" s="151"/>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57"/>
      <c r="BW18" s="57"/>
      <c r="BX18" s="57"/>
      <c r="BY18" s="57"/>
      <c r="BZ18" s="57"/>
      <c r="CA18" s="57"/>
      <c r="CB18" s="57"/>
      <c r="CC18" s="57"/>
      <c r="CD18" s="57"/>
      <c r="CE18" s="57"/>
      <c r="CF18" s="57"/>
      <c r="CG18" s="57"/>
      <c r="CH18" s="57"/>
      <c r="CI18" s="57"/>
      <c r="CJ18" s="57"/>
      <c r="CK18" s="57"/>
      <c r="CL18" s="57"/>
      <c r="CM18" s="57"/>
    </row>
    <row r="19" spans="3:91" s="55" customFormat="1" ht="27.95" customHeight="1" x14ac:dyDescent="0.2">
      <c r="C19" s="150" t="s">
        <v>733</v>
      </c>
      <c r="D19" s="150"/>
      <c r="E19" s="150"/>
      <c r="F19" s="150" t="s">
        <v>687</v>
      </c>
      <c r="G19" s="150"/>
      <c r="H19" s="150" t="s">
        <v>706</v>
      </c>
      <c r="I19" s="150"/>
      <c r="J19" s="150"/>
      <c r="K19" s="151" t="s">
        <v>734</v>
      </c>
      <c r="L19" s="151"/>
      <c r="M19" s="151"/>
      <c r="N19" s="151"/>
      <c r="O19" s="151"/>
      <c r="P19" s="151"/>
      <c r="Q19" s="151"/>
      <c r="R19" s="151"/>
      <c r="S19" s="151"/>
      <c r="T19" s="151"/>
      <c r="U19" s="151"/>
      <c r="V19" s="151"/>
      <c r="W19" s="151"/>
      <c r="X19" s="151"/>
      <c r="Y19" s="151"/>
      <c r="Z19" s="151"/>
      <c r="AA19" s="151"/>
      <c r="AB19" s="151"/>
      <c r="AC19" s="151"/>
      <c r="AD19" s="151"/>
      <c r="AE19" s="151"/>
      <c r="AF19" s="151"/>
      <c r="AG19" s="151"/>
      <c r="AH19" s="151"/>
      <c r="AI19" s="151"/>
      <c r="AJ19" s="151"/>
      <c r="AK19" s="151"/>
      <c r="AL19" s="151"/>
      <c r="AM19" s="151"/>
      <c r="AN19" s="151"/>
      <c r="AO19" s="151"/>
      <c r="AP19" s="151"/>
      <c r="AQ19" s="151"/>
      <c r="AR19" s="57"/>
      <c r="AS19" s="57"/>
      <c r="AT19" s="57"/>
      <c r="AU19" s="57"/>
      <c r="AV19" s="57"/>
      <c r="AW19" s="57"/>
      <c r="AX19" s="57"/>
      <c r="AY19" s="57"/>
      <c r="AZ19" s="57"/>
      <c r="BA19" s="57"/>
      <c r="BB19" s="57"/>
      <c r="BC19" s="57"/>
      <c r="BD19" s="57"/>
      <c r="BE19" s="57"/>
      <c r="BF19" s="57"/>
      <c r="BG19" s="57"/>
      <c r="BH19" s="57"/>
      <c r="BI19" s="57"/>
      <c r="BJ19" s="57"/>
      <c r="BK19" s="57"/>
      <c r="BL19" s="57"/>
      <c r="BM19" s="57"/>
      <c r="BN19" s="57"/>
      <c r="BO19" s="57"/>
      <c r="BP19" s="57"/>
      <c r="BQ19" s="57"/>
      <c r="BR19" s="57"/>
      <c r="BS19" s="57"/>
      <c r="BT19" s="57"/>
      <c r="BU19" s="57"/>
      <c r="BV19" s="57"/>
      <c r="BW19" s="57"/>
      <c r="BX19" s="57"/>
      <c r="BY19" s="57"/>
      <c r="BZ19" s="57"/>
      <c r="CA19" s="57"/>
      <c r="CB19" s="57"/>
      <c r="CC19" s="57"/>
      <c r="CD19" s="57"/>
      <c r="CE19" s="57"/>
      <c r="CF19" s="57"/>
      <c r="CG19" s="57"/>
      <c r="CH19" s="57"/>
      <c r="CI19" s="57"/>
      <c r="CJ19" s="57"/>
      <c r="CK19" s="57"/>
      <c r="CL19" s="57"/>
      <c r="CM19" s="57"/>
    </row>
    <row r="20" spans="3:91" ht="27.95" customHeight="1" x14ac:dyDescent="0.2">
      <c r="C20" s="150" t="s">
        <v>745</v>
      </c>
      <c r="D20" s="150"/>
      <c r="E20" s="150"/>
      <c r="F20" s="150" t="s">
        <v>314</v>
      </c>
      <c r="G20" s="150"/>
      <c r="H20" s="150" t="s">
        <v>706</v>
      </c>
      <c r="I20" s="150"/>
      <c r="J20" s="150"/>
      <c r="K20" s="151" t="s">
        <v>744</v>
      </c>
      <c r="L20" s="151"/>
      <c r="M20" s="151"/>
      <c r="N20" s="151"/>
      <c r="O20" s="151"/>
      <c r="P20" s="151"/>
      <c r="Q20" s="151"/>
      <c r="R20" s="151"/>
      <c r="S20" s="151"/>
      <c r="T20" s="151"/>
      <c r="U20" s="151"/>
      <c r="V20" s="151"/>
      <c r="W20" s="151"/>
      <c r="X20" s="151"/>
      <c r="Y20" s="151"/>
      <c r="Z20" s="151"/>
      <c r="AA20" s="151"/>
      <c r="AB20" s="151"/>
      <c r="AC20" s="151"/>
      <c r="AD20" s="151"/>
      <c r="AE20" s="151"/>
      <c r="AF20" s="151"/>
      <c r="AG20" s="151"/>
      <c r="AH20" s="151"/>
      <c r="AI20" s="151"/>
      <c r="AJ20" s="151"/>
      <c r="AK20" s="151"/>
      <c r="AL20" s="151"/>
      <c r="AM20" s="151"/>
      <c r="AN20" s="151"/>
      <c r="AO20" s="151"/>
      <c r="AP20" s="151"/>
      <c r="AQ20" s="151"/>
    </row>
    <row r="21" spans="3:91" ht="27.95" customHeight="1" x14ac:dyDescent="0.2">
      <c r="C21" s="150" t="s">
        <v>735</v>
      </c>
      <c r="D21" s="150"/>
      <c r="E21" s="150"/>
      <c r="F21" s="150" t="s">
        <v>687</v>
      </c>
      <c r="G21" s="150"/>
      <c r="H21" s="150" t="s">
        <v>706</v>
      </c>
      <c r="I21" s="150"/>
      <c r="J21" s="150"/>
      <c r="K21" s="151" t="s">
        <v>755</v>
      </c>
      <c r="L21" s="151"/>
      <c r="M21" s="151"/>
      <c r="N21" s="151"/>
      <c r="O21" s="151"/>
      <c r="P21" s="151"/>
      <c r="Q21" s="151"/>
      <c r="R21" s="151"/>
      <c r="S21" s="151"/>
      <c r="T21" s="151"/>
      <c r="U21" s="151"/>
      <c r="V21" s="151"/>
      <c r="W21" s="151"/>
      <c r="X21" s="151"/>
      <c r="Y21" s="151"/>
      <c r="Z21" s="151"/>
      <c r="AA21" s="151"/>
      <c r="AB21" s="151"/>
      <c r="AC21" s="151"/>
      <c r="AD21" s="151"/>
      <c r="AE21" s="151"/>
      <c r="AF21" s="151"/>
      <c r="AG21" s="151"/>
      <c r="AH21" s="151"/>
      <c r="AI21" s="151"/>
      <c r="AJ21" s="151"/>
      <c r="AK21" s="151"/>
      <c r="AL21" s="151"/>
      <c r="AM21" s="151"/>
      <c r="AN21" s="151"/>
      <c r="AO21" s="151"/>
      <c r="AP21" s="151"/>
      <c r="AQ21" s="151"/>
    </row>
    <row r="22" spans="3:91" ht="27.95" customHeight="1" x14ac:dyDescent="0.2">
      <c r="C22" s="150" t="s">
        <v>736</v>
      </c>
      <c r="D22" s="150"/>
      <c r="E22" s="150"/>
      <c r="F22" s="150" t="s">
        <v>687</v>
      </c>
      <c r="G22" s="150"/>
      <c r="H22" s="150" t="s">
        <v>706</v>
      </c>
      <c r="I22" s="150"/>
      <c r="J22" s="150"/>
      <c r="K22" s="151" t="s">
        <v>738</v>
      </c>
      <c r="L22" s="151"/>
      <c r="M22" s="151"/>
      <c r="N22" s="151"/>
      <c r="O22" s="151"/>
      <c r="P22" s="151"/>
      <c r="Q22" s="151"/>
      <c r="R22" s="151"/>
      <c r="S22" s="151"/>
      <c r="T22" s="151"/>
      <c r="U22" s="151"/>
      <c r="V22" s="151"/>
      <c r="W22" s="151"/>
      <c r="X22" s="151"/>
      <c r="Y22" s="151"/>
      <c r="Z22" s="151"/>
      <c r="AA22" s="151"/>
      <c r="AB22" s="151"/>
      <c r="AC22" s="151"/>
      <c r="AD22" s="151"/>
      <c r="AE22" s="151"/>
      <c r="AF22" s="151"/>
      <c r="AG22" s="151"/>
      <c r="AH22" s="151"/>
      <c r="AI22" s="151"/>
      <c r="AJ22" s="151"/>
      <c r="AK22" s="151"/>
      <c r="AL22" s="151"/>
      <c r="AM22" s="151"/>
      <c r="AN22" s="151"/>
      <c r="AO22" s="151"/>
      <c r="AP22" s="151"/>
      <c r="AQ22" s="151"/>
    </row>
    <row r="23" spans="3:91" ht="27.95" customHeight="1" x14ac:dyDescent="0.2">
      <c r="C23" s="150" t="s">
        <v>737</v>
      </c>
      <c r="D23" s="150"/>
      <c r="E23" s="150"/>
      <c r="F23" s="150" t="s">
        <v>314</v>
      </c>
      <c r="G23" s="150"/>
      <c r="H23" s="150" t="s">
        <v>706</v>
      </c>
      <c r="I23" s="150"/>
      <c r="J23" s="150"/>
      <c r="K23" s="151" t="s">
        <v>739</v>
      </c>
      <c r="L23" s="151"/>
      <c r="M23" s="151"/>
      <c r="N23" s="151"/>
      <c r="O23" s="151"/>
      <c r="P23" s="151"/>
      <c r="Q23" s="151"/>
      <c r="R23" s="151"/>
      <c r="S23" s="151"/>
      <c r="T23" s="151"/>
      <c r="U23" s="151"/>
      <c r="V23" s="151"/>
      <c r="W23" s="151"/>
      <c r="X23" s="151"/>
      <c r="Y23" s="151"/>
      <c r="Z23" s="151"/>
      <c r="AA23" s="151"/>
      <c r="AB23" s="151"/>
      <c r="AC23" s="151"/>
      <c r="AD23" s="151"/>
      <c r="AE23" s="151"/>
      <c r="AF23" s="151"/>
      <c r="AG23" s="151"/>
      <c r="AH23" s="151"/>
      <c r="AI23" s="151"/>
      <c r="AJ23" s="151"/>
      <c r="AK23" s="151"/>
      <c r="AL23" s="151"/>
      <c r="AM23" s="151"/>
      <c r="AN23" s="151"/>
      <c r="AO23" s="151"/>
      <c r="AP23" s="151"/>
      <c r="AQ23" s="151"/>
    </row>
    <row r="24" spans="3:91" ht="27.95" customHeight="1" x14ac:dyDescent="0.2">
      <c r="C24" s="150" t="s">
        <v>740</v>
      </c>
      <c r="D24" s="150"/>
      <c r="E24" s="150"/>
      <c r="F24" s="150" t="s">
        <v>314</v>
      </c>
      <c r="G24" s="150"/>
      <c r="H24" s="150" t="s">
        <v>706</v>
      </c>
      <c r="I24" s="150"/>
      <c r="J24" s="150"/>
      <c r="K24" s="151" t="s">
        <v>741</v>
      </c>
      <c r="L24" s="151"/>
      <c r="M24" s="151"/>
      <c r="N24" s="151"/>
      <c r="O24" s="151"/>
      <c r="P24" s="151"/>
      <c r="Q24" s="151"/>
      <c r="R24" s="151"/>
      <c r="S24" s="151"/>
      <c r="T24" s="151"/>
      <c r="U24" s="151"/>
      <c r="V24" s="151"/>
      <c r="W24" s="151"/>
      <c r="X24" s="151"/>
      <c r="Y24" s="151"/>
      <c r="Z24" s="151"/>
      <c r="AA24" s="151"/>
      <c r="AB24" s="151"/>
      <c r="AC24" s="151"/>
      <c r="AD24" s="151"/>
      <c r="AE24" s="151"/>
      <c r="AF24" s="151"/>
      <c r="AG24" s="151"/>
      <c r="AH24" s="151"/>
      <c r="AI24" s="151"/>
      <c r="AJ24" s="151"/>
      <c r="AK24" s="151"/>
      <c r="AL24" s="151"/>
      <c r="AM24" s="151"/>
      <c r="AN24" s="151"/>
      <c r="AO24" s="151"/>
      <c r="AP24" s="151"/>
      <c r="AQ24" s="151"/>
    </row>
    <row r="25" spans="3:91" ht="27.75" customHeight="1" x14ac:dyDescent="0.2">
      <c r="C25" s="150" t="s">
        <v>746</v>
      </c>
      <c r="D25" s="150"/>
      <c r="E25" s="150"/>
      <c r="F25" s="150" t="s">
        <v>314</v>
      </c>
      <c r="G25" s="150"/>
      <c r="H25" s="150" t="s">
        <v>706</v>
      </c>
      <c r="I25" s="150"/>
      <c r="J25" s="150"/>
      <c r="K25" s="151" t="s">
        <v>747</v>
      </c>
      <c r="L25" s="151"/>
      <c r="M25" s="151"/>
      <c r="N25" s="151"/>
      <c r="O25" s="151"/>
      <c r="P25" s="151"/>
      <c r="Q25" s="151"/>
      <c r="R25" s="151"/>
      <c r="S25" s="151"/>
      <c r="T25" s="151"/>
      <c r="U25" s="151"/>
      <c r="V25" s="151"/>
      <c r="W25" s="151"/>
      <c r="X25" s="151"/>
      <c r="Y25" s="151"/>
      <c r="Z25" s="151"/>
      <c r="AA25" s="151"/>
      <c r="AB25" s="151"/>
      <c r="AC25" s="151"/>
      <c r="AD25" s="151"/>
      <c r="AE25" s="151"/>
      <c r="AF25" s="151"/>
      <c r="AG25" s="151"/>
      <c r="AH25" s="151"/>
      <c r="AI25" s="151"/>
      <c r="AJ25" s="151"/>
      <c r="AK25" s="151"/>
      <c r="AL25" s="151"/>
      <c r="AM25" s="151"/>
      <c r="AN25" s="151"/>
      <c r="AO25" s="151"/>
      <c r="AP25" s="151"/>
      <c r="AQ25" s="151"/>
    </row>
    <row r="26" spans="3:91" ht="27.95" customHeight="1" x14ac:dyDescent="0.2">
      <c r="C26" s="150" t="s">
        <v>749</v>
      </c>
      <c r="D26" s="150"/>
      <c r="E26" s="150"/>
      <c r="F26" s="150" t="s">
        <v>687</v>
      </c>
      <c r="G26" s="150"/>
      <c r="H26" s="150" t="s">
        <v>706</v>
      </c>
      <c r="I26" s="150"/>
      <c r="J26" s="150"/>
      <c r="K26" s="151" t="s">
        <v>750</v>
      </c>
      <c r="L26" s="151"/>
      <c r="M26" s="151"/>
      <c r="N26" s="151"/>
      <c r="O26" s="151"/>
      <c r="P26" s="151"/>
      <c r="Q26" s="151"/>
      <c r="R26" s="151"/>
      <c r="S26" s="151"/>
      <c r="T26" s="151"/>
      <c r="U26" s="151"/>
      <c r="V26" s="151"/>
      <c r="W26" s="151"/>
      <c r="X26" s="151"/>
      <c r="Y26" s="151"/>
      <c r="Z26" s="151"/>
      <c r="AA26" s="151"/>
      <c r="AB26" s="151"/>
      <c r="AC26" s="151"/>
      <c r="AD26" s="151"/>
      <c r="AE26" s="151"/>
      <c r="AF26" s="151"/>
      <c r="AG26" s="151"/>
      <c r="AH26" s="151"/>
      <c r="AI26" s="151"/>
      <c r="AJ26" s="151"/>
      <c r="AK26" s="151"/>
      <c r="AL26" s="151"/>
      <c r="AM26" s="151"/>
      <c r="AN26" s="151"/>
      <c r="AO26" s="151"/>
      <c r="AP26" s="151"/>
      <c r="AQ26" s="151"/>
    </row>
    <row r="27" spans="3:91" ht="27.95" customHeight="1" x14ac:dyDescent="0.2">
      <c r="C27" s="150" t="s">
        <v>752</v>
      </c>
      <c r="D27" s="150"/>
      <c r="E27" s="150"/>
      <c r="F27" s="150" t="s">
        <v>314</v>
      </c>
      <c r="G27" s="150"/>
      <c r="H27" s="150" t="s">
        <v>753</v>
      </c>
      <c r="I27" s="150"/>
      <c r="J27" s="150"/>
      <c r="K27" s="151" t="s">
        <v>756</v>
      </c>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51"/>
      <c r="AI27" s="151"/>
      <c r="AJ27" s="151"/>
      <c r="AK27" s="151"/>
      <c r="AL27" s="151"/>
      <c r="AM27" s="151"/>
      <c r="AN27" s="151"/>
      <c r="AO27" s="151"/>
      <c r="AP27" s="151"/>
      <c r="AQ27" s="151"/>
    </row>
    <row r="28" spans="3:91" ht="27.95" customHeight="1" x14ac:dyDescent="0.2">
      <c r="C28" s="150" t="s">
        <v>754</v>
      </c>
      <c r="D28" s="150"/>
      <c r="E28" s="150"/>
      <c r="F28" s="150" t="s">
        <v>687</v>
      </c>
      <c r="G28" s="150"/>
      <c r="H28" s="150" t="s">
        <v>706</v>
      </c>
      <c r="I28" s="150"/>
      <c r="J28" s="150"/>
      <c r="K28" s="151" t="s">
        <v>757</v>
      </c>
      <c r="L28" s="151"/>
      <c r="M28" s="151"/>
      <c r="N28" s="151"/>
      <c r="O28" s="151"/>
      <c r="P28" s="151"/>
      <c r="Q28" s="151"/>
      <c r="R28" s="151"/>
      <c r="S28" s="151"/>
      <c r="T28" s="151"/>
      <c r="U28" s="151"/>
      <c r="V28" s="151"/>
      <c r="W28" s="151"/>
      <c r="X28" s="151"/>
      <c r="Y28" s="151"/>
      <c r="Z28" s="151"/>
      <c r="AA28" s="151"/>
      <c r="AB28" s="151"/>
      <c r="AC28" s="151"/>
      <c r="AD28" s="151"/>
      <c r="AE28" s="151"/>
      <c r="AF28" s="151"/>
      <c r="AG28" s="151"/>
      <c r="AH28" s="151"/>
      <c r="AI28" s="151"/>
      <c r="AJ28" s="151"/>
      <c r="AK28" s="151"/>
      <c r="AL28" s="151"/>
      <c r="AM28" s="151"/>
      <c r="AN28" s="151"/>
      <c r="AO28" s="151"/>
      <c r="AP28" s="151"/>
      <c r="AQ28" s="151"/>
    </row>
    <row r="29" spans="3:91" ht="27.95" customHeight="1" x14ac:dyDescent="0.2">
      <c r="C29" s="150" t="s">
        <v>764</v>
      </c>
      <c r="D29" s="150"/>
      <c r="E29" s="150"/>
      <c r="F29" s="150" t="s">
        <v>314</v>
      </c>
      <c r="G29" s="150"/>
      <c r="H29" s="150" t="s">
        <v>706</v>
      </c>
      <c r="I29" s="150"/>
      <c r="J29" s="150"/>
      <c r="K29" s="151" t="s">
        <v>765</v>
      </c>
      <c r="L29" s="151"/>
      <c r="M29" s="151"/>
      <c r="N29" s="151"/>
      <c r="O29" s="151"/>
      <c r="P29" s="151"/>
      <c r="Q29" s="151"/>
      <c r="R29" s="151"/>
      <c r="S29" s="151"/>
      <c r="T29" s="151"/>
      <c r="U29" s="151"/>
      <c r="V29" s="151"/>
      <c r="W29" s="151"/>
      <c r="X29" s="151"/>
      <c r="Y29" s="151"/>
      <c r="Z29" s="151"/>
      <c r="AA29" s="151"/>
      <c r="AB29" s="151"/>
      <c r="AC29" s="151"/>
      <c r="AD29" s="151"/>
      <c r="AE29" s="151"/>
      <c r="AF29" s="151"/>
      <c r="AG29" s="151"/>
      <c r="AH29" s="151"/>
      <c r="AI29" s="151"/>
      <c r="AJ29" s="151"/>
      <c r="AK29" s="151"/>
      <c r="AL29" s="151"/>
      <c r="AM29" s="151"/>
      <c r="AN29" s="151"/>
      <c r="AO29" s="151"/>
      <c r="AP29" s="151"/>
      <c r="AQ29" s="151"/>
    </row>
    <row r="30" spans="3:91" ht="27.95" customHeight="1" x14ac:dyDescent="0.2">
      <c r="C30" s="150" t="s">
        <v>766</v>
      </c>
      <c r="D30" s="150"/>
      <c r="E30" s="150"/>
      <c r="F30" s="150" t="s">
        <v>679</v>
      </c>
      <c r="G30" s="150"/>
      <c r="H30" s="150" t="s">
        <v>706</v>
      </c>
      <c r="I30" s="150"/>
      <c r="J30" s="150"/>
      <c r="K30" s="151" t="s">
        <v>767</v>
      </c>
      <c r="L30" s="151"/>
      <c r="M30" s="151"/>
      <c r="N30" s="151"/>
      <c r="O30" s="151"/>
      <c r="P30" s="151"/>
      <c r="Q30" s="151"/>
      <c r="R30" s="151"/>
      <c r="S30" s="151"/>
      <c r="T30" s="151"/>
      <c r="U30" s="151"/>
      <c r="V30" s="151"/>
      <c r="W30" s="151"/>
      <c r="X30" s="151"/>
      <c r="Y30" s="151"/>
      <c r="Z30" s="151"/>
      <c r="AA30" s="151"/>
      <c r="AB30" s="151"/>
      <c r="AC30" s="151"/>
      <c r="AD30" s="151"/>
      <c r="AE30" s="151"/>
      <c r="AF30" s="151"/>
      <c r="AG30" s="151"/>
      <c r="AH30" s="151"/>
      <c r="AI30" s="151"/>
      <c r="AJ30" s="151"/>
      <c r="AK30" s="151"/>
      <c r="AL30" s="151"/>
      <c r="AM30" s="151"/>
      <c r="AN30" s="151"/>
      <c r="AO30" s="151"/>
      <c r="AP30" s="151"/>
      <c r="AQ30" s="151"/>
    </row>
    <row r="31" spans="3:91" ht="27.95" customHeight="1" x14ac:dyDescent="0.2">
      <c r="C31" s="150"/>
      <c r="D31" s="150"/>
      <c r="E31" s="150"/>
      <c r="F31" s="150"/>
      <c r="G31" s="150"/>
      <c r="H31" s="150"/>
      <c r="I31" s="150"/>
      <c r="J31" s="150"/>
      <c r="K31" s="151"/>
      <c r="L31" s="151"/>
      <c r="M31" s="151"/>
      <c r="N31" s="151"/>
      <c r="O31" s="151"/>
      <c r="P31" s="151"/>
      <c r="Q31" s="151"/>
      <c r="R31" s="151"/>
      <c r="S31" s="151"/>
      <c r="T31" s="151"/>
      <c r="U31" s="151"/>
      <c r="V31" s="151"/>
      <c r="W31" s="151"/>
      <c r="X31" s="151"/>
      <c r="Y31" s="151"/>
      <c r="Z31" s="151"/>
      <c r="AA31" s="151"/>
      <c r="AB31" s="151"/>
      <c r="AC31" s="151"/>
      <c r="AD31" s="151"/>
      <c r="AE31" s="151"/>
      <c r="AF31" s="151"/>
      <c r="AG31" s="151"/>
      <c r="AH31" s="151"/>
      <c r="AI31" s="151"/>
      <c r="AJ31" s="151"/>
      <c r="AK31" s="151"/>
      <c r="AL31" s="151"/>
      <c r="AM31" s="151"/>
      <c r="AN31" s="151"/>
      <c r="AO31" s="151"/>
      <c r="AP31" s="151"/>
      <c r="AQ31" s="151"/>
    </row>
    <row r="32" spans="3:91" ht="27.95" customHeight="1" x14ac:dyDescent="0.2">
      <c r="C32" s="150"/>
      <c r="D32" s="150"/>
      <c r="E32" s="150"/>
      <c r="F32" s="150" t="s">
        <v>142</v>
      </c>
      <c r="G32" s="150"/>
      <c r="H32" s="150"/>
      <c r="I32" s="150"/>
      <c r="J32" s="150"/>
      <c r="K32" s="151"/>
      <c r="L32" s="151"/>
      <c r="M32" s="151"/>
      <c r="N32" s="151"/>
      <c r="O32" s="151"/>
      <c r="P32" s="151"/>
      <c r="Q32" s="151"/>
      <c r="R32" s="151"/>
      <c r="S32" s="151"/>
      <c r="T32" s="151"/>
      <c r="U32" s="151"/>
      <c r="V32" s="151"/>
      <c r="W32" s="151"/>
      <c r="X32" s="151"/>
      <c r="Y32" s="151"/>
      <c r="Z32" s="151"/>
      <c r="AA32" s="151"/>
      <c r="AB32" s="151"/>
      <c r="AC32" s="151"/>
      <c r="AD32" s="151"/>
      <c r="AE32" s="151"/>
      <c r="AF32" s="151"/>
      <c r="AG32" s="151"/>
      <c r="AH32" s="151"/>
      <c r="AI32" s="151"/>
      <c r="AJ32" s="151"/>
      <c r="AK32" s="151"/>
      <c r="AL32" s="151"/>
      <c r="AM32" s="151"/>
      <c r="AN32" s="151"/>
      <c r="AO32" s="151"/>
      <c r="AP32" s="151"/>
      <c r="AQ32" s="151"/>
    </row>
    <row r="33" spans="3:43" ht="27.95" customHeight="1" x14ac:dyDescent="0.2">
      <c r="C33" s="150"/>
      <c r="D33" s="150"/>
      <c r="E33" s="150"/>
      <c r="F33" s="150"/>
      <c r="G33" s="150"/>
      <c r="H33" s="150"/>
      <c r="I33" s="150"/>
      <c r="J33" s="150"/>
      <c r="K33" s="151"/>
      <c r="L33" s="151"/>
      <c r="M33" s="151"/>
      <c r="N33" s="151"/>
      <c r="O33" s="151"/>
      <c r="P33" s="151"/>
      <c r="Q33" s="151"/>
      <c r="R33" s="151"/>
      <c r="S33" s="151"/>
      <c r="T33" s="151"/>
      <c r="U33" s="151"/>
      <c r="V33" s="151"/>
      <c r="W33" s="151"/>
      <c r="X33" s="151"/>
      <c r="Y33" s="151"/>
      <c r="Z33" s="151"/>
      <c r="AA33" s="151"/>
      <c r="AB33" s="151"/>
      <c r="AC33" s="151"/>
      <c r="AD33" s="151"/>
      <c r="AE33" s="151"/>
      <c r="AF33" s="151"/>
      <c r="AG33" s="151"/>
      <c r="AH33" s="151"/>
      <c r="AI33" s="151"/>
      <c r="AJ33" s="151"/>
      <c r="AK33" s="151"/>
      <c r="AL33" s="151"/>
      <c r="AM33" s="151"/>
      <c r="AN33" s="151"/>
      <c r="AO33" s="151"/>
      <c r="AP33" s="151"/>
      <c r="AQ33" s="151"/>
    </row>
    <row r="34" spans="3:43" ht="27.95" customHeight="1" x14ac:dyDescent="0.2">
      <c r="C34" s="150"/>
      <c r="D34" s="150"/>
      <c r="E34" s="150"/>
      <c r="F34" s="150"/>
      <c r="G34" s="150"/>
      <c r="H34" s="150"/>
      <c r="I34" s="150"/>
      <c r="J34" s="150"/>
      <c r="K34" s="151"/>
      <c r="L34" s="151"/>
      <c r="M34" s="151"/>
      <c r="N34" s="151"/>
      <c r="O34" s="151"/>
      <c r="P34" s="151"/>
      <c r="Q34" s="151"/>
      <c r="R34" s="151"/>
      <c r="S34" s="151"/>
      <c r="T34" s="151"/>
      <c r="U34" s="151"/>
      <c r="V34" s="151"/>
      <c r="W34" s="151"/>
      <c r="X34" s="151"/>
      <c r="Y34" s="151"/>
      <c r="Z34" s="151"/>
      <c r="AA34" s="151"/>
      <c r="AB34" s="151"/>
      <c r="AC34" s="151"/>
      <c r="AD34" s="151"/>
      <c r="AE34" s="151"/>
      <c r="AF34" s="151"/>
      <c r="AG34" s="151"/>
      <c r="AH34" s="151"/>
      <c r="AI34" s="151"/>
      <c r="AJ34" s="151"/>
      <c r="AK34" s="151"/>
      <c r="AL34" s="151"/>
      <c r="AM34" s="151"/>
      <c r="AN34" s="151"/>
      <c r="AO34" s="151"/>
      <c r="AP34" s="151"/>
      <c r="AQ34" s="151"/>
    </row>
    <row r="35" spans="3:43" ht="27.95" customHeight="1" x14ac:dyDescent="0.2">
      <c r="C35" s="150"/>
      <c r="D35" s="150"/>
      <c r="E35" s="150"/>
      <c r="F35" s="150"/>
      <c r="G35" s="150"/>
      <c r="H35" s="150"/>
      <c r="I35" s="150"/>
      <c r="J35" s="150"/>
      <c r="K35" s="151"/>
      <c r="L35" s="151"/>
      <c r="M35" s="151"/>
      <c r="N35" s="151"/>
      <c r="O35" s="151"/>
      <c r="P35" s="151"/>
      <c r="Q35" s="151"/>
      <c r="R35" s="151"/>
      <c r="S35" s="151"/>
      <c r="T35" s="151"/>
      <c r="U35" s="151"/>
      <c r="V35" s="151"/>
      <c r="W35" s="151"/>
      <c r="X35" s="151"/>
      <c r="Y35" s="151"/>
      <c r="Z35" s="151"/>
      <c r="AA35" s="151"/>
      <c r="AB35" s="151"/>
      <c r="AC35" s="151"/>
      <c r="AD35" s="151"/>
      <c r="AE35" s="151"/>
      <c r="AF35" s="151"/>
      <c r="AG35" s="151"/>
      <c r="AH35" s="151"/>
      <c r="AI35" s="151"/>
      <c r="AJ35" s="151"/>
      <c r="AK35" s="151"/>
      <c r="AL35" s="151"/>
      <c r="AM35" s="151"/>
      <c r="AN35" s="151"/>
      <c r="AO35" s="151"/>
      <c r="AP35" s="151"/>
      <c r="AQ35" s="151"/>
    </row>
    <row r="36" spans="3:43" ht="27.95" customHeight="1" x14ac:dyDescent="0.2">
      <c r="C36" s="150"/>
      <c r="D36" s="150"/>
      <c r="E36" s="150"/>
      <c r="F36" s="150"/>
      <c r="G36" s="150"/>
      <c r="H36" s="150"/>
      <c r="I36" s="150"/>
      <c r="J36" s="150"/>
      <c r="K36" s="151"/>
      <c r="L36" s="151"/>
      <c r="M36" s="151"/>
      <c r="N36" s="151"/>
      <c r="O36" s="151"/>
      <c r="P36" s="151"/>
      <c r="Q36" s="151"/>
      <c r="R36" s="151"/>
      <c r="S36" s="151"/>
      <c r="T36" s="151"/>
      <c r="U36" s="151"/>
      <c r="V36" s="151"/>
      <c r="W36" s="151"/>
      <c r="X36" s="151"/>
      <c r="Y36" s="151"/>
      <c r="Z36" s="151"/>
      <c r="AA36" s="151"/>
      <c r="AB36" s="151"/>
      <c r="AC36" s="151"/>
      <c r="AD36" s="151"/>
      <c r="AE36" s="151"/>
      <c r="AF36" s="151"/>
      <c r="AG36" s="151"/>
      <c r="AH36" s="151"/>
      <c r="AI36" s="151"/>
      <c r="AJ36" s="151"/>
      <c r="AK36" s="151"/>
      <c r="AL36" s="151"/>
      <c r="AM36" s="151"/>
      <c r="AN36" s="151"/>
      <c r="AO36" s="151"/>
      <c r="AP36" s="151"/>
      <c r="AQ36" s="151"/>
    </row>
    <row r="37" spans="3:43" ht="27.95" customHeight="1" x14ac:dyDescent="0.2">
      <c r="C37" s="150"/>
      <c r="D37" s="150"/>
      <c r="E37" s="150"/>
      <c r="F37" s="150"/>
      <c r="G37" s="150"/>
      <c r="H37" s="150"/>
      <c r="I37" s="150"/>
      <c r="J37" s="150"/>
      <c r="K37" s="151"/>
      <c r="L37" s="151"/>
      <c r="M37" s="151"/>
      <c r="N37" s="151"/>
      <c r="O37" s="151"/>
      <c r="P37" s="151"/>
      <c r="Q37" s="151"/>
      <c r="R37" s="151"/>
      <c r="S37" s="151"/>
      <c r="T37" s="151"/>
      <c r="U37" s="151"/>
      <c r="V37" s="151"/>
      <c r="W37" s="151"/>
      <c r="X37" s="151"/>
      <c r="Y37" s="151"/>
      <c r="Z37" s="151"/>
      <c r="AA37" s="151"/>
      <c r="AB37" s="151"/>
      <c r="AC37" s="151"/>
      <c r="AD37" s="151"/>
      <c r="AE37" s="151"/>
      <c r="AF37" s="151"/>
      <c r="AG37" s="151"/>
      <c r="AH37" s="151"/>
      <c r="AI37" s="151"/>
      <c r="AJ37" s="151"/>
      <c r="AK37" s="151"/>
      <c r="AL37" s="151"/>
      <c r="AM37" s="151"/>
      <c r="AN37" s="151"/>
      <c r="AO37" s="151"/>
      <c r="AP37" s="151"/>
      <c r="AQ37" s="151"/>
    </row>
    <row r="38" spans="3:43" ht="27.95" customHeight="1" x14ac:dyDescent="0.2">
      <c r="C38" s="150"/>
      <c r="D38" s="150"/>
      <c r="E38" s="150"/>
      <c r="F38" s="150"/>
      <c r="G38" s="150"/>
      <c r="H38" s="150"/>
      <c r="I38" s="150"/>
      <c r="J38" s="150"/>
      <c r="K38" s="151"/>
      <c r="L38" s="151"/>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row>
    <row r="39" spans="3:43" ht="27.95" customHeight="1" x14ac:dyDescent="0.2">
      <c r="C39" s="150"/>
      <c r="D39" s="150"/>
      <c r="E39" s="150"/>
      <c r="F39" s="150"/>
      <c r="G39" s="150"/>
      <c r="H39" s="150"/>
      <c r="I39" s="150"/>
      <c r="J39" s="150"/>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1"/>
      <c r="AM39" s="151"/>
      <c r="AN39" s="151"/>
      <c r="AO39" s="151"/>
      <c r="AP39" s="151"/>
      <c r="AQ39" s="151"/>
    </row>
    <row r="40" spans="3:43" ht="27.95" customHeight="1" x14ac:dyDescent="0.2">
      <c r="C40" s="150"/>
      <c r="D40" s="150"/>
      <c r="E40" s="150"/>
      <c r="F40" s="150"/>
      <c r="G40" s="150"/>
      <c r="H40" s="150"/>
      <c r="I40" s="150"/>
      <c r="J40" s="150"/>
      <c r="K40" s="151"/>
      <c r="L40" s="151"/>
      <c r="M40" s="151"/>
      <c r="N40" s="151"/>
      <c r="O40" s="151"/>
      <c r="P40" s="151"/>
      <c r="Q40" s="151"/>
      <c r="R40" s="151"/>
      <c r="S40" s="151"/>
      <c r="T40" s="151"/>
      <c r="U40" s="151"/>
      <c r="V40" s="151"/>
      <c r="W40" s="151"/>
      <c r="X40" s="151"/>
      <c r="Y40" s="151"/>
      <c r="Z40" s="151"/>
      <c r="AA40" s="151"/>
      <c r="AB40" s="151"/>
      <c r="AC40" s="151"/>
      <c r="AD40" s="151"/>
      <c r="AE40" s="151"/>
      <c r="AF40" s="151"/>
      <c r="AG40" s="151"/>
      <c r="AH40" s="151"/>
      <c r="AI40" s="151"/>
      <c r="AJ40" s="151"/>
      <c r="AK40" s="151"/>
      <c r="AL40" s="151"/>
      <c r="AM40" s="151"/>
      <c r="AN40" s="151"/>
      <c r="AO40" s="151"/>
      <c r="AP40" s="151"/>
      <c r="AQ40" s="151"/>
    </row>
    <row r="41" spans="3:43" ht="27.95" customHeight="1" x14ac:dyDescent="0.2">
      <c r="C41" s="150"/>
      <c r="D41" s="150"/>
      <c r="E41" s="150"/>
      <c r="F41" s="150"/>
      <c r="G41" s="150"/>
      <c r="H41" s="150"/>
      <c r="I41" s="150"/>
      <c r="J41" s="150"/>
      <c r="K41" s="151"/>
      <c r="L41" s="151"/>
      <c r="M41" s="151"/>
      <c r="N41" s="151"/>
      <c r="O41" s="151"/>
      <c r="P41" s="151"/>
      <c r="Q41" s="151"/>
      <c r="R41" s="151"/>
      <c r="S41" s="151"/>
      <c r="T41" s="151"/>
      <c r="U41" s="151"/>
      <c r="V41" s="151"/>
      <c r="W41" s="151"/>
      <c r="X41" s="151"/>
      <c r="Y41" s="151"/>
      <c r="Z41" s="151"/>
      <c r="AA41" s="151"/>
      <c r="AB41" s="151"/>
      <c r="AC41" s="151"/>
      <c r="AD41" s="151"/>
      <c r="AE41" s="151"/>
      <c r="AF41" s="151"/>
      <c r="AG41" s="151"/>
      <c r="AH41" s="151"/>
      <c r="AI41" s="151"/>
      <c r="AJ41" s="151"/>
      <c r="AK41" s="151"/>
      <c r="AL41" s="151"/>
      <c r="AM41" s="151"/>
      <c r="AN41" s="151"/>
      <c r="AO41" s="151"/>
      <c r="AP41" s="151"/>
      <c r="AQ41" s="151"/>
    </row>
    <row r="42" spans="3:43" ht="27.95" customHeight="1" x14ac:dyDescent="0.2">
      <c r="C42" s="150"/>
      <c r="D42" s="150"/>
      <c r="E42" s="150"/>
      <c r="F42" s="150"/>
      <c r="G42" s="150"/>
      <c r="H42" s="150"/>
      <c r="I42" s="150"/>
      <c r="J42" s="150"/>
      <c r="K42" s="151"/>
      <c r="L42" s="151"/>
      <c r="M42" s="151"/>
      <c r="N42" s="151"/>
      <c r="O42" s="151"/>
      <c r="P42" s="151"/>
      <c r="Q42" s="151"/>
      <c r="R42" s="151"/>
      <c r="S42" s="151"/>
      <c r="T42" s="151"/>
      <c r="U42" s="151"/>
      <c r="V42" s="151"/>
      <c r="W42" s="151"/>
      <c r="X42" s="151"/>
      <c r="Y42" s="151"/>
      <c r="Z42" s="151"/>
      <c r="AA42" s="151"/>
      <c r="AB42" s="151"/>
      <c r="AC42" s="151"/>
      <c r="AD42" s="151"/>
      <c r="AE42" s="151"/>
      <c r="AF42" s="151"/>
      <c r="AG42" s="151"/>
      <c r="AH42" s="151"/>
      <c r="AI42" s="151"/>
      <c r="AJ42" s="151"/>
      <c r="AK42" s="151"/>
      <c r="AL42" s="151"/>
      <c r="AM42" s="151"/>
      <c r="AN42" s="151"/>
      <c r="AO42" s="151"/>
      <c r="AP42" s="151"/>
      <c r="AQ42" s="151"/>
    </row>
    <row r="43" spans="3:43" ht="27.95" customHeight="1" x14ac:dyDescent="0.2">
      <c r="C43" s="150"/>
      <c r="D43" s="150"/>
      <c r="E43" s="150"/>
      <c r="F43" s="150"/>
      <c r="G43" s="150"/>
      <c r="H43" s="150"/>
      <c r="I43" s="150"/>
      <c r="J43" s="150"/>
      <c r="K43" s="151"/>
      <c r="L43" s="151"/>
      <c r="M43" s="151"/>
      <c r="N43" s="151"/>
      <c r="O43" s="151"/>
      <c r="P43" s="151"/>
      <c r="Q43" s="151"/>
      <c r="R43" s="151"/>
      <c r="S43" s="151"/>
      <c r="T43" s="151"/>
      <c r="U43" s="151"/>
      <c r="V43" s="151"/>
      <c r="W43" s="151"/>
      <c r="X43" s="151"/>
      <c r="Y43" s="151"/>
      <c r="Z43" s="151"/>
      <c r="AA43" s="151"/>
      <c r="AB43" s="151"/>
      <c r="AC43" s="151"/>
      <c r="AD43" s="151"/>
      <c r="AE43" s="151"/>
      <c r="AF43" s="151"/>
      <c r="AG43" s="151"/>
      <c r="AH43" s="151"/>
      <c r="AI43" s="151"/>
      <c r="AJ43" s="151"/>
      <c r="AK43" s="151"/>
      <c r="AL43" s="151"/>
      <c r="AM43" s="151"/>
      <c r="AN43" s="151"/>
      <c r="AO43" s="151"/>
      <c r="AP43" s="151"/>
      <c r="AQ43" s="151"/>
    </row>
    <row r="44" spans="3:43" ht="27.95" customHeight="1" x14ac:dyDescent="0.2">
      <c r="C44" s="150"/>
      <c r="D44" s="150"/>
      <c r="E44" s="150"/>
      <c r="F44" s="150"/>
      <c r="G44" s="150"/>
      <c r="H44" s="150"/>
      <c r="I44" s="150"/>
      <c r="J44" s="150"/>
      <c r="K44" s="151"/>
      <c r="L44" s="151"/>
      <c r="M44" s="151"/>
      <c r="N44" s="151"/>
      <c r="O44" s="151"/>
      <c r="P44" s="151"/>
      <c r="Q44" s="151"/>
      <c r="R44" s="151"/>
      <c r="S44" s="151"/>
      <c r="T44" s="151"/>
      <c r="U44" s="151"/>
      <c r="V44" s="151"/>
      <c r="W44" s="151"/>
      <c r="X44" s="151"/>
      <c r="Y44" s="151"/>
      <c r="Z44" s="151"/>
      <c r="AA44" s="151"/>
      <c r="AB44" s="151"/>
      <c r="AC44" s="151"/>
      <c r="AD44" s="151"/>
      <c r="AE44" s="151"/>
      <c r="AF44" s="151"/>
      <c r="AG44" s="151"/>
      <c r="AH44" s="151"/>
      <c r="AI44" s="151"/>
      <c r="AJ44" s="151"/>
      <c r="AK44" s="151"/>
      <c r="AL44" s="151"/>
      <c r="AM44" s="151"/>
      <c r="AN44" s="151"/>
      <c r="AO44" s="151"/>
      <c r="AP44" s="151"/>
      <c r="AQ44" s="151"/>
    </row>
    <row r="45" spans="3:43" ht="27.95" customHeight="1" x14ac:dyDescent="0.2">
      <c r="C45" s="150"/>
      <c r="D45" s="150"/>
      <c r="E45" s="150"/>
      <c r="F45" s="150"/>
      <c r="G45" s="150"/>
      <c r="H45" s="150"/>
      <c r="I45" s="150"/>
      <c r="J45" s="150"/>
      <c r="K45" s="151"/>
      <c r="L45" s="151"/>
      <c r="M45" s="151"/>
      <c r="N45" s="151"/>
      <c r="O45" s="151"/>
      <c r="P45" s="151"/>
      <c r="Q45" s="151"/>
      <c r="R45" s="151"/>
      <c r="S45" s="151"/>
      <c r="T45" s="151"/>
      <c r="U45" s="151"/>
      <c r="V45" s="151"/>
      <c r="W45" s="151"/>
      <c r="X45" s="151"/>
      <c r="Y45" s="151"/>
      <c r="Z45" s="151"/>
      <c r="AA45" s="151"/>
      <c r="AB45" s="151"/>
      <c r="AC45" s="151"/>
      <c r="AD45" s="151"/>
      <c r="AE45" s="151"/>
      <c r="AF45" s="151"/>
      <c r="AG45" s="151"/>
      <c r="AH45" s="151"/>
      <c r="AI45" s="151"/>
      <c r="AJ45" s="151"/>
      <c r="AK45" s="151"/>
      <c r="AL45" s="151"/>
      <c r="AM45" s="151"/>
      <c r="AN45" s="151"/>
      <c r="AO45" s="151"/>
      <c r="AP45" s="151"/>
      <c r="AQ45" s="151"/>
    </row>
    <row r="46" spans="3:43" ht="27.95" customHeight="1" x14ac:dyDescent="0.2">
      <c r="C46" s="150"/>
      <c r="D46" s="150"/>
      <c r="E46" s="150"/>
      <c r="F46" s="150"/>
      <c r="G46" s="150"/>
      <c r="H46" s="150"/>
      <c r="I46" s="150"/>
      <c r="J46" s="150"/>
      <c r="K46" s="151"/>
      <c r="L46" s="151"/>
      <c r="M46" s="151"/>
      <c r="N46" s="151"/>
      <c r="O46" s="151"/>
      <c r="P46" s="151"/>
      <c r="Q46" s="151"/>
      <c r="R46" s="151"/>
      <c r="S46" s="151"/>
      <c r="T46" s="151"/>
      <c r="U46" s="151"/>
      <c r="V46" s="151"/>
      <c r="W46" s="151"/>
      <c r="X46" s="151"/>
      <c r="Y46" s="151"/>
      <c r="Z46" s="151"/>
      <c r="AA46" s="151"/>
      <c r="AB46" s="151"/>
      <c r="AC46" s="151"/>
      <c r="AD46" s="151"/>
      <c r="AE46" s="151"/>
      <c r="AF46" s="151"/>
      <c r="AG46" s="151"/>
      <c r="AH46" s="151"/>
      <c r="AI46" s="151"/>
      <c r="AJ46" s="151"/>
      <c r="AK46" s="151"/>
      <c r="AL46" s="151"/>
      <c r="AM46" s="151"/>
      <c r="AN46" s="151"/>
      <c r="AO46" s="151"/>
      <c r="AP46" s="151"/>
      <c r="AQ46" s="151"/>
    </row>
    <row r="47" spans="3:43" ht="27.95" customHeight="1" x14ac:dyDescent="0.2">
      <c r="C47" s="150"/>
      <c r="D47" s="150"/>
      <c r="E47" s="150"/>
      <c r="F47" s="150"/>
      <c r="G47" s="150"/>
      <c r="H47" s="150"/>
      <c r="I47" s="150"/>
      <c r="J47" s="150"/>
      <c r="K47" s="150"/>
      <c r="L47" s="150"/>
      <c r="M47" s="150"/>
      <c r="N47" s="150"/>
      <c r="O47" s="150"/>
      <c r="P47" s="150"/>
      <c r="Q47" s="150"/>
      <c r="R47" s="150"/>
      <c r="S47" s="151"/>
      <c r="T47" s="151"/>
      <c r="U47" s="151"/>
      <c r="V47" s="151"/>
      <c r="W47" s="151"/>
      <c r="X47" s="151"/>
      <c r="Y47" s="151"/>
      <c r="Z47" s="151"/>
      <c r="AA47" s="151"/>
      <c r="AB47" s="151"/>
      <c r="AC47" s="151"/>
      <c r="AD47" s="151"/>
      <c r="AE47" s="151"/>
      <c r="AF47" s="151"/>
      <c r="AG47" s="151"/>
      <c r="AH47" s="151"/>
      <c r="AI47" s="151"/>
      <c r="AJ47" s="151"/>
      <c r="AK47" s="151"/>
      <c r="AL47" s="151"/>
      <c r="AM47" s="151"/>
      <c r="AN47" s="151"/>
      <c r="AO47" s="151"/>
      <c r="AP47" s="151"/>
      <c r="AQ47" s="151"/>
    </row>
    <row r="48" spans="3:43" ht="27.95" customHeight="1" x14ac:dyDescent="0.2">
      <c r="C48" s="150"/>
      <c r="D48" s="150"/>
      <c r="E48" s="150"/>
      <c r="F48" s="150"/>
      <c r="G48" s="150"/>
      <c r="H48" s="150"/>
      <c r="I48" s="150"/>
      <c r="J48" s="150"/>
      <c r="K48" s="151"/>
      <c r="L48" s="151"/>
      <c r="M48" s="151"/>
      <c r="N48" s="151"/>
      <c r="O48" s="151"/>
      <c r="P48" s="151"/>
      <c r="Q48" s="151"/>
      <c r="R48" s="151"/>
      <c r="S48" s="151"/>
      <c r="T48" s="151"/>
      <c r="U48" s="151"/>
      <c r="V48" s="151"/>
      <c r="W48" s="151"/>
      <c r="X48" s="151"/>
      <c r="Y48" s="151"/>
      <c r="Z48" s="151"/>
      <c r="AA48" s="151"/>
      <c r="AB48" s="151"/>
      <c r="AC48" s="151"/>
      <c r="AD48" s="151"/>
      <c r="AE48" s="151"/>
      <c r="AF48" s="151"/>
      <c r="AG48" s="151"/>
      <c r="AH48" s="151"/>
      <c r="AI48" s="151"/>
      <c r="AJ48" s="151"/>
      <c r="AK48" s="151"/>
      <c r="AL48" s="151"/>
      <c r="AM48" s="151"/>
      <c r="AN48" s="151"/>
      <c r="AO48" s="151"/>
      <c r="AP48" s="151"/>
      <c r="AQ48" s="151"/>
    </row>
    <row r="49" spans="3:43" ht="27.95" customHeight="1" x14ac:dyDescent="0.2">
      <c r="C49" s="150"/>
      <c r="D49" s="150"/>
      <c r="E49" s="150"/>
      <c r="F49" s="150"/>
      <c r="G49" s="150"/>
      <c r="H49" s="150"/>
      <c r="I49" s="150"/>
      <c r="J49" s="150"/>
      <c r="K49" s="151"/>
      <c r="L49" s="151"/>
      <c r="M49" s="151"/>
      <c r="N49" s="151"/>
      <c r="O49" s="151"/>
      <c r="P49" s="151"/>
      <c r="Q49" s="151"/>
      <c r="R49" s="151"/>
      <c r="S49" s="151"/>
      <c r="T49" s="151"/>
      <c r="U49" s="151"/>
      <c r="V49" s="151"/>
      <c r="W49" s="151"/>
      <c r="X49" s="151"/>
      <c r="Y49" s="151"/>
      <c r="Z49" s="151"/>
      <c r="AA49" s="151"/>
      <c r="AB49" s="151"/>
      <c r="AC49" s="151"/>
      <c r="AD49" s="151"/>
      <c r="AE49" s="151"/>
      <c r="AF49" s="151"/>
      <c r="AG49" s="151"/>
      <c r="AH49" s="151"/>
      <c r="AI49" s="151"/>
      <c r="AJ49" s="151"/>
      <c r="AK49" s="151"/>
      <c r="AL49" s="151"/>
      <c r="AM49" s="151"/>
      <c r="AN49" s="151"/>
      <c r="AO49" s="151"/>
      <c r="AP49" s="151"/>
      <c r="AQ49" s="151"/>
    </row>
    <row r="50" spans="3:43" ht="27.95" customHeight="1" x14ac:dyDescent="0.2">
      <c r="C50" s="150"/>
      <c r="D50" s="150"/>
      <c r="E50" s="150"/>
      <c r="F50" s="150"/>
      <c r="G50" s="150"/>
      <c r="H50" s="150"/>
      <c r="I50" s="150"/>
      <c r="J50" s="150"/>
      <c r="K50" s="151"/>
      <c r="L50" s="151"/>
      <c r="M50" s="151"/>
      <c r="N50" s="151"/>
      <c r="O50" s="151"/>
      <c r="P50" s="151"/>
      <c r="Q50" s="151"/>
      <c r="R50" s="151"/>
      <c r="S50" s="151"/>
      <c r="T50" s="151"/>
      <c r="U50" s="151"/>
      <c r="V50" s="151"/>
      <c r="W50" s="151"/>
      <c r="X50" s="151"/>
      <c r="Y50" s="151"/>
      <c r="Z50" s="151"/>
      <c r="AA50" s="151"/>
      <c r="AB50" s="151"/>
      <c r="AC50" s="151"/>
      <c r="AD50" s="151"/>
      <c r="AE50" s="151"/>
      <c r="AF50" s="151"/>
      <c r="AG50" s="151"/>
      <c r="AH50" s="151"/>
      <c r="AI50" s="151"/>
      <c r="AJ50" s="151"/>
      <c r="AK50" s="151"/>
      <c r="AL50" s="151"/>
      <c r="AM50" s="151"/>
      <c r="AN50" s="151"/>
      <c r="AO50" s="151"/>
      <c r="AP50" s="151"/>
      <c r="AQ50" s="151"/>
    </row>
    <row r="51" spans="3:43" ht="27.95" customHeight="1" x14ac:dyDescent="0.2">
      <c r="C51" s="150"/>
      <c r="D51" s="150"/>
      <c r="E51" s="150"/>
      <c r="F51" s="150"/>
      <c r="G51" s="150"/>
      <c r="H51" s="150"/>
      <c r="I51" s="150"/>
      <c r="J51" s="150"/>
      <c r="K51" s="151"/>
      <c r="L51" s="151"/>
      <c r="M51" s="151"/>
      <c r="N51" s="151"/>
      <c r="O51" s="151"/>
      <c r="P51" s="151"/>
      <c r="Q51" s="151"/>
      <c r="R51" s="151"/>
      <c r="S51" s="151"/>
      <c r="T51" s="151"/>
      <c r="U51" s="151"/>
      <c r="V51" s="151"/>
      <c r="W51" s="151"/>
      <c r="X51" s="151"/>
      <c r="Y51" s="151"/>
      <c r="Z51" s="151"/>
      <c r="AA51" s="151"/>
      <c r="AB51" s="151"/>
      <c r="AC51" s="151"/>
      <c r="AD51" s="151"/>
      <c r="AE51" s="151"/>
      <c r="AF51" s="151"/>
      <c r="AG51" s="151"/>
      <c r="AH51" s="151"/>
      <c r="AI51" s="151"/>
      <c r="AJ51" s="151"/>
      <c r="AK51" s="151"/>
      <c r="AL51" s="151"/>
      <c r="AM51" s="151"/>
      <c r="AN51" s="151"/>
      <c r="AO51" s="151"/>
      <c r="AP51" s="151"/>
      <c r="AQ51" s="151"/>
    </row>
    <row r="52" spans="3:43" ht="27.95" customHeight="1" x14ac:dyDescent="0.2">
      <c r="C52" s="150"/>
      <c r="D52" s="150"/>
      <c r="E52" s="150"/>
      <c r="F52" s="150"/>
      <c r="G52" s="150"/>
      <c r="H52" s="150"/>
      <c r="I52" s="150"/>
      <c r="J52" s="150"/>
      <c r="K52" s="151"/>
      <c r="L52" s="151"/>
      <c r="M52" s="151"/>
      <c r="N52" s="151"/>
      <c r="O52" s="151"/>
      <c r="P52" s="151"/>
      <c r="Q52" s="151"/>
      <c r="R52" s="151"/>
      <c r="S52" s="151"/>
      <c r="T52" s="151"/>
      <c r="U52" s="151"/>
      <c r="V52" s="151"/>
      <c r="W52" s="151"/>
      <c r="X52" s="151"/>
      <c r="Y52" s="151"/>
      <c r="Z52" s="151"/>
      <c r="AA52" s="151"/>
      <c r="AB52" s="151"/>
      <c r="AC52" s="151"/>
      <c r="AD52" s="151"/>
      <c r="AE52" s="151"/>
      <c r="AF52" s="151"/>
      <c r="AG52" s="151"/>
      <c r="AH52" s="151"/>
      <c r="AI52" s="151"/>
      <c r="AJ52" s="151"/>
      <c r="AK52" s="151"/>
      <c r="AL52" s="151"/>
      <c r="AM52" s="151"/>
      <c r="AN52" s="151"/>
      <c r="AO52" s="151"/>
      <c r="AP52" s="151"/>
      <c r="AQ52" s="151"/>
    </row>
    <row r="53" spans="3:43" ht="27.95" customHeight="1" x14ac:dyDescent="0.2">
      <c r="C53" s="150"/>
      <c r="D53" s="150"/>
      <c r="E53" s="150"/>
      <c r="F53" s="150"/>
      <c r="G53" s="150"/>
      <c r="H53" s="150"/>
      <c r="I53" s="150"/>
      <c r="J53" s="150"/>
      <c r="K53" s="151"/>
      <c r="L53" s="151"/>
      <c r="M53" s="151"/>
      <c r="N53" s="151"/>
      <c r="O53" s="151"/>
      <c r="P53" s="151"/>
      <c r="Q53" s="151"/>
      <c r="R53" s="151"/>
      <c r="S53" s="151"/>
      <c r="T53" s="151"/>
      <c r="U53" s="151"/>
      <c r="V53" s="151"/>
      <c r="W53" s="151"/>
      <c r="X53" s="151"/>
      <c r="Y53" s="151"/>
      <c r="Z53" s="151"/>
      <c r="AA53" s="151"/>
      <c r="AB53" s="151"/>
      <c r="AC53" s="151"/>
      <c r="AD53" s="151"/>
      <c r="AE53" s="151"/>
      <c r="AF53" s="151"/>
      <c r="AG53" s="151"/>
      <c r="AH53" s="151"/>
      <c r="AI53" s="151"/>
      <c r="AJ53" s="151"/>
      <c r="AK53" s="151"/>
      <c r="AL53" s="151"/>
      <c r="AM53" s="151"/>
      <c r="AN53" s="151"/>
      <c r="AO53" s="151"/>
      <c r="AP53" s="151"/>
      <c r="AQ53" s="151"/>
    </row>
    <row r="54" spans="3:43" ht="27.95" customHeight="1" x14ac:dyDescent="0.2">
      <c r="C54" s="150"/>
      <c r="D54" s="150"/>
      <c r="E54" s="150"/>
      <c r="F54" s="150"/>
      <c r="G54" s="150"/>
      <c r="H54" s="150"/>
      <c r="I54" s="150"/>
      <c r="J54" s="150"/>
      <c r="K54" s="151"/>
      <c r="L54" s="151"/>
      <c r="M54" s="151"/>
      <c r="N54" s="151"/>
      <c r="O54" s="151"/>
      <c r="P54" s="151"/>
      <c r="Q54" s="151"/>
      <c r="R54" s="151"/>
      <c r="S54" s="151"/>
      <c r="T54" s="151"/>
      <c r="U54" s="151"/>
      <c r="V54" s="151"/>
      <c r="W54" s="151"/>
      <c r="X54" s="151"/>
      <c r="Y54" s="151"/>
      <c r="Z54" s="151"/>
      <c r="AA54" s="151"/>
      <c r="AB54" s="151"/>
      <c r="AC54" s="151"/>
      <c r="AD54" s="151"/>
      <c r="AE54" s="151"/>
      <c r="AF54" s="151"/>
      <c r="AG54" s="151"/>
      <c r="AH54" s="151"/>
      <c r="AI54" s="151"/>
      <c r="AJ54" s="151"/>
      <c r="AK54" s="151"/>
      <c r="AL54" s="151"/>
      <c r="AM54" s="151"/>
      <c r="AN54" s="151"/>
      <c r="AO54" s="151"/>
      <c r="AP54" s="151"/>
      <c r="AQ54" s="151"/>
    </row>
    <row r="55" spans="3:43" ht="27.95" customHeight="1" x14ac:dyDescent="0.2">
      <c r="C55" s="150"/>
      <c r="D55" s="150"/>
      <c r="E55" s="150"/>
      <c r="F55" s="150"/>
      <c r="G55" s="150"/>
      <c r="H55" s="150"/>
      <c r="I55" s="150"/>
      <c r="J55" s="150"/>
      <c r="K55" s="151"/>
      <c r="L55" s="151"/>
      <c r="M55" s="151"/>
      <c r="N55" s="151"/>
      <c r="O55" s="151"/>
      <c r="P55" s="151"/>
      <c r="Q55" s="151"/>
      <c r="R55" s="151"/>
      <c r="S55" s="151"/>
      <c r="T55" s="151"/>
      <c r="U55" s="151"/>
      <c r="V55" s="151"/>
      <c r="W55" s="151"/>
      <c r="X55" s="151"/>
      <c r="Y55" s="151"/>
      <c r="Z55" s="151"/>
      <c r="AA55" s="151"/>
      <c r="AB55" s="151"/>
      <c r="AC55" s="151"/>
      <c r="AD55" s="151"/>
      <c r="AE55" s="151"/>
      <c r="AF55" s="151"/>
      <c r="AG55" s="151"/>
      <c r="AH55" s="151"/>
      <c r="AI55" s="151"/>
      <c r="AJ55" s="151"/>
      <c r="AK55" s="151"/>
      <c r="AL55" s="151"/>
      <c r="AM55" s="151"/>
      <c r="AN55" s="151"/>
      <c r="AO55" s="151"/>
      <c r="AP55" s="151"/>
      <c r="AQ55" s="151"/>
    </row>
    <row r="56" spans="3:43" ht="27.95" customHeight="1" x14ac:dyDescent="0.2">
      <c r="C56" s="150"/>
      <c r="D56" s="150"/>
      <c r="E56" s="150"/>
      <c r="F56" s="150"/>
      <c r="G56" s="150"/>
      <c r="H56" s="150"/>
      <c r="I56" s="150"/>
      <c r="J56" s="150"/>
      <c r="K56" s="151"/>
      <c r="L56" s="151"/>
      <c r="M56" s="151"/>
      <c r="N56" s="151"/>
      <c r="O56" s="151"/>
      <c r="P56" s="151"/>
      <c r="Q56" s="151"/>
      <c r="R56" s="151"/>
      <c r="S56" s="151"/>
      <c r="T56" s="151"/>
      <c r="U56" s="151"/>
      <c r="V56" s="151"/>
      <c r="W56" s="151"/>
      <c r="X56" s="151"/>
      <c r="Y56" s="151"/>
      <c r="Z56" s="151"/>
      <c r="AA56" s="151"/>
      <c r="AB56" s="151"/>
      <c r="AC56" s="151"/>
      <c r="AD56" s="151"/>
      <c r="AE56" s="151"/>
      <c r="AF56" s="151"/>
      <c r="AG56" s="151"/>
      <c r="AH56" s="151"/>
      <c r="AI56" s="151"/>
      <c r="AJ56" s="151"/>
      <c r="AK56" s="151"/>
      <c r="AL56" s="151"/>
      <c r="AM56" s="151"/>
      <c r="AN56" s="151"/>
      <c r="AO56" s="151"/>
      <c r="AP56" s="151"/>
      <c r="AQ56" s="151"/>
    </row>
    <row r="57" spans="3:43" ht="27.95" customHeight="1" x14ac:dyDescent="0.2">
      <c r="C57" s="150"/>
      <c r="D57" s="150"/>
      <c r="E57" s="150"/>
      <c r="F57" s="150"/>
      <c r="G57" s="150"/>
      <c r="H57" s="150"/>
      <c r="I57" s="150"/>
      <c r="J57" s="150"/>
      <c r="K57" s="151"/>
      <c r="L57" s="151"/>
      <c r="M57" s="151"/>
      <c r="N57" s="151"/>
      <c r="O57" s="151"/>
      <c r="P57" s="151"/>
      <c r="Q57" s="151"/>
      <c r="R57" s="151"/>
      <c r="S57" s="151"/>
      <c r="T57" s="151"/>
      <c r="U57" s="151"/>
      <c r="V57" s="151"/>
      <c r="W57" s="151"/>
      <c r="X57" s="151"/>
      <c r="Y57" s="151"/>
      <c r="Z57" s="151"/>
      <c r="AA57" s="151"/>
      <c r="AB57" s="151"/>
      <c r="AC57" s="151"/>
      <c r="AD57" s="151"/>
      <c r="AE57" s="151"/>
      <c r="AF57" s="151"/>
      <c r="AG57" s="151"/>
      <c r="AH57" s="151"/>
      <c r="AI57" s="151"/>
      <c r="AJ57" s="151"/>
      <c r="AK57" s="151"/>
      <c r="AL57" s="151"/>
      <c r="AM57" s="151"/>
      <c r="AN57" s="151"/>
      <c r="AO57" s="151"/>
      <c r="AP57" s="151"/>
      <c r="AQ57" s="151"/>
    </row>
    <row r="58" spans="3:43" ht="27.95" customHeight="1" x14ac:dyDescent="0.2">
      <c r="C58" s="150"/>
      <c r="D58" s="150"/>
      <c r="E58" s="150"/>
      <c r="F58" s="150"/>
      <c r="G58" s="150"/>
      <c r="H58" s="150"/>
      <c r="I58" s="150"/>
      <c r="J58" s="150"/>
      <c r="K58" s="151"/>
      <c r="L58" s="151"/>
      <c r="M58" s="151"/>
      <c r="N58" s="151"/>
      <c r="O58" s="151"/>
      <c r="P58" s="151"/>
      <c r="Q58" s="151"/>
      <c r="R58" s="151"/>
      <c r="S58" s="151"/>
      <c r="T58" s="151"/>
      <c r="U58" s="151"/>
      <c r="V58" s="151"/>
      <c r="W58" s="151"/>
      <c r="X58" s="151"/>
      <c r="Y58" s="151"/>
      <c r="Z58" s="151"/>
      <c r="AA58" s="151"/>
      <c r="AB58" s="151"/>
      <c r="AC58" s="151"/>
      <c r="AD58" s="151"/>
      <c r="AE58" s="151"/>
      <c r="AF58" s="151"/>
      <c r="AG58" s="151"/>
      <c r="AH58" s="151"/>
      <c r="AI58" s="151"/>
      <c r="AJ58" s="151"/>
      <c r="AK58" s="151"/>
      <c r="AL58" s="151"/>
      <c r="AM58" s="151"/>
      <c r="AN58" s="151"/>
      <c r="AO58" s="151"/>
      <c r="AP58" s="151"/>
      <c r="AQ58" s="151"/>
    </row>
    <row r="59" spans="3:43" ht="27.95" customHeight="1" x14ac:dyDescent="0.2">
      <c r="C59" s="150"/>
      <c r="D59" s="150"/>
      <c r="E59" s="150"/>
      <c r="F59" s="150"/>
      <c r="G59" s="150"/>
      <c r="H59" s="150"/>
      <c r="I59" s="150"/>
      <c r="J59" s="150"/>
      <c r="K59" s="151"/>
      <c r="L59" s="151"/>
      <c r="M59" s="151"/>
      <c r="N59" s="151"/>
      <c r="O59" s="151"/>
      <c r="P59" s="151"/>
      <c r="Q59" s="151"/>
      <c r="R59" s="151"/>
      <c r="S59" s="151"/>
      <c r="T59" s="151"/>
      <c r="U59" s="151"/>
      <c r="V59" s="151"/>
      <c r="W59" s="151"/>
      <c r="X59" s="151"/>
      <c r="Y59" s="151"/>
      <c r="Z59" s="151"/>
      <c r="AA59" s="151"/>
      <c r="AB59" s="151"/>
      <c r="AC59" s="151"/>
      <c r="AD59" s="151"/>
      <c r="AE59" s="151"/>
      <c r="AF59" s="151"/>
      <c r="AG59" s="151"/>
      <c r="AH59" s="151"/>
      <c r="AI59" s="151"/>
      <c r="AJ59" s="151"/>
      <c r="AK59" s="151"/>
      <c r="AL59" s="151"/>
      <c r="AM59" s="151"/>
      <c r="AN59" s="151"/>
      <c r="AO59" s="151"/>
      <c r="AP59" s="151"/>
      <c r="AQ59" s="151"/>
    </row>
    <row r="60" spans="3:43" ht="27.95" customHeight="1" x14ac:dyDescent="0.2">
      <c r="C60" s="150"/>
      <c r="D60" s="150"/>
      <c r="E60" s="150"/>
      <c r="F60" s="150"/>
      <c r="G60" s="150"/>
      <c r="H60" s="150"/>
      <c r="I60" s="150"/>
      <c r="J60" s="150"/>
      <c r="K60" s="151"/>
      <c r="L60" s="151"/>
      <c r="M60" s="151"/>
      <c r="N60" s="151"/>
      <c r="O60" s="151"/>
      <c r="P60" s="151"/>
      <c r="Q60" s="151"/>
      <c r="R60" s="151"/>
      <c r="S60" s="151"/>
      <c r="T60" s="151"/>
      <c r="U60" s="151"/>
      <c r="V60" s="151"/>
      <c r="W60" s="151"/>
      <c r="X60" s="151"/>
      <c r="Y60" s="151"/>
      <c r="Z60" s="151"/>
      <c r="AA60" s="151"/>
      <c r="AB60" s="151"/>
      <c r="AC60" s="151"/>
      <c r="AD60" s="151"/>
      <c r="AE60" s="151"/>
      <c r="AF60" s="151"/>
      <c r="AG60" s="151"/>
      <c r="AH60" s="151"/>
      <c r="AI60" s="151"/>
      <c r="AJ60" s="151"/>
      <c r="AK60" s="151"/>
      <c r="AL60" s="151"/>
      <c r="AM60" s="151"/>
      <c r="AN60" s="151"/>
      <c r="AO60" s="151"/>
      <c r="AP60" s="151"/>
      <c r="AQ60" s="151"/>
    </row>
    <row r="61" spans="3:43" ht="27.95" customHeight="1" x14ac:dyDescent="0.2">
      <c r="C61" s="150"/>
      <c r="D61" s="150"/>
      <c r="E61" s="150"/>
      <c r="F61" s="150"/>
      <c r="G61" s="150"/>
      <c r="H61" s="150"/>
      <c r="I61" s="150"/>
      <c r="J61" s="150"/>
      <c r="K61" s="151"/>
      <c r="L61" s="151"/>
      <c r="M61" s="151"/>
      <c r="N61" s="151"/>
      <c r="O61" s="151"/>
      <c r="P61" s="151"/>
      <c r="Q61" s="151"/>
      <c r="R61" s="151"/>
      <c r="S61" s="151"/>
      <c r="T61" s="151"/>
      <c r="U61" s="151"/>
      <c r="V61" s="151"/>
      <c r="W61" s="151"/>
      <c r="X61" s="151"/>
      <c r="Y61" s="151"/>
      <c r="Z61" s="151"/>
      <c r="AA61" s="151"/>
      <c r="AB61" s="151"/>
      <c r="AC61" s="151"/>
      <c r="AD61" s="151"/>
      <c r="AE61" s="151"/>
      <c r="AF61" s="151"/>
      <c r="AG61" s="151"/>
      <c r="AH61" s="151"/>
      <c r="AI61" s="151"/>
      <c r="AJ61" s="151"/>
      <c r="AK61" s="151"/>
      <c r="AL61" s="151"/>
      <c r="AM61" s="151"/>
      <c r="AN61" s="151"/>
      <c r="AO61" s="151"/>
      <c r="AP61" s="151"/>
      <c r="AQ61" s="151"/>
    </row>
    <row r="62" spans="3:43" ht="27.95" customHeight="1" x14ac:dyDescent="0.2">
      <c r="C62" s="150"/>
      <c r="D62" s="150"/>
      <c r="E62" s="150"/>
      <c r="F62" s="150"/>
      <c r="G62" s="150"/>
      <c r="H62" s="150"/>
      <c r="I62" s="150"/>
      <c r="J62" s="150"/>
      <c r="K62" s="151"/>
      <c r="L62" s="151"/>
      <c r="M62" s="151"/>
      <c r="N62" s="151"/>
      <c r="O62" s="151"/>
      <c r="P62" s="151"/>
      <c r="Q62" s="151"/>
      <c r="R62" s="151"/>
      <c r="S62" s="151"/>
      <c r="T62" s="151"/>
      <c r="U62" s="151"/>
      <c r="V62" s="151"/>
      <c r="W62" s="151"/>
      <c r="X62" s="151"/>
      <c r="Y62" s="151"/>
      <c r="Z62" s="151"/>
      <c r="AA62" s="151"/>
      <c r="AB62" s="151"/>
      <c r="AC62" s="151"/>
      <c r="AD62" s="151"/>
      <c r="AE62" s="151"/>
      <c r="AF62" s="151"/>
      <c r="AG62" s="151"/>
      <c r="AH62" s="151"/>
      <c r="AI62" s="151"/>
      <c r="AJ62" s="151"/>
      <c r="AK62" s="151"/>
      <c r="AL62" s="151"/>
      <c r="AM62" s="151"/>
      <c r="AN62" s="151"/>
      <c r="AO62" s="151"/>
      <c r="AP62" s="151"/>
      <c r="AQ62" s="151"/>
    </row>
    <row r="63" spans="3:43" ht="27.95" customHeight="1" x14ac:dyDescent="0.2">
      <c r="C63" s="150"/>
      <c r="D63" s="150"/>
      <c r="E63" s="150"/>
      <c r="F63" s="150"/>
      <c r="G63" s="150"/>
      <c r="H63" s="150"/>
      <c r="I63" s="150"/>
      <c r="J63" s="150"/>
      <c r="K63" s="151"/>
      <c r="L63" s="151"/>
      <c r="M63" s="151"/>
      <c r="N63" s="151"/>
      <c r="O63" s="151"/>
      <c r="P63" s="151"/>
      <c r="Q63" s="151"/>
      <c r="R63" s="151"/>
      <c r="S63" s="151"/>
      <c r="T63" s="151"/>
      <c r="U63" s="151"/>
      <c r="V63" s="151"/>
      <c r="W63" s="151"/>
      <c r="X63" s="151"/>
      <c r="Y63" s="151"/>
      <c r="Z63" s="151"/>
      <c r="AA63" s="151"/>
      <c r="AB63" s="151"/>
      <c r="AC63" s="151"/>
      <c r="AD63" s="151"/>
      <c r="AE63" s="151"/>
      <c r="AF63" s="151"/>
      <c r="AG63" s="151"/>
      <c r="AH63" s="151"/>
      <c r="AI63" s="151"/>
      <c r="AJ63" s="151"/>
      <c r="AK63" s="151"/>
      <c r="AL63" s="151"/>
      <c r="AM63" s="151"/>
      <c r="AN63" s="151"/>
      <c r="AO63" s="151"/>
      <c r="AP63" s="151"/>
      <c r="AQ63" s="151"/>
    </row>
    <row r="64" spans="3:43" ht="27.95" customHeight="1" x14ac:dyDescent="0.2">
      <c r="C64" s="150"/>
      <c r="D64" s="150"/>
      <c r="E64" s="150"/>
      <c r="F64" s="150"/>
      <c r="G64" s="150"/>
      <c r="H64" s="150"/>
      <c r="I64" s="150"/>
      <c r="J64" s="150"/>
      <c r="K64" s="151"/>
      <c r="L64" s="151"/>
      <c r="M64" s="151"/>
      <c r="N64" s="151"/>
      <c r="O64" s="151"/>
      <c r="P64" s="151"/>
      <c r="Q64" s="151"/>
      <c r="R64" s="151"/>
      <c r="S64" s="151"/>
      <c r="T64" s="151"/>
      <c r="U64" s="151"/>
      <c r="V64" s="151"/>
      <c r="W64" s="151"/>
      <c r="X64" s="151"/>
      <c r="Y64" s="151"/>
      <c r="Z64" s="151"/>
      <c r="AA64" s="151"/>
      <c r="AB64" s="151"/>
      <c r="AC64" s="151"/>
      <c r="AD64" s="151"/>
      <c r="AE64" s="151"/>
      <c r="AF64" s="151"/>
      <c r="AG64" s="151"/>
      <c r="AH64" s="151"/>
      <c r="AI64" s="151"/>
      <c r="AJ64" s="151"/>
      <c r="AK64" s="151"/>
      <c r="AL64" s="151"/>
      <c r="AM64" s="151"/>
      <c r="AN64" s="151"/>
      <c r="AO64" s="151"/>
      <c r="AP64" s="151"/>
      <c r="AQ64" s="151"/>
    </row>
    <row r="65" spans="3:43" ht="27.95" customHeight="1" x14ac:dyDescent="0.2">
      <c r="C65" s="150"/>
      <c r="D65" s="150"/>
      <c r="E65" s="150"/>
      <c r="F65" s="150"/>
      <c r="G65" s="150"/>
      <c r="H65" s="150"/>
      <c r="I65" s="150"/>
      <c r="J65" s="150"/>
      <c r="K65" s="151"/>
      <c r="L65" s="151"/>
      <c r="M65" s="151"/>
      <c r="N65" s="151"/>
      <c r="O65" s="151"/>
      <c r="P65" s="151"/>
      <c r="Q65" s="151"/>
      <c r="R65" s="151"/>
      <c r="S65" s="151"/>
      <c r="T65" s="151"/>
      <c r="U65" s="151"/>
      <c r="V65" s="151"/>
      <c r="W65" s="151"/>
      <c r="X65" s="151"/>
      <c r="Y65" s="151"/>
      <c r="Z65" s="151"/>
      <c r="AA65" s="151"/>
      <c r="AB65" s="151"/>
      <c r="AC65" s="151"/>
      <c r="AD65" s="151"/>
      <c r="AE65" s="151"/>
      <c r="AF65" s="151"/>
      <c r="AG65" s="151"/>
      <c r="AH65" s="151"/>
      <c r="AI65" s="151"/>
      <c r="AJ65" s="151"/>
      <c r="AK65" s="151"/>
      <c r="AL65" s="151"/>
      <c r="AM65" s="151"/>
      <c r="AN65" s="151"/>
      <c r="AO65" s="151"/>
      <c r="AP65" s="151"/>
      <c r="AQ65" s="151"/>
    </row>
    <row r="66" spans="3:43" ht="27.95" customHeight="1" x14ac:dyDescent="0.2">
      <c r="C66" s="150"/>
      <c r="D66" s="150"/>
      <c r="E66" s="150"/>
      <c r="F66" s="150"/>
      <c r="G66" s="150"/>
      <c r="H66" s="150"/>
      <c r="I66" s="150"/>
      <c r="J66" s="150"/>
      <c r="K66" s="151"/>
      <c r="L66" s="151"/>
      <c r="M66" s="151"/>
      <c r="N66" s="151"/>
      <c r="O66" s="151"/>
      <c r="P66" s="151"/>
      <c r="Q66" s="151"/>
      <c r="R66" s="151"/>
      <c r="S66" s="151"/>
      <c r="T66" s="151"/>
      <c r="U66" s="151"/>
      <c r="V66" s="151"/>
      <c r="W66" s="151"/>
      <c r="X66" s="151"/>
      <c r="Y66" s="151"/>
      <c r="Z66" s="151"/>
      <c r="AA66" s="151"/>
      <c r="AB66" s="151"/>
      <c r="AC66" s="151"/>
      <c r="AD66" s="151"/>
      <c r="AE66" s="151"/>
      <c r="AF66" s="151"/>
      <c r="AG66" s="151"/>
      <c r="AH66" s="151"/>
      <c r="AI66" s="151"/>
      <c r="AJ66" s="151"/>
      <c r="AK66" s="151"/>
      <c r="AL66" s="151"/>
      <c r="AM66" s="151"/>
      <c r="AN66" s="151"/>
      <c r="AO66" s="151"/>
      <c r="AP66" s="151"/>
      <c r="AQ66" s="151"/>
    </row>
    <row r="67" spans="3:43" ht="27.95" customHeight="1" x14ac:dyDescent="0.2">
      <c r="C67" s="150"/>
      <c r="D67" s="150"/>
      <c r="E67" s="150"/>
      <c r="F67" s="150"/>
      <c r="G67" s="150"/>
      <c r="H67" s="150"/>
      <c r="I67" s="150"/>
      <c r="J67" s="150"/>
      <c r="K67" s="151"/>
      <c r="L67" s="151"/>
      <c r="M67" s="151"/>
      <c r="N67" s="151"/>
      <c r="O67" s="151"/>
      <c r="P67" s="151"/>
      <c r="Q67" s="151"/>
      <c r="R67" s="151"/>
      <c r="S67" s="151"/>
      <c r="T67" s="151"/>
      <c r="U67" s="151"/>
      <c r="V67" s="151"/>
      <c r="W67" s="151"/>
      <c r="X67" s="151"/>
      <c r="Y67" s="151"/>
      <c r="Z67" s="151"/>
      <c r="AA67" s="151"/>
      <c r="AB67" s="151"/>
      <c r="AC67" s="151"/>
      <c r="AD67" s="151"/>
      <c r="AE67" s="151"/>
      <c r="AF67" s="151"/>
      <c r="AG67" s="151"/>
      <c r="AH67" s="151"/>
      <c r="AI67" s="151"/>
      <c r="AJ67" s="151"/>
      <c r="AK67" s="151"/>
      <c r="AL67" s="151"/>
      <c r="AM67" s="151"/>
      <c r="AN67" s="151"/>
      <c r="AO67" s="151"/>
      <c r="AP67" s="151"/>
      <c r="AQ67" s="151"/>
    </row>
    <row r="68" spans="3:43" ht="27.95" customHeight="1" x14ac:dyDescent="0.2">
      <c r="C68" s="150"/>
      <c r="D68" s="150"/>
      <c r="E68" s="150"/>
      <c r="F68" s="150"/>
      <c r="G68" s="150"/>
      <c r="H68" s="150"/>
      <c r="I68" s="150"/>
      <c r="J68" s="150"/>
      <c r="K68" s="151"/>
      <c r="L68" s="151"/>
      <c r="M68" s="151"/>
      <c r="N68" s="151"/>
      <c r="O68" s="151"/>
      <c r="P68" s="151"/>
      <c r="Q68" s="151"/>
      <c r="R68" s="151"/>
      <c r="S68" s="151"/>
      <c r="T68" s="151"/>
      <c r="U68" s="151"/>
      <c r="V68" s="151"/>
      <c r="W68" s="151"/>
      <c r="X68" s="151"/>
      <c r="Y68" s="151"/>
      <c r="Z68" s="151"/>
      <c r="AA68" s="151"/>
      <c r="AB68" s="151"/>
      <c r="AC68" s="151"/>
      <c r="AD68" s="151"/>
      <c r="AE68" s="151"/>
      <c r="AF68" s="151"/>
      <c r="AG68" s="151"/>
      <c r="AH68" s="151"/>
      <c r="AI68" s="151"/>
      <c r="AJ68" s="151"/>
      <c r="AK68" s="151"/>
      <c r="AL68" s="151"/>
      <c r="AM68" s="151"/>
      <c r="AN68" s="151"/>
      <c r="AO68" s="151"/>
      <c r="AP68" s="151"/>
      <c r="AQ68" s="151"/>
    </row>
  </sheetData>
  <autoFilter ref="C2:AQ19" xr:uid="{3D3502BA-1AE0-42BF-A8BB-47D82AABE875}">
    <filterColumn colId="0" showButton="0"/>
    <filterColumn colId="1" showButton="0"/>
    <filterColumn colId="3" showButton="0"/>
    <filterColumn colId="5" showButton="0"/>
    <filterColumn colId="6"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autoFilter>
  <mergeCells count="271">
    <mergeCell ref="C19:E19"/>
    <mergeCell ref="F19:G19"/>
    <mergeCell ref="H19:J19"/>
    <mergeCell ref="K19:AQ19"/>
    <mergeCell ref="C16:E16"/>
    <mergeCell ref="F16:G16"/>
    <mergeCell ref="H16:J16"/>
    <mergeCell ref="K16:AQ16"/>
    <mergeCell ref="C17:E17"/>
    <mergeCell ref="F17:G17"/>
    <mergeCell ref="H17:J17"/>
    <mergeCell ref="K17:AQ17"/>
    <mergeCell ref="C18:E18"/>
    <mergeCell ref="F18:G18"/>
    <mergeCell ref="H18:J18"/>
    <mergeCell ref="K18:AQ18"/>
    <mergeCell ref="C2:E2"/>
    <mergeCell ref="F2:G2"/>
    <mergeCell ref="H2:J2"/>
    <mergeCell ref="K2:AQ2"/>
    <mergeCell ref="C12:E12"/>
    <mergeCell ref="F12:G12"/>
    <mergeCell ref="H12:J12"/>
    <mergeCell ref="K12:AQ12"/>
    <mergeCell ref="C10:E10"/>
    <mergeCell ref="F10:G10"/>
    <mergeCell ref="H10:J10"/>
    <mergeCell ref="K10:AQ10"/>
    <mergeCell ref="C11:E11"/>
    <mergeCell ref="F11:G11"/>
    <mergeCell ref="H11:J11"/>
    <mergeCell ref="K11:AQ11"/>
    <mergeCell ref="C9:E9"/>
    <mergeCell ref="F9:G9"/>
    <mergeCell ref="H9:J9"/>
    <mergeCell ref="K9:AQ9"/>
    <mergeCell ref="C5:E5"/>
    <mergeCell ref="F5:G5"/>
    <mergeCell ref="H5:J5"/>
    <mergeCell ref="K5:AQ5"/>
    <mergeCell ref="C14:E14"/>
    <mergeCell ref="F14:G14"/>
    <mergeCell ref="H14:J14"/>
    <mergeCell ref="K14:AQ14"/>
    <mergeCell ref="C15:E15"/>
    <mergeCell ref="F15:G15"/>
    <mergeCell ref="H15:J15"/>
    <mergeCell ref="K15:AQ15"/>
    <mergeCell ref="C13:E13"/>
    <mergeCell ref="F13:G13"/>
    <mergeCell ref="H13:J13"/>
    <mergeCell ref="K13:AQ13"/>
    <mergeCell ref="C6:E6"/>
    <mergeCell ref="F6:G6"/>
    <mergeCell ref="H6:J6"/>
    <mergeCell ref="K6:AQ6"/>
    <mergeCell ref="C3:E3"/>
    <mergeCell ref="F3:G3"/>
    <mergeCell ref="H3:J3"/>
    <mergeCell ref="K3:AQ3"/>
    <mergeCell ref="C4:E4"/>
    <mergeCell ref="F4:G4"/>
    <mergeCell ref="H4:J4"/>
    <mergeCell ref="K4:AQ4"/>
    <mergeCell ref="C22:E22"/>
    <mergeCell ref="F22:G22"/>
    <mergeCell ref="H22:J22"/>
    <mergeCell ref="K22:AQ22"/>
    <mergeCell ref="C23:E23"/>
    <mergeCell ref="F23:G23"/>
    <mergeCell ref="H23:J23"/>
    <mergeCell ref="K23:AQ23"/>
    <mergeCell ref="F20:G20"/>
    <mergeCell ref="H20:J20"/>
    <mergeCell ref="K20:AQ20"/>
    <mergeCell ref="C21:E21"/>
    <mergeCell ref="F21:G21"/>
    <mergeCell ref="H21:J21"/>
    <mergeCell ref="K21:AQ21"/>
    <mergeCell ref="C20:E20"/>
    <mergeCell ref="C28:E28"/>
    <mergeCell ref="F28:G28"/>
    <mergeCell ref="H28:J28"/>
    <mergeCell ref="K28:AQ28"/>
    <mergeCell ref="C7:E7"/>
    <mergeCell ref="F7:G7"/>
    <mergeCell ref="H7:J7"/>
    <mergeCell ref="K7:AQ7"/>
    <mergeCell ref="C26:E26"/>
    <mergeCell ref="F26:G26"/>
    <mergeCell ref="H26:J26"/>
    <mergeCell ref="K26:AQ26"/>
    <mergeCell ref="C27:E27"/>
    <mergeCell ref="F27:G27"/>
    <mergeCell ref="H27:J27"/>
    <mergeCell ref="K27:AQ27"/>
    <mergeCell ref="C24:E24"/>
    <mergeCell ref="F24:G24"/>
    <mergeCell ref="H24:J24"/>
    <mergeCell ref="K24:AQ24"/>
    <mergeCell ref="C25:E25"/>
    <mergeCell ref="F25:G25"/>
    <mergeCell ref="H25:J25"/>
    <mergeCell ref="K25:AQ25"/>
    <mergeCell ref="C32:E32"/>
    <mergeCell ref="F32:G32"/>
    <mergeCell ref="H32:J32"/>
    <mergeCell ref="K32:AQ32"/>
    <mergeCell ref="C33:E33"/>
    <mergeCell ref="F33:G33"/>
    <mergeCell ref="H33:J33"/>
    <mergeCell ref="K33:AQ33"/>
    <mergeCell ref="C8:E8"/>
    <mergeCell ref="F8:G8"/>
    <mergeCell ref="H8:J8"/>
    <mergeCell ref="K8:AQ8"/>
    <mergeCell ref="C31:E31"/>
    <mergeCell ref="F31:G31"/>
    <mergeCell ref="H31:J31"/>
    <mergeCell ref="K31:AQ31"/>
    <mergeCell ref="K29:AQ29"/>
    <mergeCell ref="K30:AQ30"/>
    <mergeCell ref="H29:J29"/>
    <mergeCell ref="H30:J30"/>
    <mergeCell ref="F29:G29"/>
    <mergeCell ref="F30:G30"/>
    <mergeCell ref="C29:E29"/>
    <mergeCell ref="C30:E30"/>
    <mergeCell ref="C36:E36"/>
    <mergeCell ref="F36:G36"/>
    <mergeCell ref="H36:J36"/>
    <mergeCell ref="K36:AQ36"/>
    <mergeCell ref="C37:E37"/>
    <mergeCell ref="F37:G37"/>
    <mergeCell ref="H37:J37"/>
    <mergeCell ref="K37:AQ37"/>
    <mergeCell ref="C34:E34"/>
    <mergeCell ref="F34:G34"/>
    <mergeCell ref="H34:J34"/>
    <mergeCell ref="K34:AQ34"/>
    <mergeCell ref="C35:E35"/>
    <mergeCell ref="F35:G35"/>
    <mergeCell ref="H35:J35"/>
    <mergeCell ref="K35:AQ35"/>
    <mergeCell ref="C40:E40"/>
    <mergeCell ref="F40:G40"/>
    <mergeCell ref="H40:J40"/>
    <mergeCell ref="K40:AQ40"/>
    <mergeCell ref="C41:E41"/>
    <mergeCell ref="F41:G41"/>
    <mergeCell ref="H41:J41"/>
    <mergeCell ref="K41:AQ41"/>
    <mergeCell ref="C38:E38"/>
    <mergeCell ref="F38:G38"/>
    <mergeCell ref="H38:J38"/>
    <mergeCell ref="K38:AQ38"/>
    <mergeCell ref="C39:E39"/>
    <mergeCell ref="F39:G39"/>
    <mergeCell ref="H39:J39"/>
    <mergeCell ref="K39:AQ39"/>
    <mergeCell ref="C44:E44"/>
    <mergeCell ref="F44:G44"/>
    <mergeCell ref="H44:J44"/>
    <mergeCell ref="K44:AQ44"/>
    <mergeCell ref="C45:E45"/>
    <mergeCell ref="F45:G45"/>
    <mergeCell ref="H45:J45"/>
    <mergeCell ref="K45:AQ45"/>
    <mergeCell ref="C42:E42"/>
    <mergeCell ref="F42:G42"/>
    <mergeCell ref="H42:J42"/>
    <mergeCell ref="K42:AQ42"/>
    <mergeCell ref="C43:E43"/>
    <mergeCell ref="F43:G43"/>
    <mergeCell ref="H43:J43"/>
    <mergeCell ref="K43:AQ43"/>
    <mergeCell ref="C48:E48"/>
    <mergeCell ref="F48:G48"/>
    <mergeCell ref="H48:J48"/>
    <mergeCell ref="K48:AQ48"/>
    <mergeCell ref="C49:E49"/>
    <mergeCell ref="F49:G49"/>
    <mergeCell ref="H49:J49"/>
    <mergeCell ref="K49:AQ49"/>
    <mergeCell ref="C46:E46"/>
    <mergeCell ref="F46:G46"/>
    <mergeCell ref="H46:J46"/>
    <mergeCell ref="K46:AQ46"/>
    <mergeCell ref="C47:E47"/>
    <mergeCell ref="F47:G47"/>
    <mergeCell ref="H47:J47"/>
    <mergeCell ref="C52:E52"/>
    <mergeCell ref="F52:G52"/>
    <mergeCell ref="H52:J52"/>
    <mergeCell ref="K52:AQ52"/>
    <mergeCell ref="C53:E53"/>
    <mergeCell ref="F53:G53"/>
    <mergeCell ref="H53:J53"/>
    <mergeCell ref="K53:AQ53"/>
    <mergeCell ref="C51:E51"/>
    <mergeCell ref="F51:G51"/>
    <mergeCell ref="H51:J51"/>
    <mergeCell ref="K51:AQ51"/>
    <mergeCell ref="C56:E56"/>
    <mergeCell ref="F56:G56"/>
    <mergeCell ref="H56:J56"/>
    <mergeCell ref="K56:AQ56"/>
    <mergeCell ref="C57:E57"/>
    <mergeCell ref="F57:G57"/>
    <mergeCell ref="H57:J57"/>
    <mergeCell ref="K57:AQ57"/>
    <mergeCell ref="C54:E54"/>
    <mergeCell ref="F54:G54"/>
    <mergeCell ref="H54:J54"/>
    <mergeCell ref="K54:AQ54"/>
    <mergeCell ref="C55:E55"/>
    <mergeCell ref="F55:G55"/>
    <mergeCell ref="H55:J55"/>
    <mergeCell ref="K55:AQ55"/>
    <mergeCell ref="C60:E60"/>
    <mergeCell ref="F60:G60"/>
    <mergeCell ref="H60:J60"/>
    <mergeCell ref="K60:AQ60"/>
    <mergeCell ref="C61:E61"/>
    <mergeCell ref="F61:G61"/>
    <mergeCell ref="H61:J61"/>
    <mergeCell ref="K61:AQ61"/>
    <mergeCell ref="C58:E58"/>
    <mergeCell ref="F58:G58"/>
    <mergeCell ref="H58:J58"/>
    <mergeCell ref="K58:AQ58"/>
    <mergeCell ref="C59:E59"/>
    <mergeCell ref="F59:G59"/>
    <mergeCell ref="H59:J59"/>
    <mergeCell ref="K59:AQ59"/>
    <mergeCell ref="C65:E65"/>
    <mergeCell ref="F65:G65"/>
    <mergeCell ref="H65:J65"/>
    <mergeCell ref="K65:AQ65"/>
    <mergeCell ref="C62:E62"/>
    <mergeCell ref="F62:G62"/>
    <mergeCell ref="H62:J62"/>
    <mergeCell ref="K62:AQ62"/>
    <mergeCell ref="C63:E63"/>
    <mergeCell ref="F63:G63"/>
    <mergeCell ref="H63:J63"/>
    <mergeCell ref="K63:AQ63"/>
    <mergeCell ref="C50:E50"/>
    <mergeCell ref="F50:G50"/>
    <mergeCell ref="H50:J50"/>
    <mergeCell ref="K50:AQ50"/>
    <mergeCell ref="K47:M47"/>
    <mergeCell ref="N47:O47"/>
    <mergeCell ref="P47:R47"/>
    <mergeCell ref="S47:AQ47"/>
    <mergeCell ref="C68:E68"/>
    <mergeCell ref="F68:G68"/>
    <mergeCell ref="H68:J68"/>
    <mergeCell ref="K68:AQ68"/>
    <mergeCell ref="C66:E66"/>
    <mergeCell ref="F66:G66"/>
    <mergeCell ref="H66:J66"/>
    <mergeCell ref="K66:AQ66"/>
    <mergeCell ref="C67:E67"/>
    <mergeCell ref="F67:G67"/>
    <mergeCell ref="H67:J67"/>
    <mergeCell ref="K67:AQ67"/>
    <mergeCell ref="C64:E64"/>
    <mergeCell ref="F64:G64"/>
    <mergeCell ref="H64:J64"/>
    <mergeCell ref="K64:AQ64"/>
  </mergeCells>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AF44D-A200-4FE0-ACBE-7056CBCE6E94}">
  <dimension ref="A1:AX30"/>
  <sheetViews>
    <sheetView topLeftCell="C19" zoomScaleNormal="100" workbookViewId="0">
      <selection activeCell="R15" sqref="R15"/>
    </sheetView>
  </sheetViews>
  <sheetFormatPr defaultColWidth="4.625" defaultRowHeight="27.95" customHeight="1" x14ac:dyDescent="0.2"/>
  <cols>
    <col min="1" max="2" width="4.625" style="56"/>
    <col min="3" max="16384" width="4.625" style="57"/>
  </cols>
  <sheetData>
    <row r="1" spans="4:45" s="55" customFormat="1" ht="27.95" customHeight="1" x14ac:dyDescent="0.2"/>
    <row r="2" spans="4:45" ht="27.95" customHeight="1" thickBot="1" x14ac:dyDescent="0.25">
      <c r="AG2" s="55"/>
      <c r="AH2" s="55"/>
      <c r="AI2" s="55"/>
      <c r="AJ2" s="55"/>
      <c r="AK2" s="55"/>
      <c r="AL2" s="55"/>
    </row>
    <row r="3" spans="4:45" ht="27.95" customHeight="1" x14ac:dyDescent="0.2">
      <c r="D3" s="164" t="s">
        <v>539</v>
      </c>
      <c r="E3" s="165"/>
      <c r="F3" s="165"/>
      <c r="G3" s="165"/>
      <c r="H3" s="165"/>
      <c r="I3" s="166"/>
      <c r="K3" s="164" t="s">
        <v>540</v>
      </c>
      <c r="L3" s="165"/>
      <c r="M3" s="165"/>
      <c r="N3" s="165"/>
      <c r="O3" s="165"/>
      <c r="P3" s="166"/>
      <c r="R3" s="164" t="s">
        <v>555</v>
      </c>
      <c r="S3" s="165"/>
      <c r="T3" s="165"/>
      <c r="U3" s="165"/>
      <c r="V3" s="165"/>
      <c r="W3" s="166"/>
      <c r="AF3" s="55"/>
      <c r="AG3" s="69"/>
      <c r="AH3" s="69"/>
      <c r="AI3" s="69"/>
      <c r="AJ3" s="69"/>
      <c r="AK3" s="69"/>
      <c r="AL3" s="69"/>
      <c r="AM3" s="55"/>
      <c r="AN3" s="55"/>
      <c r="AO3" s="55"/>
    </row>
    <row r="4" spans="4:45" ht="27.95" customHeight="1" x14ac:dyDescent="0.2">
      <c r="D4" s="161" t="s">
        <v>531</v>
      </c>
      <c r="E4" s="150"/>
      <c r="F4" s="150"/>
      <c r="G4" s="150"/>
      <c r="H4" s="150"/>
      <c r="I4" s="173"/>
      <c r="K4" s="161" t="s">
        <v>541</v>
      </c>
      <c r="L4" s="150"/>
      <c r="M4" s="150"/>
      <c r="N4" s="150"/>
      <c r="O4" s="150"/>
      <c r="P4" s="173"/>
      <c r="R4" s="161" t="s">
        <v>556</v>
      </c>
      <c r="S4" s="150"/>
      <c r="T4" s="150"/>
      <c r="U4" s="167"/>
      <c r="V4" s="167"/>
      <c r="W4" s="168"/>
      <c r="AF4" s="55"/>
      <c r="AG4" s="69"/>
      <c r="AH4" s="69"/>
      <c r="AI4" s="69"/>
      <c r="AJ4" s="69"/>
      <c r="AK4" s="69"/>
      <c r="AL4" s="69"/>
      <c r="AM4" s="69"/>
      <c r="AN4" s="69"/>
      <c r="AO4" s="69"/>
      <c r="AP4" s="55"/>
      <c r="AQ4" s="55"/>
    </row>
    <row r="5" spans="4:45" ht="27.95" customHeight="1" x14ac:dyDescent="0.2">
      <c r="D5" s="161" t="s">
        <v>532</v>
      </c>
      <c r="E5" s="150"/>
      <c r="F5" s="150"/>
      <c r="G5" s="150" t="s">
        <v>572</v>
      </c>
      <c r="H5" s="150"/>
      <c r="I5" s="173"/>
      <c r="K5" s="161" t="s">
        <v>542</v>
      </c>
      <c r="L5" s="150"/>
      <c r="M5" s="150"/>
      <c r="N5" s="150"/>
      <c r="O5" s="150"/>
      <c r="P5" s="173"/>
      <c r="R5" s="161" t="s">
        <v>561</v>
      </c>
      <c r="S5" s="150"/>
      <c r="T5" s="150"/>
      <c r="U5" s="167"/>
      <c r="V5" s="167"/>
      <c r="W5" s="168"/>
      <c r="AE5" s="55"/>
      <c r="AF5" s="69"/>
      <c r="AG5" s="69"/>
      <c r="AH5" s="69"/>
      <c r="AI5" s="69"/>
      <c r="AJ5" s="69"/>
      <c r="AK5" s="69"/>
      <c r="AL5" s="69"/>
      <c r="AM5" s="69"/>
      <c r="AN5" s="69"/>
      <c r="AO5" s="69"/>
      <c r="AP5" s="69"/>
      <c r="AQ5" s="69"/>
      <c r="AR5" s="55"/>
    </row>
    <row r="6" spans="4:45" ht="27.95" customHeight="1" x14ac:dyDescent="0.2">
      <c r="D6" s="161" t="s">
        <v>533</v>
      </c>
      <c r="E6" s="150"/>
      <c r="F6" s="150"/>
      <c r="G6" s="150"/>
      <c r="H6" s="150"/>
      <c r="I6" s="173"/>
      <c r="K6" s="161" t="s">
        <v>543</v>
      </c>
      <c r="L6" s="150"/>
      <c r="M6" s="150"/>
      <c r="N6" s="150"/>
      <c r="O6" s="150"/>
      <c r="P6" s="173"/>
      <c r="R6" s="161" t="s">
        <v>562</v>
      </c>
      <c r="S6" s="150"/>
      <c r="T6" s="150"/>
      <c r="U6" s="167"/>
      <c r="V6" s="167"/>
      <c r="W6" s="168"/>
      <c r="AD6" s="55"/>
      <c r="AE6" s="69"/>
      <c r="AF6" s="69"/>
      <c r="AG6" s="69"/>
      <c r="AH6" s="69"/>
      <c r="AI6" s="69"/>
      <c r="AJ6" s="69"/>
      <c r="AK6" s="69"/>
      <c r="AL6" s="69"/>
      <c r="AM6" s="69"/>
      <c r="AN6" s="69"/>
      <c r="AO6" s="69"/>
      <c r="AP6" s="69"/>
      <c r="AQ6" s="69"/>
      <c r="AR6" s="55"/>
    </row>
    <row r="7" spans="4:45" ht="27.95" customHeight="1" x14ac:dyDescent="0.2">
      <c r="D7" s="161" t="s">
        <v>534</v>
      </c>
      <c r="E7" s="150"/>
      <c r="F7" s="150"/>
      <c r="G7" s="150" t="s">
        <v>574</v>
      </c>
      <c r="H7" s="150"/>
      <c r="I7" s="173"/>
      <c r="K7" s="161" t="s">
        <v>544</v>
      </c>
      <c r="L7" s="150"/>
      <c r="M7" s="150"/>
      <c r="N7" s="150"/>
      <c r="O7" s="150"/>
      <c r="P7" s="173"/>
      <c r="R7" s="161" t="s">
        <v>563</v>
      </c>
      <c r="S7" s="150"/>
      <c r="T7" s="150"/>
      <c r="U7" s="167"/>
      <c r="V7" s="167"/>
      <c r="W7" s="168"/>
      <c r="AC7" s="55"/>
      <c r="AD7" s="69"/>
      <c r="AE7" s="69"/>
      <c r="AF7" s="69"/>
      <c r="AG7" s="69"/>
      <c r="AH7" s="55"/>
      <c r="AI7" s="55"/>
      <c r="AJ7" s="69"/>
      <c r="AK7" s="69"/>
      <c r="AL7" s="69"/>
      <c r="AM7" s="55"/>
      <c r="AN7" s="69"/>
      <c r="AO7" s="69"/>
      <c r="AP7" s="69"/>
      <c r="AQ7" s="69"/>
      <c r="AR7" s="69"/>
      <c r="AS7" s="55"/>
    </row>
    <row r="8" spans="4:45" ht="27.95" customHeight="1" x14ac:dyDescent="0.2">
      <c r="D8" s="161" t="s">
        <v>535</v>
      </c>
      <c r="E8" s="150"/>
      <c r="F8" s="150"/>
      <c r="G8" s="150" t="s">
        <v>573</v>
      </c>
      <c r="H8" s="150"/>
      <c r="I8" s="173"/>
      <c r="K8" s="161" t="s">
        <v>545</v>
      </c>
      <c r="L8" s="150"/>
      <c r="M8" s="150"/>
      <c r="N8" s="150"/>
      <c r="O8" s="150"/>
      <c r="P8" s="173"/>
      <c r="R8" s="161" t="s">
        <v>564</v>
      </c>
      <c r="S8" s="150"/>
      <c r="T8" s="150"/>
      <c r="U8" s="167"/>
      <c r="V8" s="167"/>
      <c r="W8" s="168"/>
      <c r="AC8" s="55"/>
      <c r="AD8" s="69"/>
      <c r="AE8" s="69"/>
      <c r="AF8" s="69"/>
      <c r="AG8" s="55"/>
      <c r="AH8" s="72"/>
      <c r="AI8" s="72"/>
      <c r="AJ8" s="55"/>
      <c r="AK8" s="55"/>
      <c r="AL8" s="55"/>
      <c r="AM8" s="72"/>
      <c r="AN8" s="55"/>
      <c r="AO8" s="55"/>
      <c r="AP8" s="69"/>
      <c r="AQ8" s="69"/>
      <c r="AR8" s="69"/>
      <c r="AS8" s="55"/>
    </row>
    <row r="9" spans="4:45" ht="27.95" customHeight="1" x14ac:dyDescent="0.2">
      <c r="D9" s="161" t="s">
        <v>536</v>
      </c>
      <c r="E9" s="150"/>
      <c r="F9" s="150"/>
      <c r="G9" s="150"/>
      <c r="H9" s="150"/>
      <c r="I9" s="173"/>
      <c r="K9" s="161" t="s">
        <v>546</v>
      </c>
      <c r="L9" s="150"/>
      <c r="M9" s="150"/>
      <c r="N9" s="150"/>
      <c r="O9" s="150"/>
      <c r="P9" s="173"/>
      <c r="R9" s="161" t="s">
        <v>565</v>
      </c>
      <c r="S9" s="150"/>
      <c r="T9" s="150"/>
      <c r="U9" s="167"/>
      <c r="V9" s="167"/>
      <c r="W9" s="168"/>
      <c r="AC9" s="55"/>
      <c r="AD9" s="69"/>
      <c r="AE9" s="69"/>
      <c r="AF9" s="55"/>
      <c r="AG9" s="72"/>
      <c r="AH9" s="72"/>
      <c r="AI9" s="72"/>
      <c r="AJ9" s="72"/>
      <c r="AK9" s="72"/>
      <c r="AL9" s="72"/>
      <c r="AM9" s="72"/>
      <c r="AN9" s="72"/>
      <c r="AO9" s="72"/>
      <c r="AP9" s="55"/>
      <c r="AQ9" s="69"/>
      <c r="AR9" s="69"/>
      <c r="AS9" s="55"/>
    </row>
    <row r="10" spans="4:45" ht="27.95" customHeight="1" x14ac:dyDescent="0.2">
      <c r="D10" s="161" t="s">
        <v>537</v>
      </c>
      <c r="E10" s="150"/>
      <c r="F10" s="150"/>
      <c r="G10" s="150"/>
      <c r="H10" s="150"/>
      <c r="I10" s="173"/>
      <c r="K10" s="161" t="s">
        <v>548</v>
      </c>
      <c r="L10" s="150"/>
      <c r="M10" s="150"/>
      <c r="N10" s="150"/>
      <c r="O10" s="150"/>
      <c r="P10" s="173"/>
      <c r="R10" s="161" t="s">
        <v>566</v>
      </c>
      <c r="S10" s="150"/>
      <c r="T10" s="150"/>
      <c r="U10" s="167"/>
      <c r="V10" s="167"/>
      <c r="W10" s="168"/>
      <c r="AC10" s="55"/>
      <c r="AD10" s="69"/>
      <c r="AE10" s="69"/>
      <c r="AF10" s="55"/>
      <c r="AG10" s="72"/>
      <c r="AH10" s="72"/>
      <c r="AI10" s="72"/>
      <c r="AJ10" s="72"/>
      <c r="AK10" s="72"/>
      <c r="AL10" s="72"/>
      <c r="AM10" s="70"/>
      <c r="AN10" s="72"/>
      <c r="AO10" s="72"/>
      <c r="AP10" s="72"/>
      <c r="AQ10" s="55"/>
      <c r="AR10" s="69"/>
      <c r="AS10" s="55"/>
    </row>
    <row r="11" spans="4:45" ht="27.95" customHeight="1" thickBot="1" x14ac:dyDescent="0.25">
      <c r="D11" s="157" t="s">
        <v>538</v>
      </c>
      <c r="E11" s="158"/>
      <c r="F11" s="158"/>
      <c r="G11" s="158"/>
      <c r="H11" s="158"/>
      <c r="I11" s="174"/>
      <c r="K11" s="161" t="s">
        <v>547</v>
      </c>
      <c r="L11" s="150"/>
      <c r="M11" s="150"/>
      <c r="N11" s="150"/>
      <c r="O11" s="150"/>
      <c r="P11" s="173"/>
      <c r="R11" s="161" t="s">
        <v>567</v>
      </c>
      <c r="S11" s="150"/>
      <c r="T11" s="150"/>
      <c r="U11" s="167"/>
      <c r="V11" s="167"/>
      <c r="W11" s="168"/>
      <c r="AC11" s="55"/>
      <c r="AD11" s="69"/>
      <c r="AE11" s="55"/>
      <c r="AF11" s="72"/>
      <c r="AG11" s="72"/>
      <c r="AH11" s="55"/>
      <c r="AI11" s="55"/>
      <c r="AJ11" s="70"/>
      <c r="AK11" s="72"/>
      <c r="AL11" s="72"/>
      <c r="AM11" s="55"/>
      <c r="AN11" s="55"/>
      <c r="AO11" s="72"/>
      <c r="AP11" s="72"/>
      <c r="AQ11" s="55"/>
      <c r="AR11" s="69"/>
      <c r="AS11" s="55"/>
    </row>
    <row r="12" spans="4:45" ht="27.95" customHeight="1" thickBot="1" x14ac:dyDescent="0.25">
      <c r="D12" s="60"/>
      <c r="E12" s="60"/>
      <c r="F12" s="60"/>
      <c r="K12" s="161" t="s">
        <v>549</v>
      </c>
      <c r="L12" s="150"/>
      <c r="M12" s="150"/>
      <c r="N12" s="150"/>
      <c r="O12" s="150"/>
      <c r="P12" s="173"/>
      <c r="R12" s="161" t="s">
        <v>568</v>
      </c>
      <c r="S12" s="150"/>
      <c r="T12" s="150"/>
      <c r="U12" s="167"/>
      <c r="V12" s="167"/>
      <c r="W12" s="168"/>
      <c r="AC12" s="55"/>
      <c r="AD12" s="69"/>
      <c r="AE12" s="55"/>
      <c r="AF12" s="72"/>
      <c r="AG12" s="70"/>
      <c r="AH12" s="70"/>
      <c r="AI12" s="70"/>
      <c r="AJ12" s="55"/>
      <c r="AK12" s="70"/>
      <c r="AL12" s="72"/>
      <c r="AM12" s="70"/>
      <c r="AN12" s="70"/>
      <c r="AO12" s="55"/>
      <c r="AP12" s="72"/>
      <c r="AQ12" s="55"/>
      <c r="AR12" s="69"/>
      <c r="AS12" s="55"/>
    </row>
    <row r="13" spans="4:45" ht="27.95" customHeight="1" thickBot="1" x14ac:dyDescent="0.25">
      <c r="D13" s="171" t="str">
        <f>IF(G8="其他","组织名",0)</f>
        <v>组织名</v>
      </c>
      <c r="E13" s="172"/>
      <c r="F13" s="172"/>
      <c r="G13" s="155"/>
      <c r="H13" s="155"/>
      <c r="I13" s="156"/>
      <c r="K13" s="161" t="s">
        <v>550</v>
      </c>
      <c r="L13" s="150"/>
      <c r="M13" s="150"/>
      <c r="N13" s="150"/>
      <c r="O13" s="150"/>
      <c r="P13" s="173"/>
      <c r="R13" s="157" t="s">
        <v>569</v>
      </c>
      <c r="S13" s="158"/>
      <c r="T13" s="158"/>
      <c r="U13" s="169"/>
      <c r="V13" s="169"/>
      <c r="W13" s="170"/>
      <c r="AC13" s="55"/>
      <c r="AD13" s="69"/>
      <c r="AE13" s="55"/>
      <c r="AF13" s="70"/>
      <c r="AG13" s="70"/>
      <c r="AH13" s="55"/>
      <c r="AI13" s="55"/>
      <c r="AJ13" s="70"/>
      <c r="AK13" s="70"/>
      <c r="AL13" s="70"/>
      <c r="AM13" s="55"/>
      <c r="AN13" s="55"/>
      <c r="AO13" s="70"/>
      <c r="AP13" s="72"/>
      <c r="AQ13" s="55"/>
      <c r="AR13" s="69"/>
      <c r="AS13" s="55"/>
    </row>
    <row r="14" spans="4:45" ht="27.95" customHeight="1" x14ac:dyDescent="0.2">
      <c r="D14" s="161" t="str">
        <f>IF(G8="其他","组织度",0)</f>
        <v>组织度</v>
      </c>
      <c r="E14" s="150"/>
      <c r="F14" s="150"/>
      <c r="G14" s="162"/>
      <c r="H14" s="162"/>
      <c r="I14" s="163"/>
      <c r="K14" s="161" t="s">
        <v>551</v>
      </c>
      <c r="L14" s="150"/>
      <c r="M14" s="150"/>
      <c r="N14" s="150"/>
      <c r="O14" s="150"/>
      <c r="P14" s="173"/>
      <c r="AC14" s="55"/>
      <c r="AD14" s="69"/>
      <c r="AE14" s="55"/>
      <c r="AF14" s="70"/>
      <c r="AG14" s="55"/>
      <c r="AH14" s="74"/>
      <c r="AI14" s="73"/>
      <c r="AJ14" s="70"/>
      <c r="AK14" s="70"/>
      <c r="AL14" s="70"/>
      <c r="AM14" s="74"/>
      <c r="AN14" s="73"/>
      <c r="AO14" s="70"/>
      <c r="AP14" s="70"/>
      <c r="AQ14" s="55"/>
      <c r="AR14" s="69"/>
      <c r="AS14" s="55"/>
    </row>
    <row r="15" spans="4:45" ht="27.95" customHeight="1" thickBot="1" x14ac:dyDescent="0.25">
      <c r="D15" s="157" t="str">
        <f>IF(G8="其他","人员规模",0)</f>
        <v>人员规模</v>
      </c>
      <c r="E15" s="158"/>
      <c r="F15" s="158"/>
      <c r="G15" s="159"/>
      <c r="H15" s="159"/>
      <c r="I15" s="160"/>
      <c r="K15" s="161" t="s">
        <v>552</v>
      </c>
      <c r="L15" s="150"/>
      <c r="M15" s="150"/>
      <c r="N15" s="150"/>
      <c r="O15" s="150"/>
      <c r="P15" s="173"/>
      <c r="AC15" s="55"/>
      <c r="AD15" s="69"/>
      <c r="AE15" s="55"/>
      <c r="AF15" s="70"/>
      <c r="AG15" s="70"/>
      <c r="AH15" s="70"/>
      <c r="AI15" s="70"/>
      <c r="AJ15" s="70"/>
      <c r="AK15" s="70"/>
      <c r="AL15" s="70"/>
      <c r="AM15" s="70"/>
      <c r="AN15" s="70"/>
      <c r="AO15" s="70"/>
      <c r="AP15" s="55"/>
      <c r="AQ15" s="69"/>
      <c r="AR15" s="55"/>
    </row>
    <row r="16" spans="4:45" ht="27.95" customHeight="1" x14ac:dyDescent="0.2">
      <c r="K16" s="161" t="s">
        <v>553</v>
      </c>
      <c r="L16" s="150"/>
      <c r="M16" s="150"/>
      <c r="N16" s="150"/>
      <c r="O16" s="150"/>
      <c r="P16" s="173"/>
      <c r="AD16" s="55"/>
      <c r="AE16" s="69"/>
      <c r="AF16" s="55"/>
      <c r="AG16" s="70"/>
      <c r="AH16" s="70"/>
      <c r="AI16" s="55"/>
      <c r="AJ16" s="55"/>
      <c r="AK16" s="70"/>
      <c r="AL16" s="70"/>
      <c r="AM16" s="55"/>
      <c r="AN16" s="70"/>
      <c r="AO16" s="70"/>
      <c r="AP16" s="55"/>
      <c r="AQ16" s="69"/>
      <c r="AR16" s="55"/>
    </row>
    <row r="17" spans="4:50" ht="27.95" customHeight="1" thickBot="1" x14ac:dyDescent="0.25">
      <c r="K17" s="157" t="s">
        <v>554</v>
      </c>
      <c r="L17" s="158"/>
      <c r="M17" s="158"/>
      <c r="N17" s="169"/>
      <c r="O17" s="169"/>
      <c r="P17" s="170"/>
      <c r="AD17" s="55"/>
      <c r="AE17" s="69"/>
      <c r="AF17" s="69"/>
      <c r="AG17" s="55"/>
      <c r="AH17" s="70"/>
      <c r="AI17" s="70"/>
      <c r="AJ17" s="70"/>
      <c r="AK17" s="55"/>
      <c r="AL17" s="55"/>
      <c r="AM17" s="70"/>
      <c r="AN17" s="70"/>
      <c r="AO17" s="55"/>
      <c r="AP17" s="69"/>
      <c r="AQ17" s="55"/>
      <c r="AR17" s="72"/>
      <c r="AS17" s="55"/>
    </row>
    <row r="18" spans="4:50" ht="27.95" customHeight="1" x14ac:dyDescent="0.2">
      <c r="AC18" s="55"/>
      <c r="AD18" s="72"/>
      <c r="AE18" s="55"/>
      <c r="AF18" s="69"/>
      <c r="AG18" s="69"/>
      <c r="AH18" s="55"/>
      <c r="AI18" s="70"/>
      <c r="AJ18" s="70"/>
      <c r="AK18" s="70"/>
      <c r="AL18" s="70"/>
      <c r="AM18" s="70"/>
      <c r="AN18" s="55"/>
      <c r="AO18" s="69"/>
      <c r="AP18" s="69"/>
      <c r="AQ18" s="55"/>
      <c r="AR18" s="72"/>
      <c r="AS18" s="55"/>
    </row>
    <row r="19" spans="4:50" ht="27.95" customHeight="1" x14ac:dyDescent="0.2">
      <c r="AA19" s="55"/>
      <c r="AB19" s="55"/>
      <c r="AC19" s="72"/>
      <c r="AD19" s="72"/>
      <c r="AE19" s="55"/>
      <c r="AF19" s="69"/>
      <c r="AG19" s="69"/>
      <c r="AH19" s="55"/>
      <c r="AI19" s="55"/>
      <c r="AJ19" s="55"/>
      <c r="AK19" s="55"/>
      <c r="AL19" s="55"/>
      <c r="AM19" s="55"/>
      <c r="AN19" s="55"/>
      <c r="AO19" s="69"/>
      <c r="AP19" s="69"/>
      <c r="AQ19" s="55"/>
      <c r="AR19" s="72"/>
      <c r="AS19" s="72"/>
      <c r="AT19" s="55"/>
    </row>
    <row r="20" spans="4:50" ht="27.95" customHeight="1" x14ac:dyDescent="0.2">
      <c r="Z20" s="55"/>
      <c r="AA20" s="72"/>
      <c r="AB20" s="72"/>
      <c r="AC20" s="72"/>
      <c r="AD20" s="55"/>
      <c r="AE20" s="69"/>
      <c r="AF20" s="69"/>
      <c r="AG20" s="69"/>
      <c r="AH20" s="55"/>
      <c r="AI20" s="71"/>
      <c r="AJ20" s="71"/>
      <c r="AK20" s="71"/>
      <c r="AL20" s="71"/>
      <c r="AM20" s="71"/>
      <c r="AN20" s="55"/>
      <c r="AO20" s="69"/>
      <c r="AP20" s="69"/>
      <c r="AQ20" s="69"/>
      <c r="AR20" s="55"/>
      <c r="AS20" s="72"/>
      <c r="AT20" s="72"/>
      <c r="AU20" s="55"/>
      <c r="AV20" s="55"/>
    </row>
    <row r="21" spans="4:50" ht="27.95" customHeight="1" x14ac:dyDescent="0.2">
      <c r="X21" s="55"/>
      <c r="Y21" s="55"/>
      <c r="Z21" s="72"/>
      <c r="AA21" s="72"/>
      <c r="AB21" s="72"/>
      <c r="AC21" s="69"/>
      <c r="AD21" s="69"/>
      <c r="AE21" s="69"/>
      <c r="AF21" s="69"/>
      <c r="AG21" s="69"/>
      <c r="AH21" s="69"/>
      <c r="AI21" s="55"/>
      <c r="AJ21" s="71"/>
      <c r="AK21" s="71"/>
      <c r="AL21" s="71"/>
      <c r="AM21" s="55"/>
      <c r="AN21" s="69"/>
      <c r="AO21" s="69"/>
      <c r="AP21" s="69"/>
      <c r="AQ21" s="69"/>
      <c r="AR21" s="69"/>
      <c r="AS21" s="69"/>
      <c r="AT21" s="72"/>
      <c r="AU21" s="72"/>
      <c r="AV21" s="72"/>
      <c r="AW21" s="55"/>
      <c r="AX21" s="55"/>
    </row>
    <row r="22" spans="4:50" ht="27.95" customHeight="1" x14ac:dyDescent="0.2">
      <c r="AA22" s="69"/>
      <c r="AB22" s="69"/>
      <c r="AC22" s="69"/>
      <c r="AD22" s="69"/>
      <c r="AE22" s="69"/>
      <c r="AF22" s="69"/>
      <c r="AG22" s="69"/>
      <c r="AH22" s="69"/>
      <c r="AI22" s="69"/>
      <c r="AJ22" s="55"/>
      <c r="AK22" s="55"/>
      <c r="AL22" s="55"/>
      <c r="AM22" s="69"/>
      <c r="AN22" s="69"/>
      <c r="AO22" s="69"/>
      <c r="AP22" s="69"/>
      <c r="AQ22" s="69"/>
      <c r="AR22" s="69"/>
    </row>
    <row r="23" spans="4:50" ht="27.95" customHeight="1" x14ac:dyDescent="0.2">
      <c r="AC23" s="69"/>
      <c r="AD23" s="69"/>
      <c r="AE23" s="69"/>
      <c r="AF23" s="69"/>
      <c r="AG23" s="69"/>
      <c r="AH23" s="69"/>
      <c r="AI23" s="69"/>
      <c r="AJ23" s="69"/>
      <c r="AK23" s="69"/>
      <c r="AL23" s="69"/>
      <c r="AM23" s="69"/>
      <c r="AN23" s="69"/>
      <c r="AO23" s="69"/>
      <c r="AP23" s="69"/>
    </row>
    <row r="25" spans="4:50" ht="27.95" customHeight="1" x14ac:dyDescent="0.2">
      <c r="D25" s="57">
        <v>1</v>
      </c>
      <c r="E25" s="150" t="s">
        <v>557</v>
      </c>
      <c r="F25" s="150"/>
    </row>
    <row r="26" spans="4:50" ht="27.95" customHeight="1" x14ac:dyDescent="0.2">
      <c r="D26" s="57">
        <v>2</v>
      </c>
      <c r="E26" s="150" t="s">
        <v>558</v>
      </c>
      <c r="F26" s="150"/>
    </row>
    <row r="27" spans="4:50" ht="27.95" customHeight="1" x14ac:dyDescent="0.2">
      <c r="D27" s="57">
        <v>3</v>
      </c>
      <c r="E27" s="150" t="s">
        <v>559</v>
      </c>
      <c r="F27" s="150"/>
    </row>
    <row r="28" spans="4:50" ht="27.95" customHeight="1" x14ac:dyDescent="0.2">
      <c r="D28" s="57">
        <v>4</v>
      </c>
      <c r="E28" s="150" t="s">
        <v>560</v>
      </c>
      <c r="F28" s="150"/>
    </row>
    <row r="29" spans="4:50" ht="27.95" customHeight="1" x14ac:dyDescent="0.2">
      <c r="D29" s="57">
        <v>5</v>
      </c>
      <c r="E29" s="150"/>
      <c r="F29" s="150"/>
    </row>
    <row r="30" spans="4:50" ht="27.95" customHeight="1" x14ac:dyDescent="0.2">
      <c r="D30" s="57">
        <v>6</v>
      </c>
      <c r="E30" s="150"/>
      <c r="F30" s="150"/>
    </row>
  </sheetData>
  <dataConsolidate/>
  <mergeCells count="79">
    <mergeCell ref="N16:P16"/>
    <mergeCell ref="N17:P17"/>
    <mergeCell ref="N9:P9"/>
    <mergeCell ref="N10:P10"/>
    <mergeCell ref="N11:P11"/>
    <mergeCell ref="N12:P12"/>
    <mergeCell ref="N13:P13"/>
    <mergeCell ref="N14:P14"/>
    <mergeCell ref="N15:P15"/>
    <mergeCell ref="R10:T10"/>
    <mergeCell ref="R11:T11"/>
    <mergeCell ref="R12:T12"/>
    <mergeCell ref="K3:P3"/>
    <mergeCell ref="N4:P4"/>
    <mergeCell ref="N5:P5"/>
    <mergeCell ref="N6:P6"/>
    <mergeCell ref="N7:P7"/>
    <mergeCell ref="N8:P8"/>
    <mergeCell ref="R4:T4"/>
    <mergeCell ref="R5:T5"/>
    <mergeCell ref="R6:T6"/>
    <mergeCell ref="R7:T7"/>
    <mergeCell ref="R8:T8"/>
    <mergeCell ref="K4:M4"/>
    <mergeCell ref="G8:I8"/>
    <mergeCell ref="G9:I9"/>
    <mergeCell ref="D4:F4"/>
    <mergeCell ref="D5:F5"/>
    <mergeCell ref="R9:T9"/>
    <mergeCell ref="K5:M5"/>
    <mergeCell ref="K6:M6"/>
    <mergeCell ref="K7:M7"/>
    <mergeCell ref="K8:M8"/>
    <mergeCell ref="D3:I3"/>
    <mergeCell ref="G4:I4"/>
    <mergeCell ref="G5:I5"/>
    <mergeCell ref="G6:I6"/>
    <mergeCell ref="G7:I7"/>
    <mergeCell ref="K14:M14"/>
    <mergeCell ref="K9:M9"/>
    <mergeCell ref="K16:M16"/>
    <mergeCell ref="K17:M17"/>
    <mergeCell ref="K15:M15"/>
    <mergeCell ref="K13:M13"/>
    <mergeCell ref="G10:I10"/>
    <mergeCell ref="G11:I11"/>
    <mergeCell ref="K10:M10"/>
    <mergeCell ref="K11:M11"/>
    <mergeCell ref="K12:M12"/>
    <mergeCell ref="E28:F28"/>
    <mergeCell ref="E29:F29"/>
    <mergeCell ref="D8:F8"/>
    <mergeCell ref="D9:F9"/>
    <mergeCell ref="D6:F6"/>
    <mergeCell ref="D7:F7"/>
    <mergeCell ref="D10:F10"/>
    <mergeCell ref="D11:F11"/>
    <mergeCell ref="D13:F13"/>
    <mergeCell ref="E30:F30"/>
    <mergeCell ref="R3:W3"/>
    <mergeCell ref="R13:T13"/>
    <mergeCell ref="U4:W4"/>
    <mergeCell ref="U5:W5"/>
    <mergeCell ref="U6:W6"/>
    <mergeCell ref="U7:W7"/>
    <mergeCell ref="U8:W8"/>
    <mergeCell ref="U9:W9"/>
    <mergeCell ref="U10:W10"/>
    <mergeCell ref="U11:W11"/>
    <mergeCell ref="U12:W12"/>
    <mergeCell ref="U13:W13"/>
    <mergeCell ref="E25:F25"/>
    <mergeCell ref="E26:F26"/>
    <mergeCell ref="E27:F27"/>
    <mergeCell ref="G13:I13"/>
    <mergeCell ref="D15:F15"/>
    <mergeCell ref="G15:I15"/>
    <mergeCell ref="D14:F14"/>
    <mergeCell ref="G14:I14"/>
  </mergeCells>
  <phoneticPr fontId="1" type="noConversion"/>
  <conditionalFormatting sqref="D13:F15">
    <cfRule type="cellIs" dxfId="10" priority="1" operator="equal">
      <formula>0</formula>
    </cfRule>
  </conditionalFormatting>
  <dataValidations xWindow="237" yWindow="540" count="30">
    <dataValidation type="list" errorStyle="information" allowBlank="1" showInputMessage="1" showErrorMessage="1" errorTitle="目标不存在" error="您填入的实体大类可能并不存在，如有必要，请向ta核实。" promptTitle="实体" prompt="世界由实体和非实体组成。_x000a_实体是指封闭或有限开放的系统。" sqref="G5:I5" xr:uid="{76D39729-A2C6-45C8-8631-0B332BE5DE9D}">
      <formula1>"动物,植物,眷属,恶魔,亡灵,弥洛精灵,蜕凡,人造物,物品,化身,神明,自然精灵,超然精灵,浩天仙,魔鬼,穿越者"</formula1>
    </dataValidation>
    <dataValidation type="whole" showInputMessage="1" showErrorMessage="1" errorTitle="未知错误" error="天然度是形容实体与原始自然规律的契合程度，天然度低于100%的实体在面临来源于自然现象的威胁时受到的损害更大。" promptTitle="天然度" prompt="填入0到100之间的数值（含0和100）。" sqref="N17:P17" xr:uid="{628EE00B-F3C5-48EB-AD1A-0C2FEA521833}">
      <formula1>0</formula1>
      <formula2>100</formula2>
    </dataValidation>
    <dataValidation type="whole" allowBlank="1" showInputMessage="1" showErrorMessage="1" errorTitle="未知错误" error="宇宙五要素中的［逻辑］决定了实体的最大属性值和最小属性值。在当前的［逻辑］中，最大值是50，最小值为1。_x000a__x000a_参考以下设置：_x000a_1-5：弱者_x000a_6-10：凡人_x000a_11-15：精英_x000a_16-20：英雄" promptTitle="健康" prompt="填入1-50之间的数（含1和50）。" sqref="N16:P16" xr:uid="{0A656CDB-5C20-4C84-8BB7-07182A64E81C}">
      <formula1>1</formula1>
      <formula2>50</formula2>
    </dataValidation>
    <dataValidation type="whole" allowBlank="1" showInputMessage="1" showErrorMessage="1" errorTitle="未知错误" error="宇宙五要素中的［逻辑］决定了实体的最大属性值和最小属性值。在当前的［逻辑］中，最大值是50，最小值为1。_x000a__x000a_参考以下设置：_x000a_1-5：弱者_x000a_6-10：凡人_x000a_11-15：精英_x000a_16-20：英雄" promptTitle="动力" prompt="强调发力功率，含推、拉、举、按等一系列动作的出力上限。和体重共同影响近战攻击的威力。_x000a_填入1-50之间的数（含1和50）。" sqref="N8:P8" xr:uid="{49D9F403-C758-49E9-B0F7-1FCA32CC0C20}">
      <formula1>1</formula1>
      <formula2>50</formula2>
    </dataValidation>
    <dataValidation type="whole" allowBlank="1" showInputMessage="1" showErrorMessage="1" errorTitle="未知错误" error="宇宙五要素中的［逻辑］决定了实体的最大属性值和最小属性值。在当前的［逻辑］中，最大值是50，最小值为1。_x000a__x000a_参考以下设置：_x000a_1-5：弱者_x000a_6-10：凡人_x000a_11-15：精英_x000a_16-20：英雄" promptTitle="机敏" prompt="强调对于身边事的反应速度。_x000a_填入1-50之间的数（含1和50）。" sqref="N9:P9" xr:uid="{8C6F0657-E38F-4419-AB70-34A0C6C90208}">
      <formula1>1</formula1>
      <formula2>50</formula2>
    </dataValidation>
    <dataValidation type="whole" allowBlank="1" showInputMessage="1" showErrorMessage="1" errorTitle="未知错误" error="宇宙五要素中的［逻辑］决定了实体的最大属性值和最小属性值。在当前的［逻辑］中，最大值是50，最小值为1。_x000a__x000a_参考以下设置：_x000a_1-5：弱者_x000a_6-10：凡人_x000a_11-15：精英_x000a_16-20：英雄" promptTitle="明智" prompt="填入1-50之间的数（含1和50）。" sqref="N10:P10" xr:uid="{3E00C330-4997-4F4D-BB97-423882FFE86F}">
      <formula1>1</formula1>
      <formula2>50</formula2>
    </dataValidation>
    <dataValidation type="whole" allowBlank="1" showInputMessage="1" showErrorMessage="1" errorTitle="未知错误" error="宇宙五要素中的［逻辑］决定了实体的最大属性值和最小属性值。在当前的［逻辑］中，最大值是50，最小值为1。_x000a__x000a_参考以下设置：_x000a_1-5：弱者_x000a_6-10：凡人_x000a_11-15：精英_x000a_16-20：英雄" promptTitle="学识" prompt="强调知识储备、记忆力、理解能力，用于学习技能或新鲜概念。_x000a_填入1-50之间的数（含1和50）。" sqref="N11:P11" xr:uid="{21962ED0-9EBF-4EFE-89CB-6B944F31C3F9}">
      <formula1>1</formula1>
      <formula2>50</formula2>
    </dataValidation>
    <dataValidation type="whole" allowBlank="1" showInputMessage="1" showErrorMessage="1" errorTitle="未知错误" error="宇宙五要素中的［逻辑］决定了实体的最大属性值和最小属性值。在当前的［逻辑］中，最大值是50，最小值为1。_x000a__x000a_参考以下设置：_x000a_1-5：弱者_x000a_6-10：凡人_x000a_11-15：精英_x000a_16-20：英雄" promptTitle="运转" prompt="填入1-50之间的数（含1和50）。" sqref="N12:P12" xr:uid="{C47CC932-2DCD-40E6-A781-2120621DCB10}">
      <formula1>1</formula1>
      <formula2>50</formula2>
    </dataValidation>
    <dataValidation type="whole" allowBlank="1" showInputMessage="1" showErrorMessage="1" errorTitle="未知错误" error="宇宙五要素中的［逻辑］决定了实体的最大属性值和最小属性值。在当前的［逻辑］中，最大值是50，最小值为1。_x000a__x000a_参考以下设置：_x000a_1-5：弱者_x000a_6-10：凡人_x000a_11-15：精英_x000a_16-20：英雄" promptTitle="感觉" prompt="填入1-50之间的数（含1和50）。" sqref="N13:P13" xr:uid="{8303D78C-B86A-4654-8C59-E230C21228C1}">
      <formula1>1</formula1>
      <formula2>50</formula2>
    </dataValidation>
    <dataValidation type="whole" allowBlank="1" showInputMessage="1" showErrorMessage="1" errorTitle="未知错误" error="宇宙五要素中的［逻辑］决定了实体的最大属性值和最小属性值。在当前的［逻辑］中，最大值是50，最小值为1。_x000a__x000a_参考以下设置：_x000a_1-5：弱者_x000a_6-10：凡人_x000a_11-15：精英_x000a_16-20：英雄" promptTitle="灵慧" prompt="填入1-50之间的数（含1和50）。" sqref="N14:P14" xr:uid="{0C047D55-92CA-4378-82BB-0A94EF9611F7}">
      <formula1>1</formula1>
      <formula2>50</formula2>
    </dataValidation>
    <dataValidation type="whole" allowBlank="1" showInputMessage="1" showErrorMessage="1" errorTitle="未知错误" error="宇宙五要素中的［逻辑］决定了实体的最大属性值和最小属性值。在当前的［逻辑］中，最大值是50，最小值为1。_x000a__x000a_参考以下设置：_x000a_1-5：弱者_x000a_6-10：凡人_x000a_11-15：精英_x000a_16-20：英雄" promptTitle="刚劲" prompt="填入1-50之间的数（含1和50）。" sqref="N15:P15" xr:uid="{C018B1E3-8836-4D52-8408-63FCEA171677}">
      <formula1>1</formula1>
      <formula2>50</formula2>
    </dataValidation>
    <dataValidation allowBlank="1" showInputMessage="1" showErrorMessage="1" promptTitle="年龄" prompt="一般而言，每个实体的年龄都有一个大概的合理范围，但要是严格来说，实体的年龄其实并没有限制（想写多少写多少）。_x000a__x000a_年龄的描述并非严格要求为数字。可以用模糊或抽象的说法表达年龄。比如“含羞草开合一千次”就是很好的例子。" sqref="G6:I6" xr:uid="{049D2DA2-843A-4F43-BBC8-7BC7ACBDC72A}"/>
    <dataValidation allowBlank="1" showInputMessage="1" showErrorMessage="1" promptTitle="关于职业" prompt="来源于不同的文化，职业可鞥有多种风格的名字，因此在命名方面并不受限。_x000a__x000a_您只需要考虑职业的工作内容、薪资标准和收入来源即可。" sqref="G10:I10" xr:uid="{A4AAC77B-B809-433A-B044-BC2AF853C234}"/>
    <dataValidation type="list" allowBlank="1" showInputMessage="1" showErrorMessage="1" promptTitle="体系" prompt="不同体系对世界史有不同的看法。后天域本地人对世界的看法受到各体系理论的影响，是多种意见的杂糅。_x000a__x000a_选择任意体系表示偏向支持某一体系的观点，但是并不影响绝学与本领的获取。" sqref="G7:I7" xr:uid="{61F06875-6BCA-41A4-80B2-6EAE3CBC4037}">
      <formula1>"无,不明,科学,魔法,自然,信仰,神之力,生长,功力,古艺术,命运共同体,多种"</formula1>
    </dataValidation>
    <dataValidation type="list" allowBlank="1" showInputMessage="1" showErrorMessage="1" promptTitle="组织" prompt="加入组织是在人类社会立足的关键。有时这一栏也写作“所属”、“附属”等。假如现有组织没有希望加入的，也可以自创组织。_x000a__x000a_不同风格的组织会根据不同的需要给下属安排不同风格的日常任务、周常任务或定期任务。" sqref="G8:I8" xr:uid="{A7B6A7B1-4C03-48E4-97BC-480BD56DB509}">
      <formula1>"薪沙界,研所,学会,黑潭,其他"</formula1>
    </dataValidation>
    <dataValidation type="list" allowBlank="1" showInputMessage="1" showErrorMessage="1" promptTitle="人员规模" prompt="决定了组织的潜力。" sqref="G15:I15" xr:uid="{E1B705C3-B62B-4469-A223-E3C157198241}">
      <formula1>"1-3人,4-9人,10-27人,28-81人,82-243人,244-729人,730-2187人,2188-6561人,6562人+,无法估算"</formula1>
    </dataValidation>
    <dataValidation type="list" allowBlank="1" showInputMessage="1" showErrorMessage="1" promptTitle="组织度" prompt="组织度直接影响一个组织运作起来能形成多大影响。_x000a__x000a_1：无统一目的。_x000a_2：有统一目的，但是无组织、无纪律。_x000a_3：有统一目的、有组织，但无纪律。_x000a_4、有统一目的、有组织、有纪律。_x000a_5：有统一目的、有组织、有纪律、作风优良。" sqref="G14:I14" xr:uid="{35BC4CD4-3F9F-4192-AFEA-E1CA29EC8686}">
      <formula1>"1,2,3,4,5"</formula1>
    </dataValidation>
    <dataValidation type="textLength" operator="equal" allowBlank="1" showInputMessage="1" showErrorMessage="1" errorTitle="非标准操作" error="此处不可更改。" sqref="D13:F13 D14:F14" xr:uid="{FD9AAF82-2046-40FD-9BEC-8E14C62FBA2B}">
      <formula1>99</formula1>
    </dataValidation>
    <dataValidation allowBlank="1" showInputMessage="1" showErrorMessage="1" promptTitle="物理抗性（动能抗性）" prompt="动能/机械能量可以触发物理抗性。若击穿物理抗性，会造成物理伤害。" sqref="U4:W4" xr:uid="{170CF644-97D5-425A-9DAD-27B4667B1879}"/>
    <dataValidation allowBlank="1" showInputMessage="1" showErrorMessage="1" promptTitle="火焰抗性（热能抗性）" prompt="热能/火焰能量会触发火焰抗性，若击穿火焰抗性，会造成火焰伤害。_x000a__x000a_火焰能量会让物体变热。这本质上是加速了粒子的运动。" sqref="U5:W5" xr:uid="{9F195A7E-FAB6-4A12-A7A6-38913D651BC6}"/>
    <dataValidation allowBlank="1" showInputMessage="1" showErrorMessage="1" promptTitle="寒冷抗性（霜能抗性）" prompt="霜能/寒冷能量会触发寒冷抗性，若击穿寒冷抗性，会造成寒冷伤害。" sqref="U6:W6" xr:uid="{DEDBB4F7-297B-46A0-93D3-F15732D47E51}"/>
    <dataValidation allowBlank="1" showInputMessage="1" showErrorMessage="1" promptTitle="闪电抗性（磁能抗性）" prompt="磁能/闪电能量会触发闪电抗性，若击穿闪电抗性，会造成闪电伤害。" sqref="U7:W7" xr:uid="{8A14363A-DA9A-4119-A0A3-58E20F063870}"/>
    <dataValidation allowBlank="1" showInputMessage="1" showErrorMessage="1" promptTitle="辐射抗性（光能抗性）" prompt="光能/辐射能量会触发辐射抗性，若击穿辐射抗性，会造成光能伤害。" sqref="U8:W8" xr:uid="{96A1325A-CF36-4F9A-BC30-59703C334D8B}"/>
    <dataValidation allowBlank="1" showInputMessage="1" showErrorMessage="1" promptTitle="侵蚀抗性（蚀能抗性）" prompt="蚀能/生命能量会触发侵蚀抗性，若击穿侵蚀抗性，会造成侵蚀伤害。" sqref="U9:W9" xr:uid="{11E0C7EA-6121-4E3B-8A5A-787A53290C40}"/>
    <dataValidation allowBlank="1" showInputMessage="1" showErrorMessage="1" promptTitle="黑暗抗性（暗能抗性）" prompt="暗能/幽质能量会触发黑暗抗性，若击穿黑暗抗性，会造成黑暗伤害。" sqref="U10:W10" xr:uid="{1EA89858-8DBC-4ADC-81EF-D2BB7BAFCCFE}"/>
    <dataValidation allowBlank="1" showInputMessage="1" showErrorMessage="1" promptTitle="能量抗性" prompt="能量抗性是一个百分数，表示可以抵抗百分之几的能量侵袭，作用是避免在宇宙中泛滥的各种能量过于轻易地对人造成伤害。" sqref="R3:W3" xr:uid="{769118F7-9951-4621-9D98-7E8432E43837}"/>
    <dataValidation allowBlank="1" showInputMessage="1" showErrorMessage="1" promptTitle="超然抗性（隐能抗性）" prompt="隐能/超然能量会触发超然抗性，若击穿超然抗性，会造成超然伤害。_x000a__x000a_隐能是功力体系者常用的能量，除此之外便没有可以接触到的途径。因为接触不到，宇宙中的各种事物对它的抗性相对较低。" sqref="U11:W11" xr:uid="{895E8232-A0C9-4968-A716-6CA47CCDE379}"/>
    <dataValidation allowBlank="1" showInputMessage="1" showErrorMessage="1" promptTitle="法则抗性（法能抗性）" prompt="法能/自然能量会触发法则抗性，若击穿法则抗性，会造成法则伤害。_x000a__x000a_自然能量是自然体系者所持绝学与本领的核心驱动力，不常直接作用于物体，所以物体对它的抗性也相对薄弱。" sqref="U12:W12" xr:uid="{0B168E57-0654-4E3D-B36C-DB5399C6DFEA}"/>
    <dataValidation allowBlank="1" showInputMessage="1" showErrorMessage="1" promptTitle="魔法抗性（元能抗性）" prompt="元能/魔法能量会触发魔法抗性，若击穿魔法抗性，会造成魔法伤害。_x000a__x000a_魔法能量是自然神、浩天仙和部分荒神改造世界圆的强力工具，由于世界圆的性质与宇宙相似，所以魔法能量对宇宙中的事物也能发挥出强于一般能量的效能。" sqref="U13:W13" xr:uid="{F0D5AEB8-1B6E-4475-ABEB-792F40995CAE}"/>
    <dataValidation allowBlank="1" showInputMessage="1" showErrorMessage="1" promptTitle="绝学与本领" prompt="绝学与本领是各个力量体系的精华。可以参考以下选择一种或多种：_x000a__x000a_机械工程，技能，特殊能力，特殊作物，法术，鬼计，权限。自然力量，弥洛技，神赋，领域，四圣妙法，武功，天试，显灵，巫术，殊巧" sqref="G11:I11" xr:uid="{21C32A86-CD6C-4C35-BF4D-EA97979C66AE}"/>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47ECC-5F80-4DC0-9416-5D3894B1517B}">
  <sheetPr>
    <tabColor rgb="FFFF0000"/>
  </sheetPr>
  <dimension ref="A1"/>
  <sheetViews>
    <sheetView workbookViewId="0">
      <selection activeCell="K9" sqref="K9"/>
    </sheetView>
  </sheetViews>
  <sheetFormatPr defaultColWidth="9.625" defaultRowHeight="57.95" customHeight="1" x14ac:dyDescent="0.2"/>
  <cols>
    <col min="1" max="1" width="9.625" style="37"/>
  </cols>
  <sheetData>
    <row r="1" s="37" customFormat="1" ht="57.95" customHeight="1" x14ac:dyDescent="0.2"/>
  </sheetData>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9E98E-D48A-47E2-9024-FFC9A1B33014}">
  <dimension ref="A1:GM68"/>
  <sheetViews>
    <sheetView topLeftCell="EQ1" zoomScaleNormal="100" workbookViewId="0">
      <selection activeCell="FN33" sqref="FN33"/>
    </sheetView>
  </sheetViews>
  <sheetFormatPr defaultColWidth="4.625" defaultRowHeight="27.95" customHeight="1" x14ac:dyDescent="0.2"/>
  <cols>
    <col min="1" max="2" width="4.625" style="65"/>
    <col min="3" max="10" width="4.625" style="62"/>
    <col min="11" max="43" width="4.625" style="66"/>
    <col min="44" max="144" width="4.625" style="62"/>
    <col min="145" max="145" width="4.625" style="62" customWidth="1"/>
    <col min="146" max="146" width="20.125" style="62" customWidth="1"/>
    <col min="147" max="16384" width="4.625" style="62"/>
  </cols>
  <sheetData>
    <row r="1" spans="1:195" s="63" customFormat="1" ht="27.95" customHeight="1" x14ac:dyDescent="0.2">
      <c r="K1" s="64"/>
      <c r="L1" s="64"/>
      <c r="M1" s="64"/>
      <c r="N1" s="64"/>
      <c r="O1" s="64"/>
      <c r="P1" s="64"/>
      <c r="Q1" s="64"/>
      <c r="R1" s="64"/>
      <c r="S1" s="64"/>
      <c r="T1" s="64"/>
      <c r="U1" s="64"/>
      <c r="V1" s="64"/>
      <c r="W1" s="64"/>
      <c r="X1" s="64"/>
      <c r="Y1" s="64"/>
      <c r="Z1" s="64"/>
      <c r="AA1" s="64"/>
      <c r="AB1" s="64"/>
      <c r="AC1" s="64"/>
      <c r="AD1" s="64"/>
      <c r="AE1" s="64"/>
      <c r="AF1" s="64"/>
      <c r="AG1" s="64"/>
      <c r="AH1" s="64"/>
      <c r="AI1" s="64"/>
      <c r="AJ1" s="64"/>
      <c r="AK1" s="64"/>
      <c r="AL1" s="64"/>
      <c r="AM1" s="64"/>
      <c r="AN1" s="64"/>
      <c r="AO1" s="64"/>
      <c r="AP1" s="64"/>
      <c r="AQ1" s="64"/>
    </row>
    <row r="2" spans="1:195" s="68" customFormat="1" ht="27.95" customHeight="1" x14ac:dyDescent="0.2">
      <c r="A2" s="67"/>
      <c r="B2" s="67"/>
      <c r="C2" s="203" t="s">
        <v>315</v>
      </c>
      <c r="D2" s="203"/>
      <c r="E2" s="203"/>
      <c r="F2" s="200" t="s">
        <v>322</v>
      </c>
      <c r="G2" s="201"/>
      <c r="H2" s="202"/>
      <c r="I2" s="200" t="s">
        <v>330</v>
      </c>
      <c r="J2" s="201"/>
      <c r="K2" s="202"/>
      <c r="L2" s="200" t="s">
        <v>349</v>
      </c>
      <c r="M2" s="201"/>
      <c r="N2" s="202"/>
      <c r="O2" s="200" t="s">
        <v>354</v>
      </c>
      <c r="P2" s="201"/>
      <c r="Q2" s="202"/>
      <c r="R2" s="200" t="s">
        <v>357</v>
      </c>
      <c r="S2" s="201"/>
      <c r="T2" s="202"/>
      <c r="U2" s="200" t="s">
        <v>364</v>
      </c>
      <c r="V2" s="201"/>
      <c r="W2" s="202"/>
      <c r="X2" s="200" t="s">
        <v>369</v>
      </c>
      <c r="Y2" s="201"/>
      <c r="Z2" s="202"/>
      <c r="AA2" s="200" t="s">
        <v>373</v>
      </c>
      <c r="AB2" s="201"/>
      <c r="AC2" s="202"/>
      <c r="AD2" s="200" t="s">
        <v>336</v>
      </c>
      <c r="AE2" s="201"/>
      <c r="AF2" s="202"/>
      <c r="AG2" s="200" t="s">
        <v>337</v>
      </c>
      <c r="AH2" s="201"/>
      <c r="AI2" s="202"/>
      <c r="AJ2" s="200" t="s">
        <v>378</v>
      </c>
      <c r="AK2" s="201"/>
      <c r="AL2" s="202"/>
      <c r="AM2" s="200" t="s">
        <v>379</v>
      </c>
      <c r="AN2" s="201"/>
      <c r="AO2" s="202"/>
      <c r="AP2" s="200" t="s">
        <v>380</v>
      </c>
      <c r="AQ2" s="201"/>
      <c r="AR2" s="202"/>
      <c r="AS2" s="200" t="s">
        <v>386</v>
      </c>
      <c r="AT2" s="201"/>
      <c r="AU2" s="202"/>
      <c r="AV2" s="200" t="s">
        <v>391</v>
      </c>
      <c r="AW2" s="201"/>
      <c r="AX2" s="202"/>
      <c r="AY2" s="200" t="s">
        <v>392</v>
      </c>
      <c r="AZ2" s="201"/>
      <c r="BA2" s="202"/>
      <c r="BB2" s="200" t="s">
        <v>393</v>
      </c>
      <c r="BC2" s="201"/>
      <c r="BD2" s="202"/>
      <c r="BE2" s="200" t="s">
        <v>398</v>
      </c>
      <c r="BF2" s="201"/>
      <c r="BG2" s="202"/>
      <c r="BH2" s="200" t="s">
        <v>403</v>
      </c>
      <c r="BI2" s="201"/>
      <c r="BJ2" s="202"/>
      <c r="BK2" s="200" t="s">
        <v>408</v>
      </c>
      <c r="BL2" s="201"/>
      <c r="BM2" s="202"/>
      <c r="BN2" s="200" t="s">
        <v>411</v>
      </c>
      <c r="BO2" s="201"/>
      <c r="BP2" s="202"/>
      <c r="BQ2" s="200" t="s">
        <v>416</v>
      </c>
      <c r="BR2" s="201"/>
      <c r="BS2" s="202"/>
      <c r="BT2" s="200" t="s">
        <v>420</v>
      </c>
      <c r="BU2" s="201"/>
      <c r="BV2" s="202"/>
      <c r="BW2" s="200" t="s">
        <v>424</v>
      </c>
      <c r="BX2" s="201"/>
      <c r="BY2" s="202"/>
      <c r="BZ2" s="200" t="s">
        <v>427</v>
      </c>
      <c r="CA2" s="201"/>
      <c r="CB2" s="202"/>
      <c r="CC2" s="200" t="s">
        <v>432</v>
      </c>
      <c r="CD2" s="201"/>
      <c r="CE2" s="202"/>
      <c r="CF2" s="200" t="s">
        <v>436</v>
      </c>
      <c r="CG2" s="201"/>
      <c r="CH2" s="202"/>
      <c r="CI2" s="200" t="s">
        <v>439</v>
      </c>
      <c r="CJ2" s="201"/>
      <c r="CK2" s="202"/>
      <c r="CL2" s="200" t="s">
        <v>444</v>
      </c>
      <c r="CM2" s="201"/>
      <c r="CN2" s="202"/>
      <c r="CO2" s="200" t="s">
        <v>446</v>
      </c>
      <c r="CP2" s="201"/>
      <c r="CQ2" s="202"/>
      <c r="CR2" s="200" t="s">
        <v>449</v>
      </c>
      <c r="CS2" s="201"/>
      <c r="CT2" s="202"/>
      <c r="CU2" s="200" t="s">
        <v>452</v>
      </c>
      <c r="CV2" s="201"/>
      <c r="CW2" s="202"/>
      <c r="CX2" s="200" t="s">
        <v>455</v>
      </c>
      <c r="CY2" s="201"/>
      <c r="CZ2" s="202"/>
      <c r="DA2" s="200" t="s">
        <v>457</v>
      </c>
      <c r="DB2" s="201"/>
      <c r="DC2" s="202"/>
      <c r="DD2" s="200" t="s">
        <v>458</v>
      </c>
      <c r="DE2" s="201"/>
      <c r="DF2" s="202"/>
      <c r="DG2" s="200" t="s">
        <v>460</v>
      </c>
      <c r="DH2" s="201"/>
      <c r="DI2" s="202"/>
      <c r="DJ2" s="200" t="s">
        <v>465</v>
      </c>
      <c r="DK2" s="201"/>
      <c r="DL2" s="202"/>
      <c r="DM2" s="200" t="s">
        <v>468</v>
      </c>
      <c r="DN2" s="201"/>
      <c r="DO2" s="202"/>
      <c r="DP2" s="200" t="s">
        <v>471</v>
      </c>
      <c r="DQ2" s="201"/>
      <c r="DR2" s="202"/>
      <c r="DS2" s="200" t="s">
        <v>472</v>
      </c>
      <c r="DT2" s="201"/>
      <c r="DU2" s="202"/>
      <c r="DV2" s="200" t="s">
        <v>475</v>
      </c>
      <c r="DW2" s="201"/>
      <c r="DX2" s="202"/>
      <c r="DY2" s="200" t="s">
        <v>478</v>
      </c>
      <c r="DZ2" s="201"/>
      <c r="EA2" s="202"/>
      <c r="EB2" s="200" t="s">
        <v>480</v>
      </c>
      <c r="EC2" s="201"/>
      <c r="ED2" s="202"/>
      <c r="EE2" s="200" t="s">
        <v>483</v>
      </c>
      <c r="EF2" s="201"/>
      <c r="EG2" s="202"/>
      <c r="EH2" s="200" t="s">
        <v>486</v>
      </c>
      <c r="EI2" s="201"/>
      <c r="EJ2" s="202"/>
      <c r="EK2" s="200" t="s">
        <v>488</v>
      </c>
      <c r="EL2" s="201"/>
      <c r="EM2" s="202"/>
      <c r="EN2" s="200" t="s">
        <v>491</v>
      </c>
      <c r="EO2" s="201"/>
      <c r="EP2" s="202"/>
      <c r="EQ2" s="200" t="s">
        <v>496</v>
      </c>
      <c r="ER2" s="201"/>
      <c r="ES2" s="202"/>
      <c r="ET2" s="200" t="s">
        <v>499</v>
      </c>
      <c r="EU2" s="201"/>
      <c r="EV2" s="202"/>
      <c r="EW2" s="200" t="s">
        <v>503</v>
      </c>
      <c r="EX2" s="201"/>
      <c r="EY2" s="202"/>
      <c r="EZ2" s="200" t="s">
        <v>505</v>
      </c>
      <c r="FA2" s="201"/>
      <c r="FB2" s="202"/>
      <c r="FC2" s="200" t="s">
        <v>507</v>
      </c>
      <c r="FD2" s="201"/>
      <c r="FE2" s="202"/>
      <c r="FF2" s="200" t="s">
        <v>509</v>
      </c>
      <c r="FG2" s="201"/>
      <c r="FH2" s="202"/>
      <c r="FI2" s="200" t="s">
        <v>514</v>
      </c>
      <c r="FJ2" s="201"/>
      <c r="FK2" s="202"/>
      <c r="FL2" s="200" t="s">
        <v>517</v>
      </c>
      <c r="FM2" s="201"/>
      <c r="FN2" s="202"/>
      <c r="FO2" s="200" t="s">
        <v>519</v>
      </c>
      <c r="FP2" s="201"/>
      <c r="FQ2" s="202"/>
      <c r="FR2" s="200" t="s">
        <v>524</v>
      </c>
      <c r="FS2" s="201"/>
      <c r="FT2" s="202"/>
      <c r="FU2" s="200" t="s">
        <v>527</v>
      </c>
      <c r="FV2" s="201"/>
      <c r="FW2" s="202"/>
      <c r="FX2" s="200" t="s">
        <v>529</v>
      </c>
      <c r="FY2" s="201"/>
      <c r="FZ2" s="202"/>
    </row>
    <row r="3" spans="1:195" ht="27.95" customHeight="1" x14ac:dyDescent="0.2">
      <c r="C3" s="179" t="s">
        <v>316</v>
      </c>
      <c r="D3" s="179"/>
      <c r="E3" s="179"/>
      <c r="F3" s="195" t="s">
        <v>323</v>
      </c>
      <c r="G3" s="179"/>
      <c r="H3" s="196"/>
      <c r="I3" s="195" t="s">
        <v>331</v>
      </c>
      <c r="J3" s="179"/>
      <c r="K3" s="196"/>
      <c r="L3" s="195" t="s">
        <v>331</v>
      </c>
      <c r="M3" s="179"/>
      <c r="N3" s="196"/>
      <c r="O3" s="195" t="s">
        <v>323</v>
      </c>
      <c r="P3" s="179"/>
      <c r="Q3" s="196"/>
      <c r="R3" s="195" t="s">
        <v>358</v>
      </c>
      <c r="S3" s="179"/>
      <c r="T3" s="196"/>
      <c r="U3" s="195" t="s">
        <v>365</v>
      </c>
      <c r="V3" s="179"/>
      <c r="W3" s="196"/>
      <c r="X3" s="195" t="s">
        <v>365</v>
      </c>
      <c r="Y3" s="179"/>
      <c r="Z3" s="196"/>
      <c r="AA3" s="195" t="s">
        <v>374</v>
      </c>
      <c r="AB3" s="179"/>
      <c r="AC3" s="196"/>
      <c r="AD3" s="195" t="s">
        <v>323</v>
      </c>
      <c r="AE3" s="179"/>
      <c r="AF3" s="196"/>
      <c r="AG3" s="195" t="s">
        <v>331</v>
      </c>
      <c r="AH3" s="179"/>
      <c r="AI3" s="196"/>
      <c r="AJ3" s="195" t="s">
        <v>323</v>
      </c>
      <c r="AK3" s="179"/>
      <c r="AL3" s="196"/>
      <c r="AM3" s="195" t="s">
        <v>365</v>
      </c>
      <c r="AN3" s="179"/>
      <c r="AO3" s="196"/>
      <c r="AP3" s="195" t="s">
        <v>331</v>
      </c>
      <c r="AQ3" s="179"/>
      <c r="AR3" s="196"/>
      <c r="AS3" s="195" t="s">
        <v>323</v>
      </c>
      <c r="AT3" s="179"/>
      <c r="AU3" s="196"/>
      <c r="AV3" s="195" t="s">
        <v>323</v>
      </c>
      <c r="AW3" s="179"/>
      <c r="AX3" s="196"/>
      <c r="AY3" s="195" t="s">
        <v>358</v>
      </c>
      <c r="AZ3" s="179"/>
      <c r="BA3" s="196"/>
      <c r="BB3" s="195" t="s">
        <v>358</v>
      </c>
      <c r="BC3" s="179"/>
      <c r="BD3" s="196"/>
      <c r="BE3" s="195" t="s">
        <v>358</v>
      </c>
      <c r="BF3" s="179"/>
      <c r="BG3" s="196"/>
      <c r="BH3" s="195" t="s">
        <v>358</v>
      </c>
      <c r="BI3" s="179"/>
      <c r="BJ3" s="196"/>
      <c r="BK3" s="195" t="s">
        <v>358</v>
      </c>
      <c r="BL3" s="179"/>
      <c r="BM3" s="196"/>
      <c r="BN3" s="195" t="s">
        <v>412</v>
      </c>
      <c r="BO3" s="179"/>
      <c r="BP3" s="196"/>
      <c r="BQ3" s="195" t="s">
        <v>417</v>
      </c>
      <c r="BR3" s="179"/>
      <c r="BS3" s="196"/>
      <c r="BT3" s="195" t="s">
        <v>417</v>
      </c>
      <c r="BU3" s="179"/>
      <c r="BV3" s="196"/>
      <c r="BW3" s="195" t="s">
        <v>417</v>
      </c>
      <c r="BX3" s="179"/>
      <c r="BY3" s="196"/>
      <c r="BZ3" s="195" t="s">
        <v>417</v>
      </c>
      <c r="CA3" s="179"/>
      <c r="CB3" s="196"/>
      <c r="CC3" s="195" t="s">
        <v>433</v>
      </c>
      <c r="CD3" s="179"/>
      <c r="CE3" s="196"/>
      <c r="CF3" s="195" t="s">
        <v>433</v>
      </c>
      <c r="CG3" s="179"/>
      <c r="CH3" s="196"/>
      <c r="CI3" s="195" t="s">
        <v>433</v>
      </c>
      <c r="CJ3" s="179"/>
      <c r="CK3" s="196"/>
      <c r="CL3" s="195" t="s">
        <v>331</v>
      </c>
      <c r="CM3" s="179"/>
      <c r="CN3" s="196"/>
      <c r="CO3" s="195" t="s">
        <v>331</v>
      </c>
      <c r="CP3" s="179"/>
      <c r="CQ3" s="196"/>
      <c r="CR3" s="195" t="s">
        <v>331</v>
      </c>
      <c r="CS3" s="179"/>
      <c r="CT3" s="196"/>
      <c r="CU3" s="195" t="s">
        <v>323</v>
      </c>
      <c r="CV3" s="179"/>
      <c r="CW3" s="196"/>
      <c r="CX3" s="195" t="s">
        <v>323</v>
      </c>
      <c r="CY3" s="179"/>
      <c r="CZ3" s="196"/>
      <c r="DA3" s="195" t="s">
        <v>323</v>
      </c>
      <c r="DB3" s="179"/>
      <c r="DC3" s="196"/>
      <c r="DD3" s="195" t="s">
        <v>358</v>
      </c>
      <c r="DE3" s="179"/>
      <c r="DF3" s="196"/>
      <c r="DG3" s="195" t="s">
        <v>358</v>
      </c>
      <c r="DH3" s="179"/>
      <c r="DI3" s="196"/>
      <c r="DJ3" s="195" t="s">
        <v>358</v>
      </c>
      <c r="DK3" s="179"/>
      <c r="DL3" s="196"/>
      <c r="DM3" s="195" t="s">
        <v>358</v>
      </c>
      <c r="DN3" s="179"/>
      <c r="DO3" s="196"/>
      <c r="DP3" s="195" t="s">
        <v>358</v>
      </c>
      <c r="DQ3" s="179"/>
      <c r="DR3" s="196"/>
      <c r="DS3" s="195" t="s">
        <v>365</v>
      </c>
      <c r="DT3" s="179"/>
      <c r="DU3" s="196"/>
      <c r="DV3" s="195" t="s">
        <v>365</v>
      </c>
      <c r="DW3" s="179"/>
      <c r="DX3" s="196"/>
      <c r="DY3" s="195" t="s">
        <v>365</v>
      </c>
      <c r="DZ3" s="179"/>
      <c r="EA3" s="196"/>
      <c r="EB3" s="195" t="s">
        <v>365</v>
      </c>
      <c r="EC3" s="179"/>
      <c r="ED3" s="196"/>
      <c r="EE3" s="195" t="s">
        <v>365</v>
      </c>
      <c r="EF3" s="179"/>
      <c r="EG3" s="196"/>
      <c r="EH3" s="195" t="s">
        <v>365</v>
      </c>
      <c r="EI3" s="179"/>
      <c r="EJ3" s="196"/>
      <c r="EK3" s="195" t="s">
        <v>412</v>
      </c>
      <c r="EL3" s="179"/>
      <c r="EM3" s="196"/>
      <c r="EN3" s="195" t="s">
        <v>412</v>
      </c>
      <c r="EO3" s="179"/>
      <c r="EP3" s="196"/>
      <c r="EQ3" s="195" t="s">
        <v>417</v>
      </c>
      <c r="ER3" s="179"/>
      <c r="ES3" s="196"/>
      <c r="ET3" s="195" t="s">
        <v>417</v>
      </c>
      <c r="EU3" s="179"/>
      <c r="EV3" s="196"/>
      <c r="EW3" s="195" t="s">
        <v>417</v>
      </c>
      <c r="EX3" s="179"/>
      <c r="EY3" s="196"/>
      <c r="EZ3" s="195" t="s">
        <v>433</v>
      </c>
      <c r="FA3" s="179"/>
      <c r="FB3" s="196"/>
      <c r="FC3" s="195" t="s">
        <v>433</v>
      </c>
      <c r="FD3" s="179"/>
      <c r="FE3" s="196"/>
      <c r="FF3" s="195" t="s">
        <v>433</v>
      </c>
      <c r="FG3" s="179"/>
      <c r="FH3" s="196"/>
      <c r="FI3" s="195" t="s">
        <v>433</v>
      </c>
      <c r="FJ3" s="179"/>
      <c r="FK3" s="196"/>
      <c r="FL3" s="195" t="s">
        <v>433</v>
      </c>
      <c r="FM3" s="179"/>
      <c r="FN3" s="196"/>
      <c r="FO3" s="195" t="s">
        <v>433</v>
      </c>
      <c r="FP3" s="179"/>
      <c r="FQ3" s="196"/>
      <c r="FR3" s="195" t="s">
        <v>358</v>
      </c>
      <c r="FS3" s="179"/>
      <c r="FT3" s="196"/>
      <c r="FU3" s="195" t="s">
        <v>412</v>
      </c>
      <c r="FV3" s="179"/>
      <c r="FW3" s="196"/>
      <c r="FX3" s="195" t="s">
        <v>412</v>
      </c>
      <c r="FY3" s="179"/>
      <c r="FZ3" s="196"/>
      <c r="GH3" s="68"/>
      <c r="GI3" s="68"/>
      <c r="GJ3" s="68"/>
      <c r="GK3" s="68"/>
      <c r="GL3" s="68"/>
      <c r="GM3" s="68"/>
    </row>
    <row r="4" spans="1:195" ht="27.95" customHeight="1" x14ac:dyDescent="0.2">
      <c r="C4" s="204" t="s">
        <v>318</v>
      </c>
      <c r="D4" s="204"/>
      <c r="E4" s="204"/>
      <c r="F4" s="195">
        <v>5.0999999999999996</v>
      </c>
      <c r="G4" s="179"/>
      <c r="H4" s="196"/>
      <c r="I4" s="195">
        <v>5.7</v>
      </c>
      <c r="J4" s="179"/>
      <c r="K4" s="196"/>
      <c r="L4" s="195">
        <v>4.3099999999999996</v>
      </c>
      <c r="M4" s="179"/>
      <c r="N4" s="196"/>
      <c r="O4" s="195">
        <v>6.5</v>
      </c>
      <c r="P4" s="179"/>
      <c r="Q4" s="196"/>
      <c r="R4" s="195">
        <v>5.78</v>
      </c>
      <c r="S4" s="179"/>
      <c r="T4" s="196"/>
      <c r="U4" s="195">
        <v>6</v>
      </c>
      <c r="V4" s="179"/>
      <c r="W4" s="196"/>
      <c r="X4" s="195">
        <v>6.42</v>
      </c>
      <c r="Y4" s="179"/>
      <c r="Z4" s="196"/>
      <c r="AA4" s="195">
        <v>6.01</v>
      </c>
      <c r="AB4" s="179"/>
      <c r="AC4" s="196"/>
      <c r="AD4" s="195">
        <v>3.59</v>
      </c>
      <c r="AE4" s="179"/>
      <c r="AF4" s="196"/>
      <c r="AG4" s="195">
        <v>3.61</v>
      </c>
      <c r="AH4" s="179"/>
      <c r="AI4" s="196"/>
      <c r="AJ4" s="195">
        <v>7.29</v>
      </c>
      <c r="AK4" s="179"/>
      <c r="AL4" s="196"/>
      <c r="AM4" s="195">
        <v>4.6100000000000003</v>
      </c>
      <c r="AN4" s="179"/>
      <c r="AO4" s="196"/>
      <c r="AP4" s="195">
        <v>3.19</v>
      </c>
      <c r="AQ4" s="179"/>
      <c r="AR4" s="196"/>
      <c r="AS4" s="195">
        <v>5.2</v>
      </c>
      <c r="AT4" s="179"/>
      <c r="AU4" s="196"/>
      <c r="AV4" s="195">
        <v>3.79</v>
      </c>
      <c r="AW4" s="179"/>
      <c r="AX4" s="196"/>
      <c r="AY4" s="195">
        <v>6</v>
      </c>
      <c r="AZ4" s="179"/>
      <c r="BA4" s="196"/>
      <c r="BB4" s="195">
        <v>3.8</v>
      </c>
      <c r="BC4" s="179"/>
      <c r="BD4" s="196"/>
      <c r="BE4" s="195">
        <v>4.21</v>
      </c>
      <c r="BF4" s="179"/>
      <c r="BG4" s="196"/>
      <c r="BH4" s="195">
        <v>2.61</v>
      </c>
      <c r="BI4" s="179"/>
      <c r="BJ4" s="196"/>
      <c r="BK4" s="195">
        <v>3.61</v>
      </c>
      <c r="BL4" s="179"/>
      <c r="BM4" s="196"/>
      <c r="BN4" s="195">
        <v>4.59</v>
      </c>
      <c r="BO4" s="179"/>
      <c r="BP4" s="196"/>
      <c r="BQ4" s="195">
        <v>5.51</v>
      </c>
      <c r="BR4" s="179"/>
      <c r="BS4" s="196"/>
      <c r="BT4" s="195">
        <v>4.21</v>
      </c>
      <c r="BU4" s="179"/>
      <c r="BV4" s="196"/>
      <c r="BW4" s="195">
        <v>6.6</v>
      </c>
      <c r="BX4" s="179"/>
      <c r="BY4" s="196"/>
      <c r="BZ4" s="195">
        <v>6.52</v>
      </c>
      <c r="CA4" s="179"/>
      <c r="CB4" s="196"/>
      <c r="CC4" s="195">
        <v>5.12</v>
      </c>
      <c r="CD4" s="179"/>
      <c r="CE4" s="196"/>
      <c r="CF4" s="195">
        <v>5.51</v>
      </c>
      <c r="CG4" s="179"/>
      <c r="CH4" s="196"/>
      <c r="CI4" s="195">
        <v>5.69</v>
      </c>
      <c r="CJ4" s="179"/>
      <c r="CK4" s="196"/>
      <c r="CL4" s="195">
        <v>5.49</v>
      </c>
      <c r="CM4" s="179"/>
      <c r="CN4" s="196"/>
      <c r="CO4" s="195">
        <v>5.9</v>
      </c>
      <c r="CP4" s="179"/>
      <c r="CQ4" s="196"/>
      <c r="CR4" s="195">
        <v>5.8</v>
      </c>
      <c r="CS4" s="179"/>
      <c r="CT4" s="196"/>
      <c r="CU4" s="195">
        <v>4.49</v>
      </c>
      <c r="CV4" s="179"/>
      <c r="CW4" s="196"/>
      <c r="CX4" s="195">
        <v>6.98</v>
      </c>
      <c r="CY4" s="179"/>
      <c r="CZ4" s="196"/>
      <c r="DA4" s="195">
        <v>6.88</v>
      </c>
      <c r="DB4" s="179"/>
      <c r="DC4" s="196"/>
      <c r="DD4" s="195">
        <v>5</v>
      </c>
      <c r="DE4" s="179"/>
      <c r="DF4" s="196"/>
      <c r="DG4" s="195">
        <v>2.75</v>
      </c>
      <c r="DH4" s="179"/>
      <c r="DI4" s="196"/>
      <c r="DJ4" s="195">
        <v>4.41</v>
      </c>
      <c r="DK4" s="179"/>
      <c r="DL4" s="196"/>
      <c r="DM4" s="195">
        <v>5.3</v>
      </c>
      <c r="DN4" s="179"/>
      <c r="DO4" s="196"/>
      <c r="DP4" s="195">
        <v>7.73</v>
      </c>
      <c r="DQ4" s="179"/>
      <c r="DR4" s="196"/>
      <c r="DS4" s="195">
        <v>6.7</v>
      </c>
      <c r="DT4" s="179"/>
      <c r="DU4" s="196"/>
      <c r="DV4" s="195">
        <v>5.7</v>
      </c>
      <c r="DW4" s="179"/>
      <c r="DX4" s="196"/>
      <c r="DY4" s="195">
        <v>4.5999999999999996</v>
      </c>
      <c r="DZ4" s="179"/>
      <c r="EA4" s="196"/>
      <c r="EB4" s="195">
        <v>4.4000000000000004</v>
      </c>
      <c r="EC4" s="179"/>
      <c r="ED4" s="196"/>
      <c r="EE4" s="195">
        <v>6.49</v>
      </c>
      <c r="EF4" s="179"/>
      <c r="EG4" s="196"/>
      <c r="EH4" s="195">
        <v>3.41</v>
      </c>
      <c r="EI4" s="179"/>
      <c r="EJ4" s="196"/>
      <c r="EK4" s="195">
        <v>5.31</v>
      </c>
      <c r="EL4" s="179"/>
      <c r="EM4" s="196"/>
      <c r="EN4" s="195">
        <v>4.2</v>
      </c>
      <c r="EO4" s="179"/>
      <c r="EP4" s="196"/>
      <c r="EQ4" s="195">
        <v>5.49</v>
      </c>
      <c r="ER4" s="179"/>
      <c r="ES4" s="196"/>
      <c r="ET4" s="195">
        <v>4.99</v>
      </c>
      <c r="EU4" s="179"/>
      <c r="EV4" s="196"/>
      <c r="EW4" s="195">
        <v>8.01</v>
      </c>
      <c r="EX4" s="179"/>
      <c r="EY4" s="196"/>
      <c r="EZ4" s="195">
        <v>6.25</v>
      </c>
      <c r="FA4" s="179"/>
      <c r="FB4" s="196"/>
      <c r="FC4" s="195">
        <v>4</v>
      </c>
      <c r="FD4" s="179"/>
      <c r="FE4" s="196"/>
      <c r="FF4" s="195">
        <v>3.7</v>
      </c>
      <c r="FG4" s="179"/>
      <c r="FH4" s="196"/>
      <c r="FI4" s="195">
        <v>7.27</v>
      </c>
      <c r="FJ4" s="179"/>
      <c r="FK4" s="196"/>
      <c r="FL4" s="195">
        <v>6.44</v>
      </c>
      <c r="FM4" s="179"/>
      <c r="FN4" s="196"/>
      <c r="FO4" s="195">
        <v>6.89</v>
      </c>
      <c r="FP4" s="179"/>
      <c r="FQ4" s="196"/>
      <c r="FR4" s="195">
        <v>5.99</v>
      </c>
      <c r="FS4" s="179"/>
      <c r="FT4" s="196"/>
      <c r="FU4" s="195">
        <v>4.3899999999999997</v>
      </c>
      <c r="FV4" s="179"/>
      <c r="FW4" s="196"/>
      <c r="FX4" s="195">
        <v>6.59</v>
      </c>
      <c r="FY4" s="179"/>
      <c r="FZ4" s="196"/>
      <c r="GH4" s="68"/>
      <c r="GI4" s="68"/>
      <c r="GJ4" s="68"/>
      <c r="GK4" s="68"/>
      <c r="GL4" s="68"/>
      <c r="GM4" s="68"/>
    </row>
    <row r="5" spans="1:195" ht="27.95" customHeight="1" x14ac:dyDescent="0.2">
      <c r="C5" s="204"/>
      <c r="D5" s="204"/>
      <c r="E5" s="204"/>
      <c r="F5" s="193" t="s">
        <v>324</v>
      </c>
      <c r="G5" s="150"/>
      <c r="H5" s="194"/>
      <c r="I5" s="193" t="s">
        <v>332</v>
      </c>
      <c r="J5" s="150"/>
      <c r="K5" s="194"/>
      <c r="L5" s="193" t="s">
        <v>350</v>
      </c>
      <c r="M5" s="150"/>
      <c r="N5" s="194"/>
      <c r="O5" s="193" t="s">
        <v>355</v>
      </c>
      <c r="P5" s="150"/>
      <c r="Q5" s="194"/>
      <c r="R5" s="193" t="s">
        <v>359</v>
      </c>
      <c r="S5" s="150"/>
      <c r="T5" s="194"/>
      <c r="U5" s="193" t="s">
        <v>359</v>
      </c>
      <c r="V5" s="150"/>
      <c r="W5" s="194"/>
      <c r="X5" s="193" t="s">
        <v>324</v>
      </c>
      <c r="Y5" s="150"/>
      <c r="Z5" s="194"/>
      <c r="AA5" s="193" t="s">
        <v>359</v>
      </c>
      <c r="AB5" s="150"/>
      <c r="AC5" s="194"/>
      <c r="AD5" s="193" t="s">
        <v>325</v>
      </c>
      <c r="AE5" s="150"/>
      <c r="AF5" s="194"/>
      <c r="AG5" s="193" t="s">
        <v>333</v>
      </c>
      <c r="AH5" s="150"/>
      <c r="AI5" s="194"/>
      <c r="AJ5" s="193" t="s">
        <v>324</v>
      </c>
      <c r="AK5" s="150"/>
      <c r="AL5" s="194"/>
      <c r="AM5" s="193" t="s">
        <v>324</v>
      </c>
      <c r="AN5" s="150"/>
      <c r="AO5" s="194"/>
      <c r="AP5" s="193" t="s">
        <v>350</v>
      </c>
      <c r="AQ5" s="150"/>
      <c r="AR5" s="194"/>
      <c r="AS5" s="193" t="s">
        <v>387</v>
      </c>
      <c r="AT5" s="150"/>
      <c r="AU5" s="194"/>
      <c r="AV5" s="193" t="s">
        <v>355</v>
      </c>
      <c r="AW5" s="150"/>
      <c r="AX5" s="194"/>
      <c r="AY5" s="193" t="s">
        <v>387</v>
      </c>
      <c r="AZ5" s="150"/>
      <c r="BA5" s="194"/>
      <c r="BB5" s="193" t="s">
        <v>394</v>
      </c>
      <c r="BC5" s="150"/>
      <c r="BD5" s="194"/>
      <c r="BE5" s="193" t="s">
        <v>399</v>
      </c>
      <c r="BF5" s="150"/>
      <c r="BG5" s="194"/>
      <c r="BH5" s="193" t="s">
        <v>404</v>
      </c>
      <c r="BI5" s="150"/>
      <c r="BJ5" s="194"/>
      <c r="BK5" s="193" t="s">
        <v>394</v>
      </c>
      <c r="BL5" s="150"/>
      <c r="BM5" s="194"/>
      <c r="BN5" s="193" t="s">
        <v>413</v>
      </c>
      <c r="BO5" s="150"/>
      <c r="BP5" s="194"/>
      <c r="BQ5" s="193" t="s">
        <v>359</v>
      </c>
      <c r="BR5" s="150"/>
      <c r="BS5" s="194"/>
      <c r="BT5" s="193" t="s">
        <v>421</v>
      </c>
      <c r="BU5" s="150"/>
      <c r="BV5" s="194"/>
      <c r="BW5" s="193" t="s">
        <v>359</v>
      </c>
      <c r="BX5" s="150"/>
      <c r="BY5" s="194"/>
      <c r="BZ5" s="193" t="s">
        <v>428</v>
      </c>
      <c r="CA5" s="150"/>
      <c r="CB5" s="194"/>
      <c r="CC5" s="193" t="s">
        <v>355</v>
      </c>
      <c r="CD5" s="150"/>
      <c r="CE5" s="194"/>
      <c r="CF5" s="193" t="s">
        <v>360</v>
      </c>
      <c r="CG5" s="150"/>
      <c r="CH5" s="194"/>
      <c r="CI5" s="193" t="s">
        <v>440</v>
      </c>
      <c r="CJ5" s="150"/>
      <c r="CK5" s="194"/>
      <c r="CL5" s="193" t="s">
        <v>350</v>
      </c>
      <c r="CM5" s="150"/>
      <c r="CN5" s="194"/>
      <c r="CO5" s="193" t="s">
        <v>333</v>
      </c>
      <c r="CP5" s="150"/>
      <c r="CQ5" s="194"/>
      <c r="CR5" s="193" t="s">
        <v>359</v>
      </c>
      <c r="CS5" s="150"/>
      <c r="CT5" s="194"/>
      <c r="CU5" s="193" t="s">
        <v>325</v>
      </c>
      <c r="CV5" s="150"/>
      <c r="CW5" s="194"/>
      <c r="CX5" s="193" t="s">
        <v>325</v>
      </c>
      <c r="CY5" s="150"/>
      <c r="CZ5" s="194"/>
      <c r="DA5" s="193" t="s">
        <v>325</v>
      </c>
      <c r="DB5" s="150"/>
      <c r="DC5" s="194"/>
      <c r="DD5" s="193" t="s">
        <v>332</v>
      </c>
      <c r="DE5" s="150"/>
      <c r="DF5" s="194"/>
      <c r="DG5" s="193" t="s">
        <v>462</v>
      </c>
      <c r="DH5" s="150"/>
      <c r="DI5" s="194"/>
      <c r="DJ5" s="193" t="s">
        <v>466</v>
      </c>
      <c r="DK5" s="150"/>
      <c r="DL5" s="194"/>
      <c r="DM5" s="193" t="s">
        <v>394</v>
      </c>
      <c r="DN5" s="150"/>
      <c r="DO5" s="194"/>
      <c r="DP5" s="193" t="s">
        <v>394</v>
      </c>
      <c r="DQ5" s="150"/>
      <c r="DR5" s="194"/>
      <c r="DS5" s="193" t="s">
        <v>359</v>
      </c>
      <c r="DT5" s="150"/>
      <c r="DU5" s="194"/>
      <c r="DV5" s="193" t="s">
        <v>453</v>
      </c>
      <c r="DW5" s="150"/>
      <c r="DX5" s="194"/>
      <c r="DY5" s="193" t="s">
        <v>359</v>
      </c>
      <c r="DZ5" s="150"/>
      <c r="EA5" s="194"/>
      <c r="EB5" s="193" t="s">
        <v>370</v>
      </c>
      <c r="EC5" s="150"/>
      <c r="ED5" s="194"/>
      <c r="EE5" s="193" t="s">
        <v>370</v>
      </c>
      <c r="EF5" s="150"/>
      <c r="EG5" s="194"/>
      <c r="EH5" s="193" t="s">
        <v>370</v>
      </c>
      <c r="EI5" s="150"/>
      <c r="EJ5" s="194"/>
      <c r="EK5" s="193" t="s">
        <v>413</v>
      </c>
      <c r="EL5" s="150"/>
      <c r="EM5" s="194"/>
      <c r="EN5" s="193" t="s">
        <v>492</v>
      </c>
      <c r="EO5" s="150"/>
      <c r="EP5" s="194"/>
      <c r="EQ5" s="193" t="s">
        <v>332</v>
      </c>
      <c r="ER5" s="150"/>
      <c r="ES5" s="194"/>
      <c r="ET5" s="193" t="s">
        <v>500</v>
      </c>
      <c r="EU5" s="150"/>
      <c r="EV5" s="194"/>
      <c r="EW5" s="193" t="s">
        <v>421</v>
      </c>
      <c r="EX5" s="150"/>
      <c r="EY5" s="194"/>
      <c r="EZ5" s="193" t="s">
        <v>492</v>
      </c>
      <c r="FA5" s="150"/>
      <c r="FB5" s="194"/>
      <c r="FC5" s="193" t="s">
        <v>440</v>
      </c>
      <c r="FD5" s="150"/>
      <c r="FE5" s="194"/>
      <c r="FF5" s="193" t="s">
        <v>510</v>
      </c>
      <c r="FG5" s="150"/>
      <c r="FH5" s="194"/>
      <c r="FI5" s="193" t="s">
        <v>500</v>
      </c>
      <c r="FJ5" s="150"/>
      <c r="FK5" s="194"/>
      <c r="FL5" s="193" t="s">
        <v>359</v>
      </c>
      <c r="FM5" s="150"/>
      <c r="FN5" s="194"/>
      <c r="FO5" s="193" t="s">
        <v>520</v>
      </c>
      <c r="FP5" s="150"/>
      <c r="FQ5" s="194"/>
      <c r="FR5" s="193" t="s">
        <v>332</v>
      </c>
      <c r="FS5" s="150"/>
      <c r="FT5" s="194"/>
      <c r="FU5" s="193" t="s">
        <v>453</v>
      </c>
      <c r="FV5" s="150"/>
      <c r="FW5" s="194"/>
      <c r="FX5" s="193" t="s">
        <v>332</v>
      </c>
      <c r="FY5" s="150"/>
      <c r="FZ5" s="194"/>
      <c r="GH5" s="68"/>
      <c r="GI5" s="68"/>
      <c r="GJ5" s="68"/>
      <c r="GK5" s="68"/>
      <c r="GL5" s="68"/>
      <c r="GM5" s="68"/>
    </row>
    <row r="6" spans="1:195" ht="27.95" customHeight="1" x14ac:dyDescent="0.2">
      <c r="C6" s="204" t="s">
        <v>319</v>
      </c>
      <c r="D6" s="204"/>
      <c r="E6" s="204"/>
      <c r="F6" s="195">
        <v>6.21</v>
      </c>
      <c r="G6" s="179"/>
      <c r="H6" s="196"/>
      <c r="I6" s="195">
        <v>5.51</v>
      </c>
      <c r="J6" s="179"/>
      <c r="K6" s="196"/>
      <c r="L6" s="195">
        <v>6.01</v>
      </c>
      <c r="M6" s="179"/>
      <c r="N6" s="196"/>
      <c r="O6" s="195">
        <v>5.22</v>
      </c>
      <c r="P6" s="179"/>
      <c r="Q6" s="196"/>
      <c r="R6" s="195">
        <v>6.81</v>
      </c>
      <c r="S6" s="179"/>
      <c r="T6" s="196"/>
      <c r="U6" s="195">
        <v>5.66</v>
      </c>
      <c r="V6" s="179"/>
      <c r="W6" s="196"/>
      <c r="X6" s="195">
        <v>6.2</v>
      </c>
      <c r="Y6" s="179"/>
      <c r="Z6" s="196"/>
      <c r="AA6" s="195">
        <v>6.5</v>
      </c>
      <c r="AB6" s="179"/>
      <c r="AC6" s="196"/>
      <c r="AD6" s="195">
        <v>5.99</v>
      </c>
      <c r="AE6" s="179"/>
      <c r="AF6" s="196"/>
      <c r="AG6" s="195">
        <v>3.91</v>
      </c>
      <c r="AH6" s="179"/>
      <c r="AI6" s="196"/>
      <c r="AJ6" s="195">
        <v>6.4</v>
      </c>
      <c r="AK6" s="179"/>
      <c r="AL6" s="196"/>
      <c r="AM6" s="195">
        <v>5.9</v>
      </c>
      <c r="AN6" s="179"/>
      <c r="AO6" s="196"/>
      <c r="AP6" s="195">
        <v>3.5</v>
      </c>
      <c r="AQ6" s="179"/>
      <c r="AR6" s="196"/>
      <c r="AS6" s="195">
        <v>3.31</v>
      </c>
      <c r="AT6" s="179"/>
      <c r="AU6" s="196"/>
      <c r="AV6" s="195">
        <v>5.12</v>
      </c>
      <c r="AW6" s="179"/>
      <c r="AX6" s="196"/>
      <c r="AY6" s="195">
        <v>7.1</v>
      </c>
      <c r="AZ6" s="179"/>
      <c r="BA6" s="196"/>
      <c r="BB6" s="195">
        <v>5</v>
      </c>
      <c r="BC6" s="179"/>
      <c r="BD6" s="196"/>
      <c r="BE6" s="195">
        <v>3.3</v>
      </c>
      <c r="BF6" s="179"/>
      <c r="BG6" s="196"/>
      <c r="BH6" s="195">
        <v>4.8899999999999997</v>
      </c>
      <c r="BI6" s="179"/>
      <c r="BJ6" s="196"/>
      <c r="BK6" s="195">
        <v>5.69</v>
      </c>
      <c r="BL6" s="179"/>
      <c r="BM6" s="196"/>
      <c r="BN6" s="195">
        <v>5.3</v>
      </c>
      <c r="BO6" s="179"/>
      <c r="BP6" s="196"/>
      <c r="BQ6" s="195">
        <v>6.96</v>
      </c>
      <c r="BR6" s="179"/>
      <c r="BS6" s="196"/>
      <c r="BT6" s="195">
        <v>6.39</v>
      </c>
      <c r="BU6" s="179"/>
      <c r="BV6" s="196"/>
      <c r="BW6" s="195">
        <v>5.69</v>
      </c>
      <c r="BX6" s="179"/>
      <c r="BY6" s="196"/>
      <c r="BZ6" s="195">
        <v>7.11</v>
      </c>
      <c r="CA6" s="179"/>
      <c r="CB6" s="196"/>
      <c r="CC6" s="195">
        <v>7.01</v>
      </c>
      <c r="CD6" s="179"/>
      <c r="CE6" s="196"/>
      <c r="CF6" s="195">
        <v>5.59</v>
      </c>
      <c r="CG6" s="179"/>
      <c r="CH6" s="196"/>
      <c r="CI6" s="195">
        <v>6.19</v>
      </c>
      <c r="CJ6" s="179"/>
      <c r="CK6" s="196"/>
      <c r="CL6" s="195">
        <v>6</v>
      </c>
      <c r="CM6" s="179"/>
      <c r="CN6" s="196"/>
      <c r="CO6" s="195">
        <v>4.5</v>
      </c>
      <c r="CP6" s="179"/>
      <c r="CQ6" s="196"/>
      <c r="CR6" s="195">
        <v>4.6100000000000003</v>
      </c>
      <c r="CS6" s="179"/>
      <c r="CT6" s="196"/>
      <c r="CU6" s="195">
        <v>5.0999999999999996</v>
      </c>
      <c r="CV6" s="179"/>
      <c r="CW6" s="196"/>
      <c r="CX6" s="195">
        <v>5.7</v>
      </c>
      <c r="CY6" s="179"/>
      <c r="CZ6" s="196"/>
      <c r="DA6" s="195">
        <v>6.29</v>
      </c>
      <c r="DB6" s="179"/>
      <c r="DC6" s="196"/>
      <c r="DD6" s="195">
        <v>5.9</v>
      </c>
      <c r="DE6" s="179"/>
      <c r="DF6" s="196"/>
      <c r="DG6" s="195">
        <v>4.8</v>
      </c>
      <c r="DH6" s="179"/>
      <c r="DI6" s="196"/>
      <c r="DJ6" s="195">
        <v>6.01</v>
      </c>
      <c r="DK6" s="179"/>
      <c r="DL6" s="196"/>
      <c r="DM6" s="195">
        <v>4.82</v>
      </c>
      <c r="DN6" s="179"/>
      <c r="DO6" s="196"/>
      <c r="DP6" s="195">
        <v>5.61</v>
      </c>
      <c r="DQ6" s="179"/>
      <c r="DR6" s="196"/>
      <c r="DS6" s="195">
        <v>5.49</v>
      </c>
      <c r="DT6" s="179"/>
      <c r="DU6" s="196"/>
      <c r="DV6" s="195">
        <v>3.49</v>
      </c>
      <c r="DW6" s="179"/>
      <c r="DX6" s="196"/>
      <c r="DY6" s="195">
        <v>6.1</v>
      </c>
      <c r="DZ6" s="179"/>
      <c r="EA6" s="196"/>
      <c r="EB6" s="195">
        <v>4.8</v>
      </c>
      <c r="EC6" s="179"/>
      <c r="ED6" s="196"/>
      <c r="EE6" s="195">
        <v>5.0199999999999996</v>
      </c>
      <c r="EF6" s="179"/>
      <c r="EG6" s="196"/>
      <c r="EH6" s="195">
        <v>2.89</v>
      </c>
      <c r="EI6" s="179"/>
      <c r="EJ6" s="196"/>
      <c r="EK6" s="195">
        <v>5.1100000000000003</v>
      </c>
      <c r="EL6" s="179"/>
      <c r="EM6" s="196"/>
      <c r="EN6" s="195">
        <v>5.7</v>
      </c>
      <c r="EO6" s="179"/>
      <c r="EP6" s="196"/>
      <c r="EQ6" s="195">
        <v>5.61</v>
      </c>
      <c r="ER6" s="179"/>
      <c r="ES6" s="196"/>
      <c r="ET6" s="195">
        <v>5.98</v>
      </c>
      <c r="EU6" s="179"/>
      <c r="EV6" s="196"/>
      <c r="EW6" s="195">
        <v>6.5</v>
      </c>
      <c r="EX6" s="179"/>
      <c r="EY6" s="196"/>
      <c r="EZ6" s="195">
        <v>5.69</v>
      </c>
      <c r="FA6" s="179"/>
      <c r="FB6" s="196"/>
      <c r="FC6" s="195">
        <v>4.42</v>
      </c>
      <c r="FD6" s="179"/>
      <c r="FE6" s="196"/>
      <c r="FF6" s="195">
        <v>5.5</v>
      </c>
      <c r="FG6" s="179"/>
      <c r="FH6" s="196"/>
      <c r="FI6" s="195">
        <v>5.89</v>
      </c>
      <c r="FJ6" s="179"/>
      <c r="FK6" s="196"/>
      <c r="FL6" s="195">
        <v>4.3899999999999997</v>
      </c>
      <c r="FM6" s="179"/>
      <c r="FN6" s="196"/>
      <c r="FO6" s="195">
        <v>7.11</v>
      </c>
      <c r="FP6" s="179"/>
      <c r="FQ6" s="196"/>
      <c r="FR6" s="195">
        <v>5.4</v>
      </c>
      <c r="FS6" s="179"/>
      <c r="FT6" s="196"/>
      <c r="FU6" s="195">
        <v>6.9</v>
      </c>
      <c r="FV6" s="179"/>
      <c r="FW6" s="196"/>
      <c r="FX6" s="195">
        <v>7.51</v>
      </c>
      <c r="FY6" s="179"/>
      <c r="FZ6" s="196"/>
      <c r="GH6" s="68"/>
      <c r="GI6" s="68"/>
      <c r="GJ6" s="68"/>
      <c r="GK6" s="68"/>
      <c r="GL6" s="68"/>
      <c r="GM6" s="68"/>
    </row>
    <row r="7" spans="1:195" ht="27.95" customHeight="1" x14ac:dyDescent="0.2">
      <c r="C7" s="204"/>
      <c r="D7" s="204"/>
      <c r="E7" s="204"/>
      <c r="F7" s="193" t="s">
        <v>325</v>
      </c>
      <c r="G7" s="150"/>
      <c r="H7" s="194"/>
      <c r="I7" s="193" t="s">
        <v>333</v>
      </c>
      <c r="J7" s="150"/>
      <c r="K7" s="194"/>
      <c r="L7" s="193" t="s">
        <v>350</v>
      </c>
      <c r="M7" s="150"/>
      <c r="N7" s="194"/>
      <c r="O7" s="193" t="s">
        <v>325</v>
      </c>
      <c r="P7" s="150"/>
      <c r="Q7" s="194"/>
      <c r="R7" s="193" t="s">
        <v>360</v>
      </c>
      <c r="S7" s="150"/>
      <c r="T7" s="194"/>
      <c r="U7" s="193" t="s">
        <v>359</v>
      </c>
      <c r="V7" s="150"/>
      <c r="W7" s="194"/>
      <c r="X7" s="193" t="s">
        <v>370</v>
      </c>
      <c r="Y7" s="150"/>
      <c r="Z7" s="194"/>
      <c r="AA7" s="193" t="s">
        <v>359</v>
      </c>
      <c r="AB7" s="150"/>
      <c r="AC7" s="194"/>
      <c r="AD7" s="193" t="s">
        <v>325</v>
      </c>
      <c r="AE7" s="150"/>
      <c r="AF7" s="194"/>
      <c r="AG7" s="193" t="s">
        <v>324</v>
      </c>
      <c r="AH7" s="150"/>
      <c r="AI7" s="194"/>
      <c r="AJ7" s="193" t="s">
        <v>325</v>
      </c>
      <c r="AK7" s="150"/>
      <c r="AL7" s="194"/>
      <c r="AM7" s="193" t="s">
        <v>324</v>
      </c>
      <c r="AN7" s="150"/>
      <c r="AO7" s="194"/>
      <c r="AP7" s="193" t="s">
        <v>350</v>
      </c>
      <c r="AQ7" s="150"/>
      <c r="AR7" s="194"/>
      <c r="AS7" s="193" t="s">
        <v>387</v>
      </c>
      <c r="AT7" s="150"/>
      <c r="AU7" s="194"/>
      <c r="AV7" s="193" t="s">
        <v>325</v>
      </c>
      <c r="AW7" s="150"/>
      <c r="AX7" s="194"/>
      <c r="AY7" s="193" t="s">
        <v>324</v>
      </c>
      <c r="AZ7" s="150"/>
      <c r="BA7" s="194"/>
      <c r="BB7" s="193" t="s">
        <v>394</v>
      </c>
      <c r="BC7" s="150"/>
      <c r="BD7" s="194"/>
      <c r="BE7" s="193" t="s">
        <v>399</v>
      </c>
      <c r="BF7" s="150"/>
      <c r="BG7" s="194"/>
      <c r="BH7" s="193" t="s">
        <v>404</v>
      </c>
      <c r="BI7" s="150"/>
      <c r="BJ7" s="194"/>
      <c r="BK7" s="193" t="s">
        <v>394</v>
      </c>
      <c r="BL7" s="150"/>
      <c r="BM7" s="194"/>
      <c r="BN7" s="193" t="s">
        <v>413</v>
      </c>
      <c r="BO7" s="150"/>
      <c r="BP7" s="194"/>
      <c r="BQ7" s="193" t="s">
        <v>359</v>
      </c>
      <c r="BR7" s="150"/>
      <c r="BS7" s="194"/>
      <c r="BT7" s="193" t="s">
        <v>421</v>
      </c>
      <c r="BU7" s="150"/>
      <c r="BV7" s="194"/>
      <c r="BW7" s="193" t="s">
        <v>359</v>
      </c>
      <c r="BX7" s="150"/>
      <c r="BY7" s="194"/>
      <c r="BZ7" s="193" t="s">
        <v>428</v>
      </c>
      <c r="CA7" s="150"/>
      <c r="CB7" s="194"/>
      <c r="CC7" s="193" t="s">
        <v>355</v>
      </c>
      <c r="CD7" s="150"/>
      <c r="CE7" s="194"/>
      <c r="CF7" s="193" t="s">
        <v>360</v>
      </c>
      <c r="CG7" s="150"/>
      <c r="CH7" s="194"/>
      <c r="CI7" s="193" t="s">
        <v>440</v>
      </c>
      <c r="CJ7" s="150"/>
      <c r="CK7" s="194"/>
      <c r="CL7" s="193" t="s">
        <v>350</v>
      </c>
      <c r="CM7" s="150"/>
      <c r="CN7" s="194"/>
      <c r="CO7" s="193" t="s">
        <v>333</v>
      </c>
      <c r="CP7" s="150"/>
      <c r="CQ7" s="194"/>
      <c r="CR7" s="193" t="s">
        <v>350</v>
      </c>
      <c r="CS7" s="150"/>
      <c r="CT7" s="194"/>
      <c r="CU7" s="193" t="s">
        <v>453</v>
      </c>
      <c r="CV7" s="150"/>
      <c r="CW7" s="194"/>
      <c r="CX7" s="193" t="s">
        <v>456</v>
      </c>
      <c r="CY7" s="150"/>
      <c r="CZ7" s="194"/>
      <c r="DA7" s="193" t="s">
        <v>325</v>
      </c>
      <c r="DB7" s="150"/>
      <c r="DC7" s="194"/>
      <c r="DD7" s="193" t="s">
        <v>332</v>
      </c>
      <c r="DE7" s="150"/>
      <c r="DF7" s="194"/>
      <c r="DG7" s="193" t="s">
        <v>399</v>
      </c>
      <c r="DH7" s="150"/>
      <c r="DI7" s="194"/>
      <c r="DJ7" s="193" t="s">
        <v>324</v>
      </c>
      <c r="DK7" s="150"/>
      <c r="DL7" s="194"/>
      <c r="DM7" s="193" t="s">
        <v>394</v>
      </c>
      <c r="DN7" s="150"/>
      <c r="DO7" s="194"/>
      <c r="DP7" s="193" t="s">
        <v>394</v>
      </c>
      <c r="DQ7" s="150"/>
      <c r="DR7" s="194"/>
      <c r="DS7" s="193" t="s">
        <v>359</v>
      </c>
      <c r="DT7" s="150"/>
      <c r="DU7" s="194"/>
      <c r="DV7" s="193" t="s">
        <v>453</v>
      </c>
      <c r="DW7" s="150"/>
      <c r="DX7" s="194"/>
      <c r="DY7" s="193" t="s">
        <v>359</v>
      </c>
      <c r="DZ7" s="150"/>
      <c r="EA7" s="194"/>
      <c r="EB7" s="193" t="s">
        <v>370</v>
      </c>
      <c r="EC7" s="150"/>
      <c r="ED7" s="194"/>
      <c r="EE7" s="193" t="s">
        <v>324</v>
      </c>
      <c r="EF7" s="150"/>
      <c r="EG7" s="194"/>
      <c r="EH7" s="193" t="s">
        <v>370</v>
      </c>
      <c r="EI7" s="150"/>
      <c r="EJ7" s="194"/>
      <c r="EK7" s="193" t="s">
        <v>413</v>
      </c>
      <c r="EL7" s="150"/>
      <c r="EM7" s="194"/>
      <c r="EN7" s="193" t="s">
        <v>413</v>
      </c>
      <c r="EO7" s="150"/>
      <c r="EP7" s="194"/>
      <c r="EQ7" s="193" t="s">
        <v>332</v>
      </c>
      <c r="ER7" s="150"/>
      <c r="ES7" s="194"/>
      <c r="ET7" s="193" t="s">
        <v>428</v>
      </c>
      <c r="EU7" s="150"/>
      <c r="EV7" s="194"/>
      <c r="EW7" s="193" t="s">
        <v>421</v>
      </c>
      <c r="EX7" s="150"/>
      <c r="EY7" s="194"/>
      <c r="EZ7" s="193" t="s">
        <v>492</v>
      </c>
      <c r="FA7" s="150"/>
      <c r="FB7" s="194"/>
      <c r="FC7" s="193" t="s">
        <v>440</v>
      </c>
      <c r="FD7" s="150"/>
      <c r="FE7" s="194"/>
      <c r="FF7" s="193" t="s">
        <v>510</v>
      </c>
      <c r="FG7" s="150"/>
      <c r="FH7" s="194"/>
      <c r="FI7" s="193" t="s">
        <v>500</v>
      </c>
      <c r="FJ7" s="150"/>
      <c r="FK7" s="194"/>
      <c r="FL7" s="193" t="s">
        <v>359</v>
      </c>
      <c r="FM7" s="150"/>
      <c r="FN7" s="194"/>
      <c r="FO7" s="193" t="s">
        <v>520</v>
      </c>
      <c r="FP7" s="150"/>
      <c r="FQ7" s="194"/>
      <c r="FR7" s="193" t="s">
        <v>332</v>
      </c>
      <c r="FS7" s="150"/>
      <c r="FT7" s="194"/>
      <c r="FU7" s="193" t="s">
        <v>453</v>
      </c>
      <c r="FV7" s="150"/>
      <c r="FW7" s="194"/>
      <c r="FX7" s="193" t="s">
        <v>456</v>
      </c>
      <c r="FY7" s="150"/>
      <c r="FZ7" s="194"/>
      <c r="GH7" s="68"/>
      <c r="GI7" s="68"/>
      <c r="GJ7" s="68"/>
      <c r="GK7" s="68"/>
      <c r="GL7" s="68"/>
      <c r="GM7" s="68"/>
    </row>
    <row r="8" spans="1:195" ht="27.95" customHeight="1" x14ac:dyDescent="0.2">
      <c r="C8" s="204" t="s">
        <v>320</v>
      </c>
      <c r="D8" s="204"/>
      <c r="E8" s="204"/>
      <c r="F8" s="195">
        <v>3.3</v>
      </c>
      <c r="G8" s="179"/>
      <c r="H8" s="196"/>
      <c r="I8" s="195">
        <v>4.41</v>
      </c>
      <c r="J8" s="179"/>
      <c r="K8" s="196"/>
      <c r="L8" s="195">
        <v>1.7</v>
      </c>
      <c r="M8" s="179"/>
      <c r="N8" s="196"/>
      <c r="O8" s="195">
        <v>4.4000000000000004</v>
      </c>
      <c r="P8" s="179"/>
      <c r="Q8" s="196"/>
      <c r="R8" s="195">
        <v>4.01</v>
      </c>
      <c r="S8" s="179"/>
      <c r="T8" s="196"/>
      <c r="U8" s="195">
        <v>5.99</v>
      </c>
      <c r="V8" s="179"/>
      <c r="W8" s="196"/>
      <c r="X8" s="195">
        <v>1.7</v>
      </c>
      <c r="Y8" s="179"/>
      <c r="Z8" s="196"/>
      <c r="AA8" s="195">
        <v>3.98</v>
      </c>
      <c r="AB8" s="179"/>
      <c r="AC8" s="196"/>
      <c r="AD8" s="195">
        <v>3.39</v>
      </c>
      <c r="AE8" s="179"/>
      <c r="AF8" s="196"/>
      <c r="AG8" s="195">
        <v>3.3</v>
      </c>
      <c r="AH8" s="179"/>
      <c r="AI8" s="196"/>
      <c r="AJ8" s="195">
        <v>4.0999999999999996</v>
      </c>
      <c r="AK8" s="179"/>
      <c r="AL8" s="196"/>
      <c r="AM8" s="195">
        <v>5.0999999999999996</v>
      </c>
      <c r="AN8" s="179"/>
      <c r="AO8" s="196"/>
      <c r="AP8" s="195">
        <v>5.99</v>
      </c>
      <c r="AQ8" s="179"/>
      <c r="AR8" s="196"/>
      <c r="AS8" s="195">
        <v>4.82</v>
      </c>
      <c r="AT8" s="179"/>
      <c r="AU8" s="196"/>
      <c r="AV8" s="195">
        <v>1.7</v>
      </c>
      <c r="AW8" s="179"/>
      <c r="AX8" s="196"/>
      <c r="AY8" s="195">
        <v>4.38</v>
      </c>
      <c r="AZ8" s="179"/>
      <c r="BA8" s="196"/>
      <c r="BB8" s="195">
        <v>2.6</v>
      </c>
      <c r="BC8" s="179"/>
      <c r="BD8" s="196"/>
      <c r="BE8" s="195">
        <v>4.4000000000000004</v>
      </c>
      <c r="BF8" s="179"/>
      <c r="BG8" s="196"/>
      <c r="BH8" s="195">
        <v>3.6</v>
      </c>
      <c r="BI8" s="179"/>
      <c r="BJ8" s="196"/>
      <c r="BK8" s="195">
        <v>2.7</v>
      </c>
      <c r="BL8" s="179"/>
      <c r="BM8" s="196"/>
      <c r="BN8" s="195">
        <v>2.4900000000000002</v>
      </c>
      <c r="BO8" s="179"/>
      <c r="BP8" s="196"/>
      <c r="BQ8" s="195">
        <v>4.4000000000000004</v>
      </c>
      <c r="BR8" s="179"/>
      <c r="BS8" s="196"/>
      <c r="BT8" s="195">
        <v>4.4000000000000004</v>
      </c>
      <c r="BU8" s="179"/>
      <c r="BV8" s="196"/>
      <c r="BW8" s="195">
        <v>3.6</v>
      </c>
      <c r="BX8" s="179"/>
      <c r="BY8" s="196"/>
      <c r="BZ8" s="195">
        <v>5.43</v>
      </c>
      <c r="CA8" s="179"/>
      <c r="CB8" s="196"/>
      <c r="CC8" s="195">
        <v>5.5</v>
      </c>
      <c r="CD8" s="179"/>
      <c r="CE8" s="196"/>
      <c r="CF8" s="195">
        <v>4.2</v>
      </c>
      <c r="CG8" s="179"/>
      <c r="CH8" s="196"/>
      <c r="CI8" s="195">
        <v>5.09</v>
      </c>
      <c r="CJ8" s="179"/>
      <c r="CK8" s="196"/>
      <c r="CL8" s="195">
        <v>2.76</v>
      </c>
      <c r="CM8" s="179"/>
      <c r="CN8" s="196"/>
      <c r="CO8" s="195">
        <v>1.8</v>
      </c>
      <c r="CP8" s="179"/>
      <c r="CQ8" s="196"/>
      <c r="CR8" s="195">
        <v>3.81</v>
      </c>
      <c r="CS8" s="179"/>
      <c r="CT8" s="196"/>
      <c r="CU8" s="195">
        <v>3.4</v>
      </c>
      <c r="CV8" s="179"/>
      <c r="CW8" s="196"/>
      <c r="CX8" s="195">
        <v>4.71</v>
      </c>
      <c r="CY8" s="179"/>
      <c r="CZ8" s="196"/>
      <c r="DA8" s="195">
        <v>2.2999999999999998</v>
      </c>
      <c r="DB8" s="179"/>
      <c r="DC8" s="196"/>
      <c r="DD8" s="195">
        <v>2.6</v>
      </c>
      <c r="DE8" s="179"/>
      <c r="DF8" s="196"/>
      <c r="DG8" s="195">
        <v>3.61</v>
      </c>
      <c r="DH8" s="179"/>
      <c r="DI8" s="196"/>
      <c r="DJ8" s="195">
        <v>4.3899999999999997</v>
      </c>
      <c r="DK8" s="179"/>
      <c r="DL8" s="196"/>
      <c r="DM8" s="195">
        <v>6.98</v>
      </c>
      <c r="DN8" s="179"/>
      <c r="DO8" s="196"/>
      <c r="DP8" s="195">
        <v>6.42</v>
      </c>
      <c r="DQ8" s="179"/>
      <c r="DR8" s="196"/>
      <c r="DS8" s="195">
        <v>6.5</v>
      </c>
      <c r="DT8" s="179"/>
      <c r="DU8" s="196"/>
      <c r="DV8" s="195">
        <v>0.99</v>
      </c>
      <c r="DW8" s="179"/>
      <c r="DX8" s="196"/>
      <c r="DY8" s="195">
        <v>2.7</v>
      </c>
      <c r="DZ8" s="179"/>
      <c r="EA8" s="196"/>
      <c r="EB8" s="195">
        <v>6.19</v>
      </c>
      <c r="EC8" s="179"/>
      <c r="ED8" s="196"/>
      <c r="EE8" s="195">
        <v>3.29</v>
      </c>
      <c r="EF8" s="179"/>
      <c r="EG8" s="196"/>
      <c r="EH8" s="195">
        <v>3.62</v>
      </c>
      <c r="EI8" s="179"/>
      <c r="EJ8" s="196"/>
      <c r="EK8" s="195">
        <v>3.5</v>
      </c>
      <c r="EL8" s="179"/>
      <c r="EM8" s="196"/>
      <c r="EN8" s="195">
        <v>4.41</v>
      </c>
      <c r="EO8" s="179"/>
      <c r="EP8" s="196"/>
      <c r="EQ8" s="195">
        <v>2.58</v>
      </c>
      <c r="ER8" s="179"/>
      <c r="ES8" s="196"/>
      <c r="ET8" s="195">
        <v>3.3</v>
      </c>
      <c r="EU8" s="179"/>
      <c r="EV8" s="196"/>
      <c r="EW8" s="195">
        <v>5</v>
      </c>
      <c r="EX8" s="179"/>
      <c r="EY8" s="196"/>
      <c r="EZ8" s="195">
        <v>5.42</v>
      </c>
      <c r="FA8" s="179"/>
      <c r="FB8" s="196"/>
      <c r="FC8" s="195">
        <v>3.5</v>
      </c>
      <c r="FD8" s="179"/>
      <c r="FE8" s="196"/>
      <c r="FF8" s="195">
        <v>4.8</v>
      </c>
      <c r="FG8" s="179"/>
      <c r="FH8" s="196"/>
      <c r="FI8" s="195">
        <v>4.21</v>
      </c>
      <c r="FJ8" s="179"/>
      <c r="FK8" s="196"/>
      <c r="FL8" s="195">
        <v>3.8</v>
      </c>
      <c r="FM8" s="179"/>
      <c r="FN8" s="196"/>
      <c r="FO8" s="195">
        <v>3.5</v>
      </c>
      <c r="FP8" s="179"/>
      <c r="FQ8" s="196"/>
      <c r="FR8" s="195">
        <v>5</v>
      </c>
      <c r="FS8" s="179"/>
      <c r="FT8" s="196"/>
      <c r="FU8" s="195">
        <v>3.45</v>
      </c>
      <c r="FV8" s="179"/>
      <c r="FW8" s="196"/>
      <c r="FX8" s="195">
        <v>2.4900000000000002</v>
      </c>
      <c r="FY8" s="179"/>
      <c r="FZ8" s="196"/>
      <c r="GH8" s="68"/>
      <c r="GI8" s="68"/>
      <c r="GJ8" s="68"/>
      <c r="GK8" s="68"/>
      <c r="GL8" s="68"/>
      <c r="GM8" s="68"/>
    </row>
    <row r="9" spans="1:195" ht="27.95" customHeight="1" x14ac:dyDescent="0.2">
      <c r="C9" s="204"/>
      <c r="D9" s="204"/>
      <c r="E9" s="204"/>
      <c r="F9" s="193" t="s">
        <v>327</v>
      </c>
      <c r="G9" s="150"/>
      <c r="H9" s="194"/>
      <c r="I9" s="193" t="s">
        <v>334</v>
      </c>
      <c r="J9" s="150"/>
      <c r="K9" s="194"/>
      <c r="L9" s="193" t="s">
        <v>351</v>
      </c>
      <c r="M9" s="150"/>
      <c r="N9" s="194"/>
      <c r="O9" s="193" t="s">
        <v>356</v>
      </c>
      <c r="P9" s="150"/>
      <c r="Q9" s="194"/>
      <c r="R9" s="193" t="s">
        <v>361</v>
      </c>
      <c r="S9" s="150"/>
      <c r="T9" s="194"/>
      <c r="U9" s="193" t="s">
        <v>366</v>
      </c>
      <c r="V9" s="150"/>
      <c r="W9" s="194"/>
      <c r="X9" s="193" t="s">
        <v>371</v>
      </c>
      <c r="Y9" s="150"/>
      <c r="Z9" s="194"/>
      <c r="AA9" s="193" t="s">
        <v>367</v>
      </c>
      <c r="AB9" s="150"/>
      <c r="AC9" s="194"/>
      <c r="AD9" s="193" t="s">
        <v>658</v>
      </c>
      <c r="AE9" s="150"/>
      <c r="AF9" s="194"/>
      <c r="AG9" s="193" t="s">
        <v>338</v>
      </c>
      <c r="AH9" s="150"/>
      <c r="AI9" s="194"/>
      <c r="AJ9" s="193" t="s">
        <v>327</v>
      </c>
      <c r="AK9" s="150"/>
      <c r="AL9" s="194"/>
      <c r="AM9" s="193" t="s">
        <v>381</v>
      </c>
      <c r="AN9" s="150"/>
      <c r="AO9" s="194"/>
      <c r="AP9" s="193" t="s">
        <v>351</v>
      </c>
      <c r="AQ9" s="150"/>
      <c r="AR9" s="194"/>
      <c r="AS9" s="193" t="s">
        <v>388</v>
      </c>
      <c r="AT9" s="150"/>
      <c r="AU9" s="194"/>
      <c r="AV9" s="193" t="s">
        <v>327</v>
      </c>
      <c r="AW9" s="150"/>
      <c r="AX9" s="194"/>
      <c r="AY9" s="193" t="s">
        <v>388</v>
      </c>
      <c r="AZ9" s="150"/>
      <c r="BA9" s="194"/>
      <c r="BB9" s="193" t="s">
        <v>395</v>
      </c>
      <c r="BC9" s="150"/>
      <c r="BD9" s="194"/>
      <c r="BE9" s="193" t="s">
        <v>400</v>
      </c>
      <c r="BF9" s="150"/>
      <c r="BG9" s="194"/>
      <c r="BH9" s="193" t="s">
        <v>405</v>
      </c>
      <c r="BI9" s="150"/>
      <c r="BJ9" s="194"/>
      <c r="BK9" s="193" t="s">
        <v>409</v>
      </c>
      <c r="BL9" s="150"/>
      <c r="BM9" s="194"/>
      <c r="BN9" s="193" t="s">
        <v>414</v>
      </c>
      <c r="BO9" s="150"/>
      <c r="BP9" s="194"/>
      <c r="BQ9" s="193" t="s">
        <v>418</v>
      </c>
      <c r="BR9" s="150"/>
      <c r="BS9" s="194"/>
      <c r="BT9" s="193" t="s">
        <v>422</v>
      </c>
      <c r="BU9" s="150"/>
      <c r="BV9" s="194"/>
      <c r="BW9" s="193" t="s">
        <v>367</v>
      </c>
      <c r="BX9" s="150"/>
      <c r="BY9" s="194"/>
      <c r="BZ9" s="193" t="s">
        <v>429</v>
      </c>
      <c r="CA9" s="150"/>
      <c r="CB9" s="194"/>
      <c r="CC9" s="193" t="s">
        <v>395</v>
      </c>
      <c r="CD9" s="150"/>
      <c r="CE9" s="194"/>
      <c r="CF9" s="193" t="s">
        <v>361</v>
      </c>
      <c r="CG9" s="150"/>
      <c r="CH9" s="194"/>
      <c r="CI9" s="193" t="s">
        <v>441</v>
      </c>
      <c r="CJ9" s="150"/>
      <c r="CK9" s="194"/>
      <c r="CL9" s="193" t="s">
        <v>351</v>
      </c>
      <c r="CM9" s="150"/>
      <c r="CN9" s="194"/>
      <c r="CO9" s="193" t="s">
        <v>338</v>
      </c>
      <c r="CP9" s="150"/>
      <c r="CQ9" s="194"/>
      <c r="CR9" s="193" t="s">
        <v>351</v>
      </c>
      <c r="CS9" s="150"/>
      <c r="CT9" s="194"/>
      <c r="CU9" s="193" t="s">
        <v>454</v>
      </c>
      <c r="CV9" s="150"/>
      <c r="CW9" s="194"/>
      <c r="CX9" s="193" t="s">
        <v>327</v>
      </c>
      <c r="CY9" s="150"/>
      <c r="CZ9" s="194"/>
      <c r="DA9" s="193" t="s">
        <v>356</v>
      </c>
      <c r="DB9" s="150"/>
      <c r="DC9" s="194"/>
      <c r="DD9" s="193" t="s">
        <v>334</v>
      </c>
      <c r="DE9" s="150"/>
      <c r="DF9" s="194"/>
      <c r="DG9" s="193" t="s">
        <v>463</v>
      </c>
      <c r="DH9" s="150"/>
      <c r="DI9" s="194"/>
      <c r="DJ9" s="193" t="s">
        <v>467</v>
      </c>
      <c r="DK9" s="150"/>
      <c r="DL9" s="194"/>
      <c r="DM9" s="193" t="s">
        <v>409</v>
      </c>
      <c r="DN9" s="150"/>
      <c r="DO9" s="194"/>
      <c r="DP9" s="193" t="s">
        <v>463</v>
      </c>
      <c r="DQ9" s="150"/>
      <c r="DR9" s="194"/>
      <c r="DS9" s="193" t="s">
        <v>473</v>
      </c>
      <c r="DT9" s="150"/>
      <c r="DU9" s="194"/>
      <c r="DV9" s="193" t="s">
        <v>476</v>
      </c>
      <c r="DW9" s="150"/>
      <c r="DX9" s="194"/>
      <c r="DY9" s="193" t="s">
        <v>367</v>
      </c>
      <c r="DZ9" s="150"/>
      <c r="EA9" s="194"/>
      <c r="EB9" s="193" t="s">
        <v>371</v>
      </c>
      <c r="EC9" s="150"/>
      <c r="ED9" s="194"/>
      <c r="EE9" s="193" t="s">
        <v>371</v>
      </c>
      <c r="EF9" s="150"/>
      <c r="EG9" s="194"/>
      <c r="EH9" s="193" t="s">
        <v>371</v>
      </c>
      <c r="EI9" s="150"/>
      <c r="EJ9" s="194"/>
      <c r="EK9" s="193" t="s">
        <v>459</v>
      </c>
      <c r="EL9" s="150"/>
      <c r="EM9" s="194"/>
      <c r="EN9" s="193" t="s">
        <v>493</v>
      </c>
      <c r="EO9" s="150"/>
      <c r="EP9" s="194"/>
      <c r="EQ9" s="193" t="s">
        <v>497</v>
      </c>
      <c r="ER9" s="150"/>
      <c r="ES9" s="194"/>
      <c r="ET9" s="193" t="s">
        <v>429</v>
      </c>
      <c r="EU9" s="150"/>
      <c r="EV9" s="194"/>
      <c r="EW9" s="193" t="s">
        <v>381</v>
      </c>
      <c r="EX9" s="150"/>
      <c r="EY9" s="194"/>
      <c r="EZ9" s="193" t="s">
        <v>506</v>
      </c>
      <c r="FA9" s="150"/>
      <c r="FB9" s="194"/>
      <c r="FC9" s="193" t="s">
        <v>441</v>
      </c>
      <c r="FD9" s="150"/>
      <c r="FE9" s="194"/>
      <c r="FF9" s="193" t="s">
        <v>511</v>
      </c>
      <c r="FG9" s="150"/>
      <c r="FH9" s="194"/>
      <c r="FI9" s="193" t="s">
        <v>515</v>
      </c>
      <c r="FJ9" s="150"/>
      <c r="FK9" s="194"/>
      <c r="FL9" s="193" t="s">
        <v>518</v>
      </c>
      <c r="FM9" s="150"/>
      <c r="FN9" s="194"/>
      <c r="FO9" s="193" t="s">
        <v>521</v>
      </c>
      <c r="FP9" s="150"/>
      <c r="FQ9" s="194"/>
      <c r="FR9" s="193" t="s">
        <v>525</v>
      </c>
      <c r="FS9" s="150"/>
      <c r="FT9" s="194"/>
      <c r="FU9" s="193" t="s">
        <v>476</v>
      </c>
      <c r="FV9" s="150"/>
      <c r="FW9" s="194"/>
      <c r="FX9" s="193" t="s">
        <v>497</v>
      </c>
      <c r="FY9" s="150"/>
      <c r="FZ9" s="194"/>
      <c r="GH9" s="68"/>
      <c r="GI9" s="68"/>
      <c r="GJ9" s="68"/>
      <c r="GK9" s="68"/>
      <c r="GL9" s="68"/>
      <c r="GM9" s="68"/>
    </row>
    <row r="10" spans="1:195" ht="27.95" customHeight="1" x14ac:dyDescent="0.2">
      <c r="C10" s="204" t="s">
        <v>321</v>
      </c>
      <c r="D10" s="204"/>
      <c r="E10" s="204"/>
      <c r="F10" s="195">
        <v>4.0999999999999996</v>
      </c>
      <c r="G10" s="179"/>
      <c r="H10" s="196"/>
      <c r="I10" s="195">
        <v>3.3</v>
      </c>
      <c r="J10" s="179"/>
      <c r="K10" s="196"/>
      <c r="L10" s="195">
        <v>5.5</v>
      </c>
      <c r="M10" s="179"/>
      <c r="N10" s="196"/>
      <c r="O10" s="195">
        <v>3.61</v>
      </c>
      <c r="P10" s="179"/>
      <c r="Q10" s="196"/>
      <c r="R10" s="195">
        <v>3.51</v>
      </c>
      <c r="S10" s="179"/>
      <c r="T10" s="196"/>
      <c r="U10" s="195">
        <v>1.91</v>
      </c>
      <c r="V10" s="179"/>
      <c r="W10" s="196"/>
      <c r="X10" s="195">
        <v>4.0999999999999996</v>
      </c>
      <c r="Y10" s="179"/>
      <c r="Z10" s="196"/>
      <c r="AA10" s="195">
        <v>2.5</v>
      </c>
      <c r="AB10" s="179"/>
      <c r="AC10" s="196"/>
      <c r="AD10" s="195">
        <v>2.61</v>
      </c>
      <c r="AE10" s="179"/>
      <c r="AF10" s="196"/>
      <c r="AG10" s="195">
        <v>2.61</v>
      </c>
      <c r="AH10" s="179"/>
      <c r="AI10" s="196"/>
      <c r="AJ10" s="195">
        <v>5.2</v>
      </c>
      <c r="AK10" s="179"/>
      <c r="AL10" s="196"/>
      <c r="AM10" s="195">
        <v>4.72</v>
      </c>
      <c r="AN10" s="179"/>
      <c r="AO10" s="196"/>
      <c r="AP10" s="195">
        <v>4.79</v>
      </c>
      <c r="AQ10" s="179"/>
      <c r="AR10" s="196"/>
      <c r="AS10" s="195">
        <v>3.51</v>
      </c>
      <c r="AT10" s="179"/>
      <c r="AU10" s="196"/>
      <c r="AV10" s="195">
        <v>4.5</v>
      </c>
      <c r="AW10" s="179"/>
      <c r="AX10" s="196"/>
      <c r="AY10" s="195">
        <v>2.6</v>
      </c>
      <c r="AZ10" s="179"/>
      <c r="BA10" s="196"/>
      <c r="BB10" s="195">
        <v>1.91</v>
      </c>
      <c r="BC10" s="179"/>
      <c r="BD10" s="196"/>
      <c r="BE10" s="195">
        <v>4.49</v>
      </c>
      <c r="BF10" s="179"/>
      <c r="BG10" s="196"/>
      <c r="BH10" s="195">
        <v>4.4000000000000004</v>
      </c>
      <c r="BI10" s="179"/>
      <c r="BJ10" s="196"/>
      <c r="BK10" s="195">
        <v>4.0999999999999996</v>
      </c>
      <c r="BL10" s="179"/>
      <c r="BM10" s="196"/>
      <c r="BN10" s="195">
        <v>1</v>
      </c>
      <c r="BO10" s="179"/>
      <c r="BP10" s="196"/>
      <c r="BQ10" s="195">
        <v>5.9</v>
      </c>
      <c r="BR10" s="179"/>
      <c r="BS10" s="196"/>
      <c r="BT10" s="195">
        <v>2.69</v>
      </c>
      <c r="BU10" s="179"/>
      <c r="BV10" s="196"/>
      <c r="BW10" s="195">
        <v>4.41</v>
      </c>
      <c r="BX10" s="179"/>
      <c r="BY10" s="196"/>
      <c r="BZ10" s="195">
        <v>6.1</v>
      </c>
      <c r="CA10" s="179"/>
      <c r="CB10" s="196"/>
      <c r="CC10" s="195">
        <v>3.91</v>
      </c>
      <c r="CD10" s="179"/>
      <c r="CE10" s="196"/>
      <c r="CF10" s="195">
        <v>6.41</v>
      </c>
      <c r="CG10" s="179"/>
      <c r="CH10" s="196"/>
      <c r="CI10" s="195">
        <v>6.69</v>
      </c>
      <c r="CJ10" s="179"/>
      <c r="CK10" s="196"/>
      <c r="CL10" s="195">
        <v>5.2</v>
      </c>
      <c r="CM10" s="179"/>
      <c r="CN10" s="196"/>
      <c r="CO10" s="195">
        <v>2.34</v>
      </c>
      <c r="CP10" s="179"/>
      <c r="CQ10" s="196"/>
      <c r="CR10" s="195">
        <v>4.6100000000000003</v>
      </c>
      <c r="CS10" s="179"/>
      <c r="CT10" s="196"/>
      <c r="CU10" s="195">
        <v>5.2</v>
      </c>
      <c r="CV10" s="179"/>
      <c r="CW10" s="196"/>
      <c r="CX10" s="195">
        <v>4.5</v>
      </c>
      <c r="CY10" s="179"/>
      <c r="CZ10" s="196"/>
      <c r="DA10" s="195">
        <v>5.5</v>
      </c>
      <c r="DB10" s="179"/>
      <c r="DC10" s="196"/>
      <c r="DD10" s="195">
        <v>3.3</v>
      </c>
      <c r="DE10" s="179"/>
      <c r="DF10" s="196"/>
      <c r="DG10" s="195">
        <v>3.59</v>
      </c>
      <c r="DH10" s="179"/>
      <c r="DI10" s="196"/>
      <c r="DJ10" s="195">
        <v>4.4000000000000004</v>
      </c>
      <c r="DK10" s="179"/>
      <c r="DL10" s="196"/>
      <c r="DM10" s="195">
        <v>5.3</v>
      </c>
      <c r="DN10" s="179"/>
      <c r="DO10" s="196"/>
      <c r="DP10" s="195">
        <v>4.67</v>
      </c>
      <c r="DQ10" s="179"/>
      <c r="DR10" s="196"/>
      <c r="DS10" s="195">
        <v>5.9</v>
      </c>
      <c r="DT10" s="179"/>
      <c r="DU10" s="196"/>
      <c r="DV10" s="195">
        <v>3.21</v>
      </c>
      <c r="DW10" s="179"/>
      <c r="DX10" s="196"/>
      <c r="DY10" s="195">
        <v>4.3</v>
      </c>
      <c r="DZ10" s="179"/>
      <c r="EA10" s="196"/>
      <c r="EB10" s="195">
        <v>6.08</v>
      </c>
      <c r="EC10" s="179"/>
      <c r="ED10" s="196"/>
      <c r="EE10" s="195">
        <v>4.71</v>
      </c>
      <c r="EF10" s="179"/>
      <c r="EG10" s="196"/>
      <c r="EH10" s="195">
        <v>6.9</v>
      </c>
      <c r="EI10" s="179"/>
      <c r="EJ10" s="196"/>
      <c r="EK10" s="195">
        <v>6.79</v>
      </c>
      <c r="EL10" s="179"/>
      <c r="EM10" s="196"/>
      <c r="EN10" s="195">
        <v>2.6</v>
      </c>
      <c r="EO10" s="179"/>
      <c r="EP10" s="196"/>
      <c r="EQ10" s="195">
        <v>5.4</v>
      </c>
      <c r="ER10" s="179"/>
      <c r="ES10" s="196"/>
      <c r="ET10" s="195">
        <v>5</v>
      </c>
      <c r="EU10" s="179"/>
      <c r="EV10" s="196"/>
      <c r="EW10" s="195">
        <v>5.12</v>
      </c>
      <c r="EX10" s="179"/>
      <c r="EY10" s="196"/>
      <c r="EZ10" s="195">
        <v>5.89</v>
      </c>
      <c r="FA10" s="179"/>
      <c r="FB10" s="196"/>
      <c r="FC10" s="195">
        <v>4.09</v>
      </c>
      <c r="FD10" s="179"/>
      <c r="FE10" s="196"/>
      <c r="FF10" s="195">
        <v>3.21</v>
      </c>
      <c r="FG10" s="179"/>
      <c r="FH10" s="196"/>
      <c r="FI10" s="195">
        <v>4.2</v>
      </c>
      <c r="FJ10" s="179"/>
      <c r="FK10" s="196"/>
      <c r="FL10" s="195">
        <v>3.28</v>
      </c>
      <c r="FM10" s="179"/>
      <c r="FN10" s="196"/>
      <c r="FO10" s="195">
        <v>5.29</v>
      </c>
      <c r="FP10" s="179"/>
      <c r="FQ10" s="196"/>
      <c r="FR10" s="195">
        <v>3.41</v>
      </c>
      <c r="FS10" s="179"/>
      <c r="FT10" s="196"/>
      <c r="FU10" s="195">
        <v>4.9800000000000004</v>
      </c>
      <c r="FV10" s="179"/>
      <c r="FW10" s="196"/>
      <c r="FX10" s="195">
        <v>5.1100000000000003</v>
      </c>
      <c r="FY10" s="179"/>
      <c r="FZ10" s="196"/>
      <c r="GH10" s="68"/>
      <c r="GI10" s="68"/>
      <c r="GJ10" s="68"/>
      <c r="GK10" s="68"/>
      <c r="GL10" s="68"/>
      <c r="GM10" s="68"/>
    </row>
    <row r="11" spans="1:195" ht="27.95" customHeight="1" x14ac:dyDescent="0.2">
      <c r="C11" s="204"/>
      <c r="D11" s="204"/>
      <c r="E11" s="204"/>
      <c r="F11" s="193" t="s">
        <v>328</v>
      </c>
      <c r="G11" s="150"/>
      <c r="H11" s="194"/>
      <c r="I11" s="193" t="s">
        <v>334</v>
      </c>
      <c r="J11" s="150"/>
      <c r="K11" s="194"/>
      <c r="L11" s="193" t="s">
        <v>352</v>
      </c>
      <c r="M11" s="150"/>
      <c r="N11" s="194"/>
      <c r="O11" s="193" t="s">
        <v>356</v>
      </c>
      <c r="P11" s="150"/>
      <c r="Q11" s="194"/>
      <c r="R11" s="193" t="s">
        <v>362</v>
      </c>
      <c r="S11" s="150"/>
      <c r="T11" s="194"/>
      <c r="U11" s="193" t="s">
        <v>367</v>
      </c>
      <c r="V11" s="150"/>
      <c r="W11" s="194"/>
      <c r="X11" s="193" t="s">
        <v>372</v>
      </c>
      <c r="Y11" s="150"/>
      <c r="Z11" s="194"/>
      <c r="AA11" s="193" t="s">
        <v>376</v>
      </c>
      <c r="AB11" s="150"/>
      <c r="AC11" s="194"/>
      <c r="AD11" s="193" t="s">
        <v>328</v>
      </c>
      <c r="AE11" s="150"/>
      <c r="AF11" s="194"/>
      <c r="AG11" s="193" t="s">
        <v>339</v>
      </c>
      <c r="AH11" s="150"/>
      <c r="AI11" s="194"/>
      <c r="AJ11" s="193" t="s">
        <v>327</v>
      </c>
      <c r="AK11" s="150"/>
      <c r="AL11" s="194"/>
      <c r="AM11" s="193" t="s">
        <v>382</v>
      </c>
      <c r="AN11" s="150"/>
      <c r="AO11" s="194"/>
      <c r="AP11" s="193" t="s">
        <v>384</v>
      </c>
      <c r="AQ11" s="150"/>
      <c r="AR11" s="194"/>
      <c r="AS11" s="193" t="s">
        <v>389</v>
      </c>
      <c r="AT11" s="150"/>
      <c r="AU11" s="194"/>
      <c r="AV11" s="193" t="s">
        <v>389</v>
      </c>
      <c r="AW11" s="150"/>
      <c r="AX11" s="194"/>
      <c r="AY11" s="193" t="s">
        <v>377</v>
      </c>
      <c r="AZ11" s="150"/>
      <c r="BA11" s="194"/>
      <c r="BB11" s="193" t="s">
        <v>396</v>
      </c>
      <c r="BC11" s="150"/>
      <c r="BD11" s="194"/>
      <c r="BE11" s="193" t="s">
        <v>401</v>
      </c>
      <c r="BF11" s="150"/>
      <c r="BG11" s="194"/>
      <c r="BH11" s="193" t="s">
        <v>406</v>
      </c>
      <c r="BI11" s="150"/>
      <c r="BJ11" s="194"/>
      <c r="BK11" s="193" t="s">
        <v>396</v>
      </c>
      <c r="BL11" s="150"/>
      <c r="BM11" s="194"/>
      <c r="BN11" s="193" t="s">
        <v>414</v>
      </c>
      <c r="BO11" s="150"/>
      <c r="BP11" s="194"/>
      <c r="BQ11" s="193" t="s">
        <v>419</v>
      </c>
      <c r="BR11" s="150"/>
      <c r="BS11" s="194"/>
      <c r="BT11" s="193" t="s">
        <v>422</v>
      </c>
      <c r="BU11" s="150"/>
      <c r="BV11" s="194"/>
      <c r="BW11" s="193" t="s">
        <v>425</v>
      </c>
      <c r="BX11" s="150"/>
      <c r="BY11" s="194"/>
      <c r="BZ11" s="193" t="s">
        <v>430</v>
      </c>
      <c r="CA11" s="150"/>
      <c r="CB11" s="194"/>
      <c r="CC11" s="193" t="s">
        <v>434</v>
      </c>
      <c r="CD11" s="150"/>
      <c r="CE11" s="194"/>
      <c r="CF11" s="193" t="s">
        <v>437</v>
      </c>
      <c r="CG11" s="150"/>
      <c r="CH11" s="194"/>
      <c r="CI11" s="193" t="s">
        <v>442</v>
      </c>
      <c r="CJ11" s="150"/>
      <c r="CK11" s="194"/>
      <c r="CL11" s="193" t="s">
        <v>351</v>
      </c>
      <c r="CM11" s="150"/>
      <c r="CN11" s="194"/>
      <c r="CO11" s="193" t="s">
        <v>447</v>
      </c>
      <c r="CP11" s="150"/>
      <c r="CQ11" s="194"/>
      <c r="CR11" s="193" t="s">
        <v>450</v>
      </c>
      <c r="CS11" s="150"/>
      <c r="CT11" s="194"/>
      <c r="CU11" s="193" t="s">
        <v>328</v>
      </c>
      <c r="CV11" s="150"/>
      <c r="CW11" s="194"/>
      <c r="CX11" s="193" t="s">
        <v>328</v>
      </c>
      <c r="CY11" s="150"/>
      <c r="CZ11" s="194"/>
      <c r="DA11" s="193" t="s">
        <v>570</v>
      </c>
      <c r="DB11" s="150"/>
      <c r="DC11" s="194"/>
      <c r="DD11" s="193" t="s">
        <v>459</v>
      </c>
      <c r="DE11" s="150"/>
      <c r="DF11" s="194"/>
      <c r="DG11" s="193" t="s">
        <v>464</v>
      </c>
      <c r="DH11" s="150"/>
      <c r="DI11" s="194"/>
      <c r="DJ11" s="193" t="s">
        <v>334</v>
      </c>
      <c r="DK11" s="150"/>
      <c r="DL11" s="194"/>
      <c r="DM11" s="193" t="s">
        <v>469</v>
      </c>
      <c r="DN11" s="150"/>
      <c r="DO11" s="194"/>
      <c r="DP11" s="193" t="s">
        <v>396</v>
      </c>
      <c r="DQ11" s="150"/>
      <c r="DR11" s="194"/>
      <c r="DS11" s="193" t="s">
        <v>474</v>
      </c>
      <c r="DT11" s="150"/>
      <c r="DU11" s="194"/>
      <c r="DV11" s="193" t="s">
        <v>477</v>
      </c>
      <c r="DW11" s="150"/>
      <c r="DX11" s="194"/>
      <c r="DY11" s="193" t="s">
        <v>479</v>
      </c>
      <c r="DZ11" s="150"/>
      <c r="EA11" s="194"/>
      <c r="EB11" s="193" t="s">
        <v>481</v>
      </c>
      <c r="EC11" s="150"/>
      <c r="ED11" s="194"/>
      <c r="EE11" s="193" t="s">
        <v>484</v>
      </c>
      <c r="EF11" s="150"/>
      <c r="EG11" s="194"/>
      <c r="EH11" s="193" t="s">
        <v>487</v>
      </c>
      <c r="EI11" s="150"/>
      <c r="EJ11" s="194"/>
      <c r="EK11" s="193" t="s">
        <v>489</v>
      </c>
      <c r="EL11" s="150"/>
      <c r="EM11" s="194"/>
      <c r="EN11" s="193" t="s">
        <v>494</v>
      </c>
      <c r="EO11" s="150"/>
      <c r="EP11" s="194"/>
      <c r="EQ11" s="193" t="s">
        <v>657</v>
      </c>
      <c r="ER11" s="150"/>
      <c r="ES11" s="194"/>
      <c r="ET11" s="193" t="s">
        <v>501</v>
      </c>
      <c r="EU11" s="150"/>
      <c r="EV11" s="194"/>
      <c r="EW11" s="193" t="s">
        <v>504</v>
      </c>
      <c r="EX11" s="150"/>
      <c r="EY11" s="194"/>
      <c r="EZ11" s="193" t="s">
        <v>489</v>
      </c>
      <c r="FA11" s="150"/>
      <c r="FB11" s="194"/>
      <c r="FC11" s="193" t="s">
        <v>659</v>
      </c>
      <c r="FD11" s="150"/>
      <c r="FE11" s="194"/>
      <c r="FF11" s="193" t="s">
        <v>512</v>
      </c>
      <c r="FG11" s="150"/>
      <c r="FH11" s="194"/>
      <c r="FI11" s="193" t="s">
        <v>516</v>
      </c>
      <c r="FJ11" s="150"/>
      <c r="FK11" s="194"/>
      <c r="FL11" s="193" t="s">
        <v>508</v>
      </c>
      <c r="FM11" s="150"/>
      <c r="FN11" s="194"/>
      <c r="FO11" s="193" t="s">
        <v>522</v>
      </c>
      <c r="FP11" s="150"/>
      <c r="FQ11" s="194"/>
      <c r="FR11" s="193" t="s">
        <v>422</v>
      </c>
      <c r="FS11" s="150"/>
      <c r="FT11" s="194"/>
      <c r="FU11" s="193" t="s">
        <v>528</v>
      </c>
      <c r="FV11" s="150"/>
      <c r="FW11" s="194"/>
      <c r="FX11" s="193" t="s">
        <v>422</v>
      </c>
      <c r="FY11" s="150"/>
      <c r="FZ11" s="194"/>
      <c r="GH11" s="68"/>
      <c r="GI11" s="68"/>
      <c r="GJ11" s="68"/>
      <c r="GK11" s="68"/>
      <c r="GL11" s="68"/>
      <c r="GM11" s="68"/>
    </row>
    <row r="12" spans="1:195" ht="27.95" customHeight="1" x14ac:dyDescent="0.2">
      <c r="C12" s="204" t="s">
        <v>317</v>
      </c>
      <c r="D12" s="204"/>
      <c r="E12" s="204"/>
      <c r="F12" s="195">
        <v>3</v>
      </c>
      <c r="G12" s="179"/>
      <c r="H12" s="196"/>
      <c r="I12" s="195">
        <v>2.9</v>
      </c>
      <c r="J12" s="179"/>
      <c r="K12" s="196"/>
      <c r="L12" s="195">
        <v>2.7</v>
      </c>
      <c r="M12" s="179"/>
      <c r="N12" s="196"/>
      <c r="O12" s="195">
        <v>4.8899999999999997</v>
      </c>
      <c r="P12" s="179"/>
      <c r="Q12" s="196"/>
      <c r="R12" s="195">
        <v>4.1900000000000004</v>
      </c>
      <c r="S12" s="179"/>
      <c r="T12" s="196"/>
      <c r="U12" s="195">
        <v>2.9</v>
      </c>
      <c r="V12" s="179"/>
      <c r="W12" s="196"/>
      <c r="X12" s="195">
        <v>3.32</v>
      </c>
      <c r="Y12" s="179"/>
      <c r="Z12" s="196"/>
      <c r="AA12" s="195">
        <v>6.28</v>
      </c>
      <c r="AB12" s="179"/>
      <c r="AC12" s="196"/>
      <c r="AD12" s="195">
        <v>2.9</v>
      </c>
      <c r="AE12" s="179"/>
      <c r="AF12" s="196"/>
      <c r="AG12" s="195">
        <v>2.9</v>
      </c>
      <c r="AH12" s="179"/>
      <c r="AI12" s="196"/>
      <c r="AJ12" s="195">
        <v>2.7</v>
      </c>
      <c r="AK12" s="179"/>
      <c r="AL12" s="196"/>
      <c r="AM12" s="195">
        <v>2.81</v>
      </c>
      <c r="AN12" s="179"/>
      <c r="AO12" s="196"/>
      <c r="AP12" s="195">
        <v>4.3</v>
      </c>
      <c r="AQ12" s="179"/>
      <c r="AR12" s="196"/>
      <c r="AS12" s="195">
        <v>0</v>
      </c>
      <c r="AT12" s="179"/>
      <c r="AU12" s="196"/>
      <c r="AV12" s="195">
        <v>3.8</v>
      </c>
      <c r="AW12" s="179"/>
      <c r="AX12" s="196"/>
      <c r="AY12" s="195">
        <v>4.0999999999999996</v>
      </c>
      <c r="AZ12" s="179"/>
      <c r="BA12" s="196"/>
      <c r="BB12" s="195">
        <v>0.7</v>
      </c>
      <c r="BC12" s="179"/>
      <c r="BD12" s="196"/>
      <c r="BE12" s="195">
        <v>2.5</v>
      </c>
      <c r="BF12" s="179"/>
      <c r="BG12" s="196"/>
      <c r="BH12" s="195">
        <v>0</v>
      </c>
      <c r="BI12" s="179"/>
      <c r="BJ12" s="196"/>
      <c r="BK12" s="195">
        <v>3.3</v>
      </c>
      <c r="BL12" s="179"/>
      <c r="BM12" s="196"/>
      <c r="BN12" s="195">
        <v>4.53</v>
      </c>
      <c r="BO12" s="179"/>
      <c r="BP12" s="196"/>
      <c r="BQ12" s="195">
        <v>2.7</v>
      </c>
      <c r="BR12" s="179"/>
      <c r="BS12" s="196"/>
      <c r="BT12" s="195">
        <v>4.91</v>
      </c>
      <c r="BU12" s="179"/>
      <c r="BV12" s="196"/>
      <c r="BW12" s="195">
        <v>2.5</v>
      </c>
      <c r="BX12" s="179"/>
      <c r="BY12" s="196"/>
      <c r="BZ12" s="195">
        <v>3.6</v>
      </c>
      <c r="CA12" s="179"/>
      <c r="CB12" s="196"/>
      <c r="CC12" s="195">
        <v>3.5</v>
      </c>
      <c r="CD12" s="179"/>
      <c r="CE12" s="196"/>
      <c r="CF12" s="195">
        <v>4.8</v>
      </c>
      <c r="CG12" s="179"/>
      <c r="CH12" s="196"/>
      <c r="CI12" s="195">
        <v>4.09</v>
      </c>
      <c r="CJ12" s="179"/>
      <c r="CK12" s="196"/>
      <c r="CL12" s="195">
        <v>4.71</v>
      </c>
      <c r="CM12" s="179"/>
      <c r="CN12" s="196"/>
      <c r="CO12" s="195">
        <v>4.51</v>
      </c>
      <c r="CP12" s="179"/>
      <c r="CQ12" s="196"/>
      <c r="CR12" s="195">
        <v>3.6</v>
      </c>
      <c r="CS12" s="179"/>
      <c r="CT12" s="196"/>
      <c r="CU12" s="195">
        <v>1.7</v>
      </c>
      <c r="CV12" s="179"/>
      <c r="CW12" s="196"/>
      <c r="CX12" s="195">
        <v>2.29</v>
      </c>
      <c r="CY12" s="179"/>
      <c r="CZ12" s="196"/>
      <c r="DA12" s="195">
        <v>5.0999999999999996</v>
      </c>
      <c r="DB12" s="179"/>
      <c r="DC12" s="196"/>
      <c r="DD12" s="195">
        <v>1.7</v>
      </c>
      <c r="DE12" s="179"/>
      <c r="DF12" s="196"/>
      <c r="DG12" s="195">
        <v>5.1100000000000003</v>
      </c>
      <c r="DH12" s="179"/>
      <c r="DI12" s="196"/>
      <c r="DJ12" s="195">
        <v>3.1</v>
      </c>
      <c r="DK12" s="179"/>
      <c r="DL12" s="196"/>
      <c r="DM12" s="195">
        <v>5.69</v>
      </c>
      <c r="DN12" s="179"/>
      <c r="DO12" s="196"/>
      <c r="DP12" s="195">
        <v>4.4800000000000004</v>
      </c>
      <c r="DQ12" s="179"/>
      <c r="DR12" s="196"/>
      <c r="DS12" s="195">
        <v>4.09</v>
      </c>
      <c r="DT12" s="179"/>
      <c r="DU12" s="196"/>
      <c r="DV12" s="195">
        <v>2.6</v>
      </c>
      <c r="DW12" s="179"/>
      <c r="DX12" s="196"/>
      <c r="DY12" s="195">
        <v>3.5</v>
      </c>
      <c r="DZ12" s="179"/>
      <c r="EA12" s="196"/>
      <c r="EB12" s="195">
        <v>4.3899999999999997</v>
      </c>
      <c r="EC12" s="179"/>
      <c r="ED12" s="196"/>
      <c r="EE12" s="195">
        <v>4.21</v>
      </c>
      <c r="EF12" s="179"/>
      <c r="EG12" s="196"/>
      <c r="EH12" s="195">
        <v>3.4</v>
      </c>
      <c r="EI12" s="179"/>
      <c r="EJ12" s="196"/>
      <c r="EK12" s="195">
        <v>5.51</v>
      </c>
      <c r="EL12" s="179"/>
      <c r="EM12" s="196"/>
      <c r="EN12" s="195">
        <v>4.1900000000000004</v>
      </c>
      <c r="EO12" s="179"/>
      <c r="EP12" s="196"/>
      <c r="EQ12" s="195">
        <v>1.59</v>
      </c>
      <c r="ER12" s="179"/>
      <c r="ES12" s="196"/>
      <c r="ET12" s="195">
        <v>5.51</v>
      </c>
      <c r="EU12" s="179"/>
      <c r="EV12" s="196"/>
      <c r="EW12" s="195">
        <v>2.41</v>
      </c>
      <c r="EX12" s="179"/>
      <c r="EY12" s="196"/>
      <c r="EZ12" s="195">
        <v>1.41</v>
      </c>
      <c r="FA12" s="179"/>
      <c r="FB12" s="196"/>
      <c r="FC12" s="195">
        <v>4.4000000000000004</v>
      </c>
      <c r="FD12" s="179"/>
      <c r="FE12" s="196"/>
      <c r="FF12" s="195">
        <v>4</v>
      </c>
      <c r="FG12" s="179"/>
      <c r="FH12" s="196"/>
      <c r="FI12" s="195">
        <v>5.99</v>
      </c>
      <c r="FJ12" s="179"/>
      <c r="FK12" s="196"/>
      <c r="FL12" s="195">
        <v>4.1900000000000004</v>
      </c>
      <c r="FM12" s="179"/>
      <c r="FN12" s="196"/>
      <c r="FO12" s="195">
        <v>3.69</v>
      </c>
      <c r="FP12" s="179"/>
      <c r="FQ12" s="196"/>
      <c r="FR12" s="195">
        <v>4.41</v>
      </c>
      <c r="FS12" s="179"/>
      <c r="FT12" s="196"/>
      <c r="FU12" s="195">
        <v>2.25</v>
      </c>
      <c r="FV12" s="179"/>
      <c r="FW12" s="196"/>
      <c r="FX12" s="195">
        <v>5.39</v>
      </c>
      <c r="FY12" s="179"/>
      <c r="FZ12" s="196"/>
      <c r="GH12" s="68"/>
      <c r="GI12" s="68"/>
      <c r="GJ12" s="68"/>
      <c r="GK12" s="68"/>
      <c r="GL12" s="68"/>
      <c r="GM12" s="68"/>
    </row>
    <row r="13" spans="1:195" ht="27.95" customHeight="1" x14ac:dyDescent="0.2">
      <c r="C13" s="204"/>
      <c r="D13" s="204"/>
      <c r="E13" s="204"/>
      <c r="F13" s="193" t="s">
        <v>329</v>
      </c>
      <c r="G13" s="150"/>
      <c r="H13" s="194"/>
      <c r="I13" s="193" t="s">
        <v>335</v>
      </c>
      <c r="J13" s="150"/>
      <c r="K13" s="194"/>
      <c r="L13" s="193" t="s">
        <v>353</v>
      </c>
      <c r="M13" s="150"/>
      <c r="N13" s="194"/>
      <c r="O13" s="193" t="s">
        <v>329</v>
      </c>
      <c r="P13" s="150"/>
      <c r="Q13" s="194"/>
      <c r="R13" s="193" t="s">
        <v>363</v>
      </c>
      <c r="S13" s="150"/>
      <c r="T13" s="194"/>
      <c r="U13" s="193" t="s">
        <v>368</v>
      </c>
      <c r="V13" s="150"/>
      <c r="W13" s="194"/>
      <c r="X13" s="193" t="s">
        <v>363</v>
      </c>
      <c r="Y13" s="150"/>
      <c r="Z13" s="194"/>
      <c r="AA13" s="193" t="s">
        <v>375</v>
      </c>
      <c r="AB13" s="150"/>
      <c r="AC13" s="194"/>
      <c r="AD13" s="193" t="s">
        <v>329</v>
      </c>
      <c r="AE13" s="150"/>
      <c r="AF13" s="194"/>
      <c r="AG13" s="193" t="s">
        <v>340</v>
      </c>
      <c r="AH13" s="150"/>
      <c r="AI13" s="194"/>
      <c r="AJ13" s="193" t="s">
        <v>329</v>
      </c>
      <c r="AK13" s="150"/>
      <c r="AL13" s="194"/>
      <c r="AM13" s="193" t="s">
        <v>383</v>
      </c>
      <c r="AN13" s="150"/>
      <c r="AO13" s="194"/>
      <c r="AP13" s="193" t="s">
        <v>385</v>
      </c>
      <c r="AQ13" s="150"/>
      <c r="AR13" s="194"/>
      <c r="AS13" s="193" t="s">
        <v>390</v>
      </c>
      <c r="AT13" s="150"/>
      <c r="AU13" s="194"/>
      <c r="AV13" s="193" t="s">
        <v>363</v>
      </c>
      <c r="AW13" s="150"/>
      <c r="AX13" s="194"/>
      <c r="AY13" s="193" t="s">
        <v>377</v>
      </c>
      <c r="AZ13" s="150"/>
      <c r="BA13" s="194"/>
      <c r="BB13" s="193" t="s">
        <v>397</v>
      </c>
      <c r="BC13" s="150"/>
      <c r="BD13" s="194"/>
      <c r="BE13" s="193" t="s">
        <v>402</v>
      </c>
      <c r="BF13" s="150"/>
      <c r="BG13" s="194"/>
      <c r="BH13" s="193" t="s">
        <v>407</v>
      </c>
      <c r="BI13" s="150"/>
      <c r="BJ13" s="194"/>
      <c r="BK13" s="193" t="s">
        <v>410</v>
      </c>
      <c r="BL13" s="150"/>
      <c r="BM13" s="194"/>
      <c r="BN13" s="193" t="s">
        <v>415</v>
      </c>
      <c r="BO13" s="150"/>
      <c r="BP13" s="194"/>
      <c r="BQ13" s="193" t="s">
        <v>368</v>
      </c>
      <c r="BR13" s="150"/>
      <c r="BS13" s="194"/>
      <c r="BT13" s="193" t="s">
        <v>423</v>
      </c>
      <c r="BU13" s="150"/>
      <c r="BV13" s="194"/>
      <c r="BW13" s="193" t="s">
        <v>426</v>
      </c>
      <c r="BX13" s="150"/>
      <c r="BY13" s="194"/>
      <c r="BZ13" s="193" t="s">
        <v>431</v>
      </c>
      <c r="CA13" s="150"/>
      <c r="CB13" s="194"/>
      <c r="CC13" s="193" t="s">
        <v>435</v>
      </c>
      <c r="CD13" s="150"/>
      <c r="CE13" s="194"/>
      <c r="CF13" s="193" t="s">
        <v>438</v>
      </c>
      <c r="CG13" s="150"/>
      <c r="CH13" s="194"/>
      <c r="CI13" s="193" t="s">
        <v>443</v>
      </c>
      <c r="CJ13" s="150"/>
      <c r="CK13" s="194"/>
      <c r="CL13" s="193" t="s">
        <v>445</v>
      </c>
      <c r="CM13" s="150"/>
      <c r="CN13" s="194"/>
      <c r="CO13" s="193" t="s">
        <v>448</v>
      </c>
      <c r="CP13" s="150"/>
      <c r="CQ13" s="194"/>
      <c r="CR13" s="193" t="s">
        <v>451</v>
      </c>
      <c r="CS13" s="150"/>
      <c r="CT13" s="194"/>
      <c r="CU13" s="193" t="s">
        <v>329</v>
      </c>
      <c r="CV13" s="150"/>
      <c r="CW13" s="194"/>
      <c r="CX13" s="193" t="s">
        <v>329</v>
      </c>
      <c r="CY13" s="150"/>
      <c r="CZ13" s="194"/>
      <c r="DA13" s="193" t="s">
        <v>356</v>
      </c>
      <c r="DB13" s="150"/>
      <c r="DC13" s="194"/>
      <c r="DD13" s="193" t="s">
        <v>334</v>
      </c>
      <c r="DE13" s="150"/>
      <c r="DF13" s="194"/>
      <c r="DG13" s="193" t="s">
        <v>461</v>
      </c>
      <c r="DH13" s="150"/>
      <c r="DI13" s="194"/>
      <c r="DJ13" s="193" t="s">
        <v>334</v>
      </c>
      <c r="DK13" s="150"/>
      <c r="DL13" s="194"/>
      <c r="DM13" s="193" t="s">
        <v>470</v>
      </c>
      <c r="DN13" s="150"/>
      <c r="DO13" s="194"/>
      <c r="DP13" s="193" t="s">
        <v>470</v>
      </c>
      <c r="DQ13" s="150"/>
      <c r="DR13" s="194"/>
      <c r="DS13" s="193" t="s">
        <v>334</v>
      </c>
      <c r="DT13" s="150"/>
      <c r="DU13" s="194"/>
      <c r="DV13" s="193" t="s">
        <v>476</v>
      </c>
      <c r="DW13" s="150"/>
      <c r="DX13" s="194"/>
      <c r="DY13" s="193" t="s">
        <v>438</v>
      </c>
      <c r="DZ13" s="150"/>
      <c r="EA13" s="194"/>
      <c r="EB13" s="193" t="s">
        <v>482</v>
      </c>
      <c r="EC13" s="150"/>
      <c r="ED13" s="194"/>
      <c r="EE13" s="193" t="s">
        <v>485</v>
      </c>
      <c r="EF13" s="150"/>
      <c r="EG13" s="194"/>
      <c r="EH13" s="193" t="s">
        <v>482</v>
      </c>
      <c r="EI13" s="150"/>
      <c r="EJ13" s="194"/>
      <c r="EK13" s="193" t="s">
        <v>490</v>
      </c>
      <c r="EL13" s="150"/>
      <c r="EM13" s="194"/>
      <c r="EN13" s="193" t="s">
        <v>495</v>
      </c>
      <c r="EO13" s="150"/>
      <c r="EP13" s="194"/>
      <c r="EQ13" s="193" t="s">
        <v>498</v>
      </c>
      <c r="ER13" s="150"/>
      <c r="ES13" s="194"/>
      <c r="ET13" s="193" t="s">
        <v>502</v>
      </c>
      <c r="EU13" s="150"/>
      <c r="EV13" s="194"/>
      <c r="EW13" s="193" t="s">
        <v>435</v>
      </c>
      <c r="EX13" s="150"/>
      <c r="EY13" s="194"/>
      <c r="EZ13" s="193" t="s">
        <v>489</v>
      </c>
      <c r="FA13" s="150"/>
      <c r="FB13" s="194"/>
      <c r="FC13" s="193" t="s">
        <v>441</v>
      </c>
      <c r="FD13" s="150"/>
      <c r="FE13" s="194"/>
      <c r="FF13" s="193" t="s">
        <v>513</v>
      </c>
      <c r="FG13" s="150"/>
      <c r="FH13" s="194"/>
      <c r="FI13" s="193" t="s">
        <v>515</v>
      </c>
      <c r="FJ13" s="150"/>
      <c r="FK13" s="194"/>
      <c r="FL13" s="193" t="s">
        <v>383</v>
      </c>
      <c r="FM13" s="150"/>
      <c r="FN13" s="194"/>
      <c r="FO13" s="193" t="s">
        <v>523</v>
      </c>
      <c r="FP13" s="150"/>
      <c r="FQ13" s="194"/>
      <c r="FR13" s="193" t="s">
        <v>526</v>
      </c>
      <c r="FS13" s="150"/>
      <c r="FT13" s="194"/>
      <c r="FU13" s="193" t="s">
        <v>476</v>
      </c>
      <c r="FV13" s="150"/>
      <c r="FW13" s="194"/>
      <c r="FX13" s="193" t="s">
        <v>334</v>
      </c>
      <c r="FY13" s="150"/>
      <c r="FZ13" s="194"/>
      <c r="GH13" s="68"/>
      <c r="GI13" s="68"/>
      <c r="GJ13" s="68"/>
      <c r="GK13" s="68"/>
      <c r="GL13" s="68"/>
      <c r="GM13" s="68"/>
    </row>
    <row r="14" spans="1:195" ht="27.95" customHeight="1" thickBot="1" x14ac:dyDescent="0.25">
      <c r="C14" s="179" t="s">
        <v>326</v>
      </c>
      <c r="D14" s="179"/>
      <c r="E14" s="179"/>
      <c r="F14" s="197" t="str">
        <f>IF(SUM(F4,F6,F8,F10,F12)&gt;27,"王中王",IF(SUM(F4,F6,F8,F10,F12)&gt;23.4,"强",IF(SUM(F4,F6,F8,F10,I12)&gt;11.7,"中","弱")))</f>
        <v>中</v>
      </c>
      <c r="G14" s="198"/>
      <c r="H14" s="199"/>
      <c r="I14" s="197" t="str">
        <f t="shared" ref="I14" si="0">IF(SUM(I4,I6,I8,I10,I12)&gt;27,"王中王",IF(SUM(I4,I6,I8,I10,I12)&gt;23.4,"强",IF(SUM(I4,I6,I8,I10,L12)&gt;11.7,"中","弱")))</f>
        <v>中</v>
      </c>
      <c r="J14" s="198"/>
      <c r="K14" s="199"/>
      <c r="L14" s="197" t="str">
        <f t="shared" ref="L14" si="1">IF(SUM(L4,L6,L8,L10,L12)&gt;27,"王中王",IF(SUM(L4,L6,L8,L10,L12)&gt;23.4,"强",IF(SUM(L4,L6,L8,L10,O12)&gt;11.7,"中","弱")))</f>
        <v>中</v>
      </c>
      <c r="M14" s="198"/>
      <c r="N14" s="199"/>
      <c r="O14" s="197" t="str">
        <f t="shared" ref="O14" si="2">IF(SUM(O4,O6,O8,O10,O12)&gt;27,"王中王",IF(SUM(O4,O6,O8,O10,O12)&gt;23.4,"强",IF(SUM(O4,O6,O8,O10,R12)&gt;11.7,"中","弱")))</f>
        <v>强</v>
      </c>
      <c r="P14" s="198"/>
      <c r="Q14" s="199"/>
      <c r="R14" s="197" t="str">
        <f t="shared" ref="R14" si="3">IF(SUM(R4,R6,R8,R10,R12)&gt;27,"王中王",IF(SUM(R4,R6,R8,R10,R12)&gt;23.4,"强",IF(SUM(R4,R6,R8,R10,U12)&gt;11.7,"中","弱")))</f>
        <v>强</v>
      </c>
      <c r="S14" s="198"/>
      <c r="T14" s="199"/>
      <c r="U14" s="197" t="str">
        <f t="shared" ref="U14" si="4">IF(SUM(U4,U6,U8,U10,U12)&gt;27,"王中王",IF(SUM(U4,U6,U8,U10,U12)&gt;23.4,"强",IF(SUM(U4,U6,U8,U10,X12)&gt;11.7,"中","弱")))</f>
        <v>中</v>
      </c>
      <c r="V14" s="198"/>
      <c r="W14" s="199"/>
      <c r="X14" s="197" t="str">
        <f t="shared" ref="X14" si="5">IF(SUM(X4,X6,X8,X10,X12)&gt;27,"王中王",IF(SUM(X4,X6,X8,X10,X12)&gt;23.4,"强",IF(SUM(X4,X6,X8,X10,AA12)&gt;11.7,"中","弱")))</f>
        <v>中</v>
      </c>
      <c r="Y14" s="198"/>
      <c r="Z14" s="199"/>
      <c r="AA14" s="197" t="str">
        <f t="shared" ref="AA14" si="6">IF(SUM(AA4,AA6,AA8,AA10,AA12)&gt;27,"王中王",IF(SUM(AA4,AA6,AA8,AA10,AA12)&gt;23.4,"强",IF(SUM(AA4,AA6,AA8,AA10,AD12)&gt;11.7,"中","弱")))</f>
        <v>强</v>
      </c>
      <c r="AB14" s="198"/>
      <c r="AC14" s="199"/>
      <c r="AD14" s="197" t="str">
        <f t="shared" ref="AD14" si="7">IF(SUM(AD4,AD6,AD8,AD10,AD12)&gt;27,"王中王",IF(SUM(AD4,AD6,AD8,AD10,AD12)&gt;23.4,"强",IF(SUM(AD4,AD6,AD8,AD10,AG12)&gt;11.7,"中","弱")))</f>
        <v>中</v>
      </c>
      <c r="AE14" s="198"/>
      <c r="AF14" s="199"/>
      <c r="AG14" s="197" t="str">
        <f t="shared" ref="AG14" si="8">IF(SUM(AG4,AG6,AG8,AG10,AG12)&gt;27,"王中王",IF(SUM(AG4,AG6,AG8,AG10,AG12)&gt;23.4,"强",IF(SUM(AG4,AG6,AG8,AG10,AJ12)&gt;11.7,"中","弱")))</f>
        <v>中</v>
      </c>
      <c r="AH14" s="198"/>
      <c r="AI14" s="199"/>
      <c r="AJ14" s="197" t="str">
        <f t="shared" ref="AJ14" si="9">IF(SUM(AJ4,AJ6,AJ8,AJ10,AJ12)&gt;27,"王中王",IF(SUM(AJ4,AJ6,AJ8,AJ10,AJ12)&gt;23.4,"强",IF(SUM(AJ4,AJ6,AJ8,AJ10,AM12)&gt;11.7,"中","弱")))</f>
        <v>强</v>
      </c>
      <c r="AK14" s="198"/>
      <c r="AL14" s="199"/>
      <c r="AM14" s="197" t="str">
        <f t="shared" ref="AM14" si="10">IF(SUM(AM4,AM6,AM8,AM10,AM12)&gt;27,"王中王",IF(SUM(AM4,AM6,AM8,AM10,AM12)&gt;23.4,"强",IF(SUM(AM4,AM6,AM8,AM10,AP12)&gt;11.7,"中","弱")))</f>
        <v>中</v>
      </c>
      <c r="AN14" s="198"/>
      <c r="AO14" s="199"/>
      <c r="AP14" s="197" t="str">
        <f t="shared" ref="AP14" si="11">IF(SUM(AP4,AP6,AP8,AP10,AP12)&gt;27,"王中王",IF(SUM(AP4,AP6,AP8,AP10,AP12)&gt;23.4,"强",IF(SUM(AP4,AP6,AP8,AP10,AS12)&gt;11.7,"中","弱")))</f>
        <v>中</v>
      </c>
      <c r="AQ14" s="198"/>
      <c r="AR14" s="199"/>
      <c r="AS14" s="197" t="str">
        <f t="shared" ref="AS14" si="12">IF(SUM(AS4,AS6,AS8,AS10,AS12)&gt;27,"王中王",IF(SUM(AS4,AS6,AS8,AS10,AS12)&gt;23.4,"强",IF(SUM(AS4,AS6,AS8,AS10,AV12)&gt;11.7,"中","弱")))</f>
        <v>中</v>
      </c>
      <c r="AT14" s="198"/>
      <c r="AU14" s="199"/>
      <c r="AV14" s="197" t="str">
        <f t="shared" ref="AV14" si="13">IF(SUM(AV4,AV6,AV8,AV10,AV12)&gt;27,"王中王",IF(SUM(AV4,AV6,AV8,AV10,AV12)&gt;23.4,"强",IF(SUM(AV4,AV6,AV8,AV10,AY12)&gt;11.7,"中","弱")))</f>
        <v>中</v>
      </c>
      <c r="AW14" s="198"/>
      <c r="AX14" s="199"/>
      <c r="AY14" s="197" t="str">
        <f t="shared" ref="AY14" si="14">IF(SUM(AY4,AY6,AY8,AY10,AY12)&gt;27,"王中王",IF(SUM(AY4,AY6,AY8,AY10,AY12)&gt;23.4,"强",IF(SUM(AY4,AY6,AY8,AY10,BB12)&gt;11.7,"中","弱")))</f>
        <v>强</v>
      </c>
      <c r="AZ14" s="198"/>
      <c r="BA14" s="199"/>
      <c r="BB14" s="197" t="str">
        <f t="shared" ref="BB14" si="15">IF(SUM(BB4,BB6,BB8,BB10,BB12)&gt;27,"王中王",IF(SUM(BB4,BB6,BB8,BB10,BB12)&gt;23.4,"强",IF(SUM(BB4,BB6,BB8,BB10,BE12)&gt;11.7,"中","弱")))</f>
        <v>中</v>
      </c>
      <c r="BC14" s="198"/>
      <c r="BD14" s="199"/>
      <c r="BE14" s="197" t="str">
        <f t="shared" ref="BE14" si="16">IF(SUM(BE4,BE6,BE8,BE10,BE12)&gt;27,"王中王",IF(SUM(BE4,BE6,BE8,BE10,BE12)&gt;23.4,"强",IF(SUM(BE4,BE6,BE8,BE10,BH12)&gt;11.7,"中","弱")))</f>
        <v>中</v>
      </c>
      <c r="BF14" s="198"/>
      <c r="BG14" s="199"/>
      <c r="BH14" s="197" t="str">
        <f t="shared" ref="BH14" si="17">IF(SUM(BH4,BH6,BH8,BH10,BH12)&gt;27,"王中王",IF(SUM(BH4,BH6,BH8,BH10,BH12)&gt;23.4,"强",IF(SUM(BH4,BH6,BH8,BH10,BK12)&gt;11.7,"中","弱")))</f>
        <v>中</v>
      </c>
      <c r="BI14" s="198"/>
      <c r="BJ14" s="199"/>
      <c r="BK14" s="197" t="str">
        <f t="shared" ref="BK14" si="18">IF(SUM(BK4,BK6,BK8,BK10,BK12)&gt;27,"王中王",IF(SUM(BK4,BK6,BK8,BK10,BK12)&gt;23.4,"强",IF(SUM(BK4,BK6,BK8,BK10,BN12)&gt;11.7,"中","弱")))</f>
        <v>中</v>
      </c>
      <c r="BL14" s="198"/>
      <c r="BM14" s="199"/>
      <c r="BN14" s="197" t="str">
        <f t="shared" ref="BN14" si="19">IF(SUM(BN4,BN6,BN8,BN10,BN12)&gt;27,"王中王",IF(SUM(BN4,BN6,BN8,BN10,BN12)&gt;23.4,"强",IF(SUM(BN4,BN6,BN8,BN10,BQ12)&gt;11.7,"中","弱")))</f>
        <v>中</v>
      </c>
      <c r="BO14" s="198"/>
      <c r="BP14" s="199"/>
      <c r="BQ14" s="197" t="str">
        <f t="shared" ref="BQ14" si="20">IF(SUM(BQ4,BQ6,BQ8,BQ10,BQ12)&gt;27,"王中王",IF(SUM(BQ4,BQ6,BQ8,BQ10,BQ12)&gt;23.4,"强",IF(SUM(BQ4,BQ6,BQ8,BQ10,BT12)&gt;11.7,"中","弱")))</f>
        <v>强</v>
      </c>
      <c r="BR14" s="198"/>
      <c r="BS14" s="199"/>
      <c r="BT14" s="197" t="str">
        <f t="shared" ref="BT14" si="21">IF(SUM(BT4,BT6,BT8,BT10,BT12)&gt;27,"王中王",IF(SUM(BT4,BT6,BT8,BT10,BT12)&gt;23.4,"强",IF(SUM(BT4,BT6,BT8,BT10,BW12)&gt;11.7,"中","弱")))</f>
        <v>中</v>
      </c>
      <c r="BU14" s="198"/>
      <c r="BV14" s="199"/>
      <c r="BW14" s="197" t="str">
        <f t="shared" ref="BW14" si="22">IF(SUM(BW4,BW6,BW8,BW10,BW12)&gt;27,"王中王",IF(SUM(BW4,BW6,BW8,BW10,BW12)&gt;23.4,"强",IF(SUM(BW4,BW6,BW8,BW10,BZ12)&gt;11.7,"中","弱")))</f>
        <v>中</v>
      </c>
      <c r="BX14" s="198"/>
      <c r="BY14" s="199"/>
      <c r="BZ14" s="197" t="str">
        <f t="shared" ref="BZ14" si="23">IF(SUM(BZ4,BZ6,BZ8,BZ10,BZ12)&gt;27,"王中王",IF(SUM(BZ4,BZ6,BZ8,BZ10,BZ12)&gt;23.4,"强",IF(SUM(BZ4,BZ6,BZ8,BZ10,CC12)&gt;11.7,"中","弱")))</f>
        <v>王中王</v>
      </c>
      <c r="CA14" s="198"/>
      <c r="CB14" s="199"/>
      <c r="CC14" s="197" t="str">
        <f t="shared" ref="CC14" si="24">IF(SUM(CC4,CC6,CC8,CC10,CC12)&gt;27,"王中王",IF(SUM(CC4,CC6,CC8,CC10,CC12)&gt;23.4,"强",IF(SUM(CC4,CC6,CC8,CC10,CF12)&gt;11.7,"中","弱")))</f>
        <v>强</v>
      </c>
      <c r="CD14" s="198"/>
      <c r="CE14" s="199"/>
      <c r="CF14" s="197" t="str">
        <f t="shared" ref="CF14" si="25">IF(SUM(CF4,CF6,CF8,CF10,CF12)&gt;27,"王中王",IF(SUM(CF4,CF6,CF8,CF10,CF12)&gt;23.4,"强",IF(SUM(CF4,CF6,CF8,CF10,CI12)&gt;11.7,"中","弱")))</f>
        <v>强</v>
      </c>
      <c r="CG14" s="198"/>
      <c r="CH14" s="199"/>
      <c r="CI14" s="197" t="str">
        <f t="shared" ref="CI14" si="26">IF(SUM(CI4,CI6,CI8,CI10,CI12)&gt;27,"王中王",IF(SUM(CI4,CI6,CI8,CI10,CI12)&gt;23.4,"强",IF(SUM(CI4,CI6,CI8,CI10,CL12)&gt;11.7,"中","弱")))</f>
        <v>王中王</v>
      </c>
      <c r="CJ14" s="198"/>
      <c r="CK14" s="199"/>
      <c r="CL14" s="197" t="str">
        <f t="shared" ref="CL14" si="27">IF(SUM(CL4,CL6,CL8,CL10,CL12)&gt;27,"王中王",IF(SUM(CL4,CL6,CL8,CL10,CL12)&gt;23.4,"强",IF(SUM(CL4,CL6,CL8,CL10,CO12)&gt;11.7,"中","弱")))</f>
        <v>强</v>
      </c>
      <c r="CM14" s="198"/>
      <c r="CN14" s="199"/>
      <c r="CO14" s="197" t="str">
        <f t="shared" ref="CO14" si="28">IF(SUM(CO4,CO6,CO8,CO10,CO12)&gt;27,"王中王",IF(SUM(CO4,CO6,CO8,CO10,CO12)&gt;23.4,"强",IF(SUM(CO4,CO6,CO8,CO10,CR12)&gt;11.7,"中","弱")))</f>
        <v>中</v>
      </c>
      <c r="CP14" s="198"/>
      <c r="CQ14" s="199"/>
      <c r="CR14" s="197" t="str">
        <f t="shared" ref="CR14" si="29">IF(SUM(CR4,CR6,CR8,CR10,CR12)&gt;27,"王中王",IF(SUM(CR4,CR6,CR8,CR10,CR12)&gt;23.4,"强",IF(SUM(CR4,CR6,CR8,CR10,CU12)&gt;11.7,"中","弱")))</f>
        <v>中</v>
      </c>
      <c r="CS14" s="198"/>
      <c r="CT14" s="199"/>
      <c r="CU14" s="197" t="str">
        <f t="shared" ref="CU14" si="30">IF(SUM(CU4,CU6,CU8,CU10,CU12)&gt;27,"王中王",IF(SUM(CU4,CU6,CU8,CU10,CU12)&gt;23.4,"强",IF(SUM(CU4,CU6,CU8,CU10,CX12)&gt;11.7,"中","弱")))</f>
        <v>中</v>
      </c>
      <c r="CV14" s="198"/>
      <c r="CW14" s="199"/>
      <c r="CX14" s="197" t="str">
        <f t="shared" ref="CX14" si="31">IF(SUM(CX4,CX6,CX8,CX10,CX12)&gt;27,"王中王",IF(SUM(CX4,CX6,CX8,CX10,CX12)&gt;23.4,"强",IF(SUM(CX4,CX6,CX8,CX10,DA12)&gt;11.7,"中","弱")))</f>
        <v>强</v>
      </c>
      <c r="CY14" s="198"/>
      <c r="CZ14" s="199"/>
      <c r="DA14" s="197" t="str">
        <f t="shared" ref="DA14" si="32">IF(SUM(DA4,DA6,DA8,DA10,DA12)&gt;27,"王中王",IF(SUM(DA4,DA6,DA8,DA10,DA12)&gt;23.4,"强",IF(SUM(DA4,DA6,DA8,DA10,DD12)&gt;11.7,"中","弱")))</f>
        <v>强</v>
      </c>
      <c r="DB14" s="198"/>
      <c r="DC14" s="199"/>
      <c r="DD14" s="197" t="str">
        <f t="shared" ref="DD14" si="33">IF(SUM(DD4,DD6,DD8,DD10,DD12)&gt;27,"王中王",IF(SUM(DD4,DD6,DD8,DD10,DD12)&gt;23.4,"强",IF(SUM(DD4,DD6,DD8,DD10,DG12)&gt;11.7,"中","弱")))</f>
        <v>中</v>
      </c>
      <c r="DE14" s="198"/>
      <c r="DF14" s="199"/>
      <c r="DG14" s="197" t="str">
        <f t="shared" ref="DG14" si="34">IF(SUM(DG4,DG6,DG8,DG10,DG12)&gt;27,"王中王",IF(SUM(DG4,DG6,DG8,DG10,DG12)&gt;23.4,"强",IF(SUM(DG4,DG6,DG8,DG10,DJ12)&gt;11.7,"中","弱")))</f>
        <v>中</v>
      </c>
      <c r="DH14" s="198"/>
      <c r="DI14" s="199"/>
      <c r="DJ14" s="197" t="str">
        <f t="shared" ref="DJ14" si="35">IF(SUM(DJ4,DJ6,DJ8,DJ10,DJ12)&gt;27,"王中王",IF(SUM(DJ4,DJ6,DJ8,DJ10,DJ12)&gt;23.4,"强",IF(SUM(DJ4,DJ6,DJ8,DJ10,DM12)&gt;11.7,"中","弱")))</f>
        <v>中</v>
      </c>
      <c r="DK14" s="198"/>
      <c r="DL14" s="199"/>
      <c r="DM14" s="197" t="str">
        <f t="shared" ref="DM14" si="36">IF(SUM(DM4,DM6,DM8,DM10,DM12)&gt;27,"王中王",IF(SUM(DM4,DM6,DM8,DM10,DM12)&gt;23.4,"强",IF(SUM(DM4,DM6,DM8,DM10,DP12)&gt;11.7,"中","弱")))</f>
        <v>王中王</v>
      </c>
      <c r="DN14" s="198"/>
      <c r="DO14" s="199"/>
      <c r="DP14" s="197" t="str">
        <f t="shared" ref="DP14" si="37">IF(SUM(DP4,DP6,DP8,DP10,DP12)&gt;27,"王中王",IF(SUM(DP4,DP6,DP8,DP10,DP12)&gt;23.4,"强",IF(SUM(DP4,DP6,DP8,DP10,DS12)&gt;11.7,"中","弱")))</f>
        <v>王中王</v>
      </c>
      <c r="DQ14" s="198"/>
      <c r="DR14" s="199"/>
      <c r="DS14" s="197" t="str">
        <f t="shared" ref="DS14" si="38">IF(SUM(DS4,DS6,DS8,DS10,DS12)&gt;27,"王中王",IF(SUM(DS4,DS6,DS8,DS10,DS12)&gt;23.4,"强",IF(SUM(DS4,DS6,DS8,DS10,DV12)&gt;11.7,"中","弱")))</f>
        <v>王中王</v>
      </c>
      <c r="DT14" s="198"/>
      <c r="DU14" s="199"/>
      <c r="DV14" s="197" t="str">
        <f t="shared" ref="DV14" si="39">IF(SUM(DV4,DV6,DV8,DV10,DV12)&gt;27,"王中王",IF(SUM(DV4,DV6,DV8,DV10,DV12)&gt;23.4,"强",IF(SUM(DV4,DV6,DV8,DV10,DY12)&gt;11.7,"中","弱")))</f>
        <v>中</v>
      </c>
      <c r="DW14" s="198"/>
      <c r="DX14" s="199"/>
      <c r="DY14" s="197" t="str">
        <f t="shared" ref="DY14" si="40">IF(SUM(DY4,DY6,DY8,DY10,DY12)&gt;27,"王中王",IF(SUM(DY4,DY6,DY8,DY10,DY12)&gt;23.4,"强",IF(SUM(DY4,DY6,DY8,DY10,EB12)&gt;11.7,"中","弱")))</f>
        <v>中</v>
      </c>
      <c r="DZ14" s="198"/>
      <c r="EA14" s="199"/>
      <c r="EB14" s="197" t="str">
        <f t="shared" ref="EB14" si="41">IF(SUM(EB4,EB6,EB8,EB10,EB12)&gt;27,"王中王",IF(SUM(EB4,EB6,EB8,EB10,EB12)&gt;23.4,"强",IF(SUM(EB4,EB6,EB8,EB10,EE12)&gt;11.7,"中","弱")))</f>
        <v>强</v>
      </c>
      <c r="EC14" s="198"/>
      <c r="ED14" s="199"/>
      <c r="EE14" s="197" t="str">
        <f t="shared" ref="EE14" si="42">IF(SUM(EE4,EE6,EE8,EE10,EE12)&gt;27,"王中王",IF(SUM(EE4,EE6,EE8,EE10,EE12)&gt;23.4,"强",IF(SUM(EE4,EE6,EE8,EE10,EH12)&gt;11.7,"中","弱")))</f>
        <v>强</v>
      </c>
      <c r="EF14" s="198"/>
      <c r="EG14" s="199"/>
      <c r="EH14" s="197" t="str">
        <f t="shared" ref="EH14" si="43">IF(SUM(EH4,EH6,EH8,EH10,EH12)&gt;27,"王中王",IF(SUM(EH4,EH6,EH8,EH10,EH12)&gt;23.4,"强",IF(SUM(EH4,EH6,EH8,EH10,EK12)&gt;11.7,"中","弱")))</f>
        <v>中</v>
      </c>
      <c r="EI14" s="198"/>
      <c r="EJ14" s="199"/>
      <c r="EK14" s="197" t="str">
        <f t="shared" ref="EK14" si="44">IF(SUM(EK4,EK6,EK8,EK10,EK12)&gt;27,"王中王",IF(SUM(EK4,EK6,EK8,EK10,EK12)&gt;23.4,"强",IF(SUM(EK4,EK6,EK8,EK10,EN12)&gt;11.7,"中","弱")))</f>
        <v>强</v>
      </c>
      <c r="EL14" s="198"/>
      <c r="EM14" s="199"/>
      <c r="EN14" s="197" t="str">
        <f t="shared" ref="EN14" si="45">IF(SUM(EN4,EN6,EN8,EN10,EN12)&gt;27,"王中王",IF(SUM(EN4,EN6,EN8,EN10,EN12)&gt;23.4,"强",IF(SUM(EN4,EN6,EN8,EN10,EQ12)&gt;11.7,"中","弱")))</f>
        <v>中</v>
      </c>
      <c r="EO14" s="198"/>
      <c r="EP14" s="199"/>
      <c r="EQ14" s="197" t="str">
        <f t="shared" ref="EQ14" si="46">IF(SUM(EQ4,EQ6,EQ8,EQ10,EQ12)&gt;27,"王中王",IF(SUM(EQ4,EQ6,EQ8,EQ10,EQ12)&gt;23.4,"强",IF(SUM(EQ4,EQ6,EQ8,EQ10,ET12)&gt;11.7,"中","弱")))</f>
        <v>中</v>
      </c>
      <c r="ER14" s="198"/>
      <c r="ES14" s="199"/>
      <c r="ET14" s="197" t="str">
        <f t="shared" ref="ET14" si="47">IF(SUM(ET4,ET6,ET8,ET10,ET12)&gt;27,"王中王",IF(SUM(ET4,ET6,ET8,ET10,ET12)&gt;23.4,"强",IF(SUM(ET4,ET6,ET8,ET10,EW12)&gt;11.7,"中","弱")))</f>
        <v>强</v>
      </c>
      <c r="EU14" s="198"/>
      <c r="EV14" s="199"/>
      <c r="EW14" s="197" t="str">
        <f t="shared" ref="EW14" si="48">IF(SUM(EW4,EW6,EW8,EW10,EW12)&gt;27,"王中王",IF(SUM(EW4,EW6,EW8,EW10,EW12)&gt;23.4,"强",IF(SUM(EW4,EW6,EW8,EW10,EZ12)&gt;11.7,"中","弱")))</f>
        <v>王中王</v>
      </c>
      <c r="EX14" s="198"/>
      <c r="EY14" s="199"/>
      <c r="EZ14" s="197" t="str">
        <f t="shared" ref="EZ14" si="49">IF(SUM(EZ4,EZ6,EZ8,EZ10,EZ12)&gt;27,"王中王",IF(SUM(EZ4,EZ6,EZ8,EZ10,EZ12)&gt;23.4,"强",IF(SUM(EZ4,EZ6,EZ8,EZ10,FC12)&gt;11.7,"中","弱")))</f>
        <v>强</v>
      </c>
      <c r="FA14" s="198"/>
      <c r="FB14" s="199"/>
      <c r="FC14" s="197" t="str">
        <f t="shared" ref="FC14" si="50">IF(SUM(FC4,FC6,FC8,FC10,FC12)&gt;27,"王中王",IF(SUM(FC4,FC6,FC8,FC10,FC12)&gt;23.4,"强",IF(SUM(FC4,FC6,FC8,FC10,FF12)&gt;11.7,"中","弱")))</f>
        <v>中</v>
      </c>
      <c r="FD14" s="198"/>
      <c r="FE14" s="199"/>
      <c r="FF14" s="197" t="str">
        <f t="shared" ref="FF14" si="51">IF(SUM(FF4,FF6,FF8,FF10,FF12)&gt;27,"王中王",IF(SUM(FF4,FF6,FF8,FF10,FF12)&gt;23.4,"强",IF(SUM(FF4,FF6,FF8,FF10,FI12)&gt;11.7,"中","弱")))</f>
        <v>中</v>
      </c>
      <c r="FG14" s="198"/>
      <c r="FH14" s="199"/>
      <c r="FI14" s="197" t="str">
        <f t="shared" ref="FI14" si="52">IF(SUM(FI4,FI6,FI8,FI10,FI12)&gt;27,"王中王",IF(SUM(FI4,FI6,FI8,FI10,FI12)&gt;23.4,"强",IF(SUM(FI4,FI6,FI8,FI10,FL12)&gt;11.7,"中","弱")))</f>
        <v>王中王</v>
      </c>
      <c r="FJ14" s="198"/>
      <c r="FK14" s="199"/>
      <c r="FL14" s="197" t="str">
        <f t="shared" ref="FL14" si="53">IF(SUM(FL4,FL6,FL8,FL10,FL12)&gt;27,"王中王",IF(SUM(FL4,FL6,FL8,FL10,FL12)&gt;23.4,"强",IF(SUM(FL4,FL6,FL8,FL10,FO12)&gt;11.7,"中","弱")))</f>
        <v>中</v>
      </c>
      <c r="FM14" s="198"/>
      <c r="FN14" s="199"/>
      <c r="FO14" s="197" t="str">
        <f t="shared" ref="FO14" si="54">IF(SUM(FO4,FO6,FO8,FO10,FO12)&gt;27,"王中王",IF(SUM(FO4,FO6,FO8,FO10,FO12)&gt;23.4,"强",IF(SUM(FO4,FO6,FO8,FO10,FR12)&gt;11.7,"中","弱")))</f>
        <v>强</v>
      </c>
      <c r="FP14" s="198"/>
      <c r="FQ14" s="199"/>
      <c r="FR14" s="197" t="str">
        <f t="shared" ref="FR14" si="55">IF(SUM(FR4,FR6,FR8,FR10,FR12)&gt;27,"王中王",IF(SUM(FR4,FR6,FR8,FR10,FR12)&gt;23.4,"强",IF(SUM(FR4,FR6,FR8,FR10,FU12)&gt;11.7,"中","弱")))</f>
        <v>强</v>
      </c>
      <c r="FS14" s="198"/>
      <c r="FT14" s="199"/>
      <c r="FU14" s="197" t="str">
        <f t="shared" ref="FU14" si="56">IF(SUM(FU4,FU6,FU8,FU10,FU12)&gt;27,"王中王",IF(SUM(FU4,FU6,FU8,FU10,FU12)&gt;23.4,"强",IF(SUM(FU4,FU6,FU8,FU10,FX12)&gt;11.7,"中","弱")))</f>
        <v>中</v>
      </c>
      <c r="FV14" s="198"/>
      <c r="FW14" s="199"/>
      <c r="FX14" s="197" t="str">
        <f t="shared" ref="FX14" si="57">IF(SUM(FX4,FX6,FX8,FX10,FX12)&gt;27,"王中王",IF(SUM(FX4,FX6,FX8,FX10,FX12)&gt;23.4,"强",IF(SUM(FX4,FX6,FX8,FX10,GA12)&gt;11.7,"中","弱")))</f>
        <v>王中王</v>
      </c>
      <c r="FY14" s="198"/>
      <c r="FZ14" s="199"/>
      <c r="GH14" s="68"/>
      <c r="GI14" s="68"/>
      <c r="GJ14" s="68"/>
      <c r="GK14" s="68"/>
      <c r="GL14" s="68"/>
      <c r="GM14" s="68"/>
    </row>
    <row r="15" spans="1:195" ht="27.95" customHeight="1" x14ac:dyDescent="0.2">
      <c r="C15" s="179" t="s">
        <v>575</v>
      </c>
      <c r="D15" s="179"/>
      <c r="E15" s="179"/>
      <c r="F15" s="182" t="s">
        <v>576</v>
      </c>
      <c r="G15" s="182"/>
      <c r="H15" s="182"/>
      <c r="I15" s="182" t="s">
        <v>577</v>
      </c>
      <c r="J15" s="182"/>
      <c r="K15" s="182"/>
      <c r="L15" s="182" t="s">
        <v>578</v>
      </c>
      <c r="M15" s="182"/>
      <c r="N15" s="182"/>
      <c r="O15" s="182" t="s">
        <v>579</v>
      </c>
      <c r="P15" s="182"/>
      <c r="Q15" s="182"/>
      <c r="R15" s="182" t="s">
        <v>580</v>
      </c>
      <c r="S15" s="182"/>
      <c r="T15" s="182"/>
      <c r="U15" s="182" t="s">
        <v>581</v>
      </c>
      <c r="V15" s="182"/>
      <c r="W15" s="182"/>
      <c r="X15" s="182" t="s">
        <v>582</v>
      </c>
      <c r="Y15" s="182"/>
      <c r="Z15" s="182"/>
      <c r="AA15" s="182" t="s">
        <v>583</v>
      </c>
      <c r="AB15" s="182"/>
      <c r="AC15" s="182"/>
      <c r="AD15" s="182" t="s">
        <v>598</v>
      </c>
      <c r="AE15" s="182"/>
      <c r="AF15" s="182"/>
      <c r="AG15" s="182" t="s">
        <v>599</v>
      </c>
      <c r="AH15" s="182"/>
      <c r="AI15" s="182"/>
      <c r="AJ15" s="182" t="s">
        <v>600</v>
      </c>
      <c r="AK15" s="182"/>
      <c r="AL15" s="182"/>
      <c r="AM15" s="182" t="s">
        <v>605</v>
      </c>
      <c r="AN15" s="182"/>
      <c r="AO15" s="182"/>
      <c r="AP15" s="182" t="s">
        <v>606</v>
      </c>
      <c r="AQ15" s="182"/>
      <c r="AR15" s="182"/>
      <c r="AS15" s="182" t="s">
        <v>584</v>
      </c>
      <c r="AT15" s="182"/>
      <c r="AU15" s="182"/>
      <c r="AV15" s="182" t="s">
        <v>609</v>
      </c>
      <c r="AW15" s="182"/>
      <c r="AX15" s="182"/>
      <c r="AY15" s="182" t="s">
        <v>611</v>
      </c>
      <c r="AZ15" s="182"/>
      <c r="BA15" s="182"/>
      <c r="BB15" s="182" t="s">
        <v>612</v>
      </c>
      <c r="BC15" s="182"/>
      <c r="BD15" s="182"/>
      <c r="BE15" s="182" t="s">
        <v>614</v>
      </c>
      <c r="BF15" s="182"/>
      <c r="BG15" s="182"/>
      <c r="BH15" s="182" t="s">
        <v>615</v>
      </c>
      <c r="BI15" s="182"/>
      <c r="BJ15" s="182"/>
      <c r="BK15" s="182" t="s">
        <v>618</v>
      </c>
      <c r="BL15" s="182"/>
      <c r="BM15" s="182"/>
      <c r="BN15" s="182" t="s">
        <v>619</v>
      </c>
      <c r="BO15" s="182"/>
      <c r="BP15" s="182"/>
      <c r="BQ15" s="182" t="s">
        <v>622</v>
      </c>
      <c r="BR15" s="182"/>
      <c r="BS15" s="182"/>
      <c r="BT15" s="182" t="s">
        <v>624</v>
      </c>
      <c r="BU15" s="182"/>
      <c r="BV15" s="182"/>
      <c r="BW15" s="182" t="s">
        <v>626</v>
      </c>
      <c r="BX15" s="182"/>
      <c r="BY15" s="182"/>
      <c r="BZ15" s="182" t="s">
        <v>625</v>
      </c>
      <c r="CA15" s="182"/>
      <c r="CB15" s="182"/>
      <c r="CC15" s="182" t="s">
        <v>627</v>
      </c>
      <c r="CD15" s="182"/>
      <c r="CE15" s="182"/>
      <c r="CF15" s="182" t="s">
        <v>625</v>
      </c>
      <c r="CG15" s="182"/>
      <c r="CH15" s="182"/>
      <c r="CI15" s="182" t="s">
        <v>625</v>
      </c>
      <c r="CJ15" s="182"/>
      <c r="CK15" s="182"/>
      <c r="CL15" s="182" t="s">
        <v>628</v>
      </c>
      <c r="CM15" s="182"/>
      <c r="CN15" s="182"/>
      <c r="CO15" s="182" t="s">
        <v>630</v>
      </c>
      <c r="CP15" s="182"/>
      <c r="CQ15" s="182"/>
      <c r="CR15" s="182" t="s">
        <v>631</v>
      </c>
      <c r="CS15" s="182"/>
      <c r="CT15" s="182"/>
      <c r="CU15" s="182" t="s">
        <v>632</v>
      </c>
      <c r="CV15" s="182"/>
      <c r="CW15" s="182"/>
      <c r="CX15" s="182" t="s">
        <v>633</v>
      </c>
      <c r="CY15" s="182"/>
      <c r="CZ15" s="182"/>
      <c r="DA15" s="182" t="s">
        <v>634</v>
      </c>
      <c r="DB15" s="182"/>
      <c r="DC15" s="182"/>
      <c r="DD15" s="182">
        <v>1</v>
      </c>
      <c r="DE15" s="182"/>
      <c r="DF15" s="182"/>
      <c r="DG15" s="182">
        <v>1</v>
      </c>
      <c r="DH15" s="182"/>
      <c r="DI15" s="182"/>
      <c r="DJ15" s="182" t="s">
        <v>639</v>
      </c>
      <c r="DK15" s="182"/>
      <c r="DL15" s="182"/>
      <c r="DM15" s="182" t="s">
        <v>637</v>
      </c>
      <c r="DN15" s="182"/>
      <c r="DO15" s="182"/>
      <c r="DP15" s="182" t="s">
        <v>637</v>
      </c>
      <c r="DQ15" s="182"/>
      <c r="DR15" s="182"/>
      <c r="DS15" s="182" t="s">
        <v>638</v>
      </c>
      <c r="DT15" s="182"/>
      <c r="DU15" s="182"/>
      <c r="DV15" s="182">
        <v>1</v>
      </c>
      <c r="DW15" s="182"/>
      <c r="DX15" s="182"/>
      <c r="DY15" s="182">
        <v>1</v>
      </c>
      <c r="DZ15" s="182"/>
      <c r="EA15" s="182"/>
      <c r="EB15" s="182" t="s">
        <v>645</v>
      </c>
      <c r="EC15" s="182"/>
      <c r="ED15" s="182"/>
      <c r="EE15" s="182" t="s">
        <v>644</v>
      </c>
      <c r="EF15" s="182"/>
      <c r="EG15" s="182"/>
      <c r="EH15" s="182">
        <v>1</v>
      </c>
      <c r="EI15" s="182"/>
      <c r="EJ15" s="182"/>
      <c r="EK15" s="182" t="s">
        <v>643</v>
      </c>
      <c r="EL15" s="182"/>
      <c r="EM15" s="182"/>
      <c r="EN15" s="182">
        <v>1</v>
      </c>
      <c r="EO15" s="182"/>
      <c r="EP15" s="182"/>
      <c r="EQ15" s="182">
        <v>1</v>
      </c>
      <c r="ER15" s="182"/>
      <c r="ES15" s="182"/>
      <c r="ET15" s="182" t="s">
        <v>646</v>
      </c>
      <c r="EU15" s="182"/>
      <c r="EV15" s="182"/>
      <c r="EW15" s="182">
        <v>1</v>
      </c>
      <c r="EX15" s="182"/>
      <c r="EY15" s="182"/>
      <c r="EZ15" s="182">
        <v>1</v>
      </c>
      <c r="FA15" s="182"/>
      <c r="FB15" s="182"/>
      <c r="FC15" s="182" t="s">
        <v>641</v>
      </c>
      <c r="FD15" s="182"/>
      <c r="FE15" s="182"/>
      <c r="FF15" s="182">
        <v>1</v>
      </c>
      <c r="FG15" s="182"/>
      <c r="FH15" s="182"/>
      <c r="FI15" s="182" t="s">
        <v>640</v>
      </c>
      <c r="FJ15" s="182"/>
      <c r="FK15" s="182"/>
      <c r="FL15" s="182">
        <v>1</v>
      </c>
      <c r="FM15" s="182"/>
      <c r="FN15" s="182"/>
      <c r="FO15" s="182" t="s">
        <v>642</v>
      </c>
      <c r="FP15" s="182"/>
      <c r="FQ15" s="182"/>
      <c r="FR15" s="182">
        <v>1</v>
      </c>
      <c r="FS15" s="182"/>
      <c r="FT15" s="182"/>
      <c r="FU15" s="182">
        <v>1</v>
      </c>
      <c r="FV15" s="182"/>
      <c r="FW15" s="182"/>
      <c r="FX15" s="182" t="s">
        <v>653</v>
      </c>
      <c r="FY15" s="182"/>
      <c r="FZ15" s="182"/>
      <c r="GA15" s="171" t="s">
        <v>341</v>
      </c>
      <c r="GB15" s="172"/>
      <c r="GC15" s="192"/>
      <c r="GD15" s="192"/>
      <c r="GE15" s="192"/>
      <c r="GF15" s="186">
        <f>6/35*GC15</f>
        <v>0</v>
      </c>
      <c r="GG15" s="187"/>
      <c r="GH15" s="68"/>
      <c r="GI15" s="68"/>
      <c r="GJ15" s="68"/>
      <c r="GK15" s="68"/>
      <c r="GL15" s="68"/>
      <c r="GM15" s="68"/>
    </row>
    <row r="16" spans="1:195" ht="27.95" customHeight="1" x14ac:dyDescent="0.2">
      <c r="C16" s="179"/>
      <c r="D16" s="179"/>
      <c r="E16" s="179"/>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3"/>
      <c r="AG16" s="183"/>
      <c r="AH16" s="183"/>
      <c r="AI16" s="183"/>
      <c r="AJ16" s="183"/>
      <c r="AK16" s="183"/>
      <c r="AL16" s="183"/>
      <c r="AM16" s="183"/>
      <c r="AN16" s="183"/>
      <c r="AO16" s="183"/>
      <c r="AP16" s="183"/>
      <c r="AQ16" s="183"/>
      <c r="AR16" s="183"/>
      <c r="AS16" s="183"/>
      <c r="AT16" s="183"/>
      <c r="AU16" s="183"/>
      <c r="AV16" s="183"/>
      <c r="AW16" s="183"/>
      <c r="AX16" s="183"/>
      <c r="AY16" s="183"/>
      <c r="AZ16" s="183"/>
      <c r="BA16" s="183"/>
      <c r="BB16" s="183"/>
      <c r="BC16" s="183"/>
      <c r="BD16" s="183"/>
      <c r="BE16" s="183"/>
      <c r="BF16" s="183"/>
      <c r="BG16" s="183"/>
      <c r="BH16" s="183"/>
      <c r="BI16" s="183"/>
      <c r="BJ16" s="183"/>
      <c r="BK16" s="183"/>
      <c r="BL16" s="183"/>
      <c r="BM16" s="183"/>
      <c r="BN16" s="183"/>
      <c r="BO16" s="183"/>
      <c r="BP16" s="183"/>
      <c r="BQ16" s="183"/>
      <c r="BR16" s="183"/>
      <c r="BS16" s="183"/>
      <c r="BT16" s="183"/>
      <c r="BU16" s="183"/>
      <c r="BV16" s="183"/>
      <c r="BW16" s="183"/>
      <c r="BX16" s="183"/>
      <c r="BY16" s="183"/>
      <c r="BZ16" s="183"/>
      <c r="CA16" s="183"/>
      <c r="CB16" s="183"/>
      <c r="CC16" s="183"/>
      <c r="CD16" s="183"/>
      <c r="CE16" s="183"/>
      <c r="CF16" s="183"/>
      <c r="CG16" s="183"/>
      <c r="CH16" s="183"/>
      <c r="CI16" s="183"/>
      <c r="CJ16" s="183"/>
      <c r="CK16" s="183"/>
      <c r="CL16" s="183"/>
      <c r="CM16" s="183"/>
      <c r="CN16" s="183"/>
      <c r="CO16" s="183"/>
      <c r="CP16" s="183"/>
      <c r="CQ16" s="183"/>
      <c r="CR16" s="183"/>
      <c r="CS16" s="183"/>
      <c r="CT16" s="183"/>
      <c r="CU16" s="183"/>
      <c r="CV16" s="183"/>
      <c r="CW16" s="183"/>
      <c r="CX16" s="183"/>
      <c r="CY16" s="183"/>
      <c r="CZ16" s="183"/>
      <c r="DA16" s="183"/>
      <c r="DB16" s="183"/>
      <c r="DC16" s="183"/>
      <c r="DD16" s="183"/>
      <c r="DE16" s="183"/>
      <c r="DF16" s="183"/>
      <c r="DG16" s="183"/>
      <c r="DH16" s="183"/>
      <c r="DI16" s="183"/>
      <c r="DJ16" s="183"/>
      <c r="DK16" s="183"/>
      <c r="DL16" s="183"/>
      <c r="DM16" s="183"/>
      <c r="DN16" s="183"/>
      <c r="DO16" s="183"/>
      <c r="DP16" s="183"/>
      <c r="DQ16" s="183"/>
      <c r="DR16" s="183"/>
      <c r="DS16" s="183"/>
      <c r="DT16" s="183"/>
      <c r="DU16" s="183"/>
      <c r="DV16" s="183"/>
      <c r="DW16" s="183"/>
      <c r="DX16" s="183"/>
      <c r="DY16" s="183"/>
      <c r="DZ16" s="183"/>
      <c r="EA16" s="183"/>
      <c r="EB16" s="183"/>
      <c r="EC16" s="183"/>
      <c r="ED16" s="183"/>
      <c r="EE16" s="183"/>
      <c r="EF16" s="183"/>
      <c r="EG16" s="183"/>
      <c r="EH16" s="183"/>
      <c r="EI16" s="183"/>
      <c r="EJ16" s="183"/>
      <c r="EK16" s="183"/>
      <c r="EL16" s="183"/>
      <c r="EM16" s="183"/>
      <c r="EN16" s="183"/>
      <c r="EO16" s="183"/>
      <c r="EP16" s="183"/>
      <c r="EQ16" s="183"/>
      <c r="ER16" s="183"/>
      <c r="ES16" s="183"/>
      <c r="ET16" s="183"/>
      <c r="EU16" s="183"/>
      <c r="EV16" s="183"/>
      <c r="EW16" s="183"/>
      <c r="EX16" s="183"/>
      <c r="EY16" s="183"/>
      <c r="EZ16" s="183"/>
      <c r="FA16" s="183"/>
      <c r="FB16" s="183"/>
      <c r="FC16" s="183"/>
      <c r="FD16" s="183"/>
      <c r="FE16" s="183"/>
      <c r="FF16" s="183"/>
      <c r="FG16" s="183"/>
      <c r="FH16" s="183"/>
      <c r="FI16" s="183"/>
      <c r="FJ16" s="183"/>
      <c r="FK16" s="183"/>
      <c r="FL16" s="183"/>
      <c r="FM16" s="183"/>
      <c r="FN16" s="183"/>
      <c r="FO16" s="183"/>
      <c r="FP16" s="183"/>
      <c r="FQ16" s="183"/>
      <c r="FR16" s="183"/>
      <c r="FS16" s="183"/>
      <c r="FT16" s="183"/>
      <c r="FU16" s="183"/>
      <c r="FV16" s="183"/>
      <c r="FW16" s="183"/>
      <c r="FX16" s="183"/>
      <c r="FY16" s="183"/>
      <c r="FZ16" s="183"/>
      <c r="GA16" s="161" t="s">
        <v>342</v>
      </c>
      <c r="GB16" s="150"/>
      <c r="GC16" s="179"/>
      <c r="GD16" s="179"/>
      <c r="GE16" s="179"/>
      <c r="GF16" s="188">
        <f>6/43.74*GC16</f>
        <v>0</v>
      </c>
      <c r="GG16" s="189"/>
      <c r="GH16" s="68"/>
      <c r="GI16" s="68"/>
      <c r="GJ16" s="68"/>
      <c r="GK16" s="68"/>
      <c r="GL16" s="68"/>
      <c r="GM16" s="68"/>
    </row>
    <row r="17" spans="3:195" ht="27.95" customHeight="1" x14ac:dyDescent="0.2">
      <c r="C17" s="179"/>
      <c r="D17" s="179"/>
      <c r="E17" s="179"/>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3"/>
      <c r="AT17" s="183"/>
      <c r="AU17" s="183"/>
      <c r="AV17" s="183"/>
      <c r="AW17" s="183"/>
      <c r="AX17" s="183"/>
      <c r="AY17" s="183"/>
      <c r="AZ17" s="183"/>
      <c r="BA17" s="183"/>
      <c r="BB17" s="183"/>
      <c r="BC17" s="183"/>
      <c r="BD17" s="183"/>
      <c r="BE17" s="183"/>
      <c r="BF17" s="183"/>
      <c r="BG17" s="183"/>
      <c r="BH17" s="183"/>
      <c r="BI17" s="183"/>
      <c r="BJ17" s="183"/>
      <c r="BK17" s="183"/>
      <c r="BL17" s="183"/>
      <c r="BM17" s="183"/>
      <c r="BN17" s="183"/>
      <c r="BO17" s="183"/>
      <c r="BP17" s="183"/>
      <c r="BQ17" s="183"/>
      <c r="BR17" s="183"/>
      <c r="BS17" s="183"/>
      <c r="BT17" s="183"/>
      <c r="BU17" s="183"/>
      <c r="BV17" s="183"/>
      <c r="BW17" s="183"/>
      <c r="BX17" s="183"/>
      <c r="BY17" s="183"/>
      <c r="BZ17" s="183"/>
      <c r="CA17" s="183"/>
      <c r="CB17" s="183"/>
      <c r="CC17" s="183"/>
      <c r="CD17" s="183"/>
      <c r="CE17" s="183"/>
      <c r="CF17" s="183"/>
      <c r="CG17" s="183"/>
      <c r="CH17" s="183"/>
      <c r="CI17" s="183"/>
      <c r="CJ17" s="183"/>
      <c r="CK17" s="183"/>
      <c r="CL17" s="183"/>
      <c r="CM17" s="183"/>
      <c r="CN17" s="183"/>
      <c r="CO17" s="183"/>
      <c r="CP17" s="183"/>
      <c r="CQ17" s="183"/>
      <c r="CR17" s="183"/>
      <c r="CS17" s="183"/>
      <c r="CT17" s="183"/>
      <c r="CU17" s="183"/>
      <c r="CV17" s="183"/>
      <c r="CW17" s="183"/>
      <c r="CX17" s="183"/>
      <c r="CY17" s="183"/>
      <c r="CZ17" s="183"/>
      <c r="DA17" s="183"/>
      <c r="DB17" s="183"/>
      <c r="DC17" s="183"/>
      <c r="DD17" s="183"/>
      <c r="DE17" s="183"/>
      <c r="DF17" s="183"/>
      <c r="DG17" s="183"/>
      <c r="DH17" s="183"/>
      <c r="DI17" s="183"/>
      <c r="DJ17" s="183"/>
      <c r="DK17" s="183"/>
      <c r="DL17" s="183"/>
      <c r="DM17" s="183"/>
      <c r="DN17" s="183"/>
      <c r="DO17" s="183"/>
      <c r="DP17" s="183"/>
      <c r="DQ17" s="183"/>
      <c r="DR17" s="183"/>
      <c r="DS17" s="183"/>
      <c r="DT17" s="183"/>
      <c r="DU17" s="183"/>
      <c r="DV17" s="183"/>
      <c r="DW17" s="183"/>
      <c r="DX17" s="183"/>
      <c r="DY17" s="183"/>
      <c r="DZ17" s="183"/>
      <c r="EA17" s="183"/>
      <c r="EB17" s="183"/>
      <c r="EC17" s="183"/>
      <c r="ED17" s="183"/>
      <c r="EE17" s="183"/>
      <c r="EF17" s="183"/>
      <c r="EG17" s="183"/>
      <c r="EH17" s="183"/>
      <c r="EI17" s="183"/>
      <c r="EJ17" s="183"/>
      <c r="EK17" s="183"/>
      <c r="EL17" s="183"/>
      <c r="EM17" s="183"/>
      <c r="EN17" s="183"/>
      <c r="EO17" s="183"/>
      <c r="EP17" s="183"/>
      <c r="EQ17" s="183"/>
      <c r="ER17" s="183"/>
      <c r="ES17" s="183"/>
      <c r="ET17" s="183"/>
      <c r="EU17" s="183"/>
      <c r="EV17" s="183"/>
      <c r="EW17" s="183"/>
      <c r="EX17" s="183"/>
      <c r="EY17" s="183"/>
      <c r="EZ17" s="183"/>
      <c r="FA17" s="183"/>
      <c r="FB17" s="183"/>
      <c r="FC17" s="183"/>
      <c r="FD17" s="183"/>
      <c r="FE17" s="183"/>
      <c r="FF17" s="183"/>
      <c r="FG17" s="183"/>
      <c r="FH17" s="183"/>
      <c r="FI17" s="183"/>
      <c r="FJ17" s="183"/>
      <c r="FK17" s="183"/>
      <c r="FL17" s="183"/>
      <c r="FM17" s="183"/>
      <c r="FN17" s="183"/>
      <c r="FO17" s="183"/>
      <c r="FP17" s="183"/>
      <c r="FQ17" s="183"/>
      <c r="FR17" s="183"/>
      <c r="FS17" s="183"/>
      <c r="FT17" s="183"/>
      <c r="FU17" s="183"/>
      <c r="FV17" s="183"/>
      <c r="FW17" s="183"/>
      <c r="FX17" s="183"/>
      <c r="FY17" s="183"/>
      <c r="FZ17" s="183"/>
      <c r="GA17" s="161" t="s">
        <v>343</v>
      </c>
      <c r="GB17" s="150"/>
      <c r="GC17" s="179">
        <v>9.3000000000000007</v>
      </c>
      <c r="GD17" s="179"/>
      <c r="GE17" s="179"/>
      <c r="GF17" s="188">
        <f>6/35*GC17</f>
        <v>1.5942857142857145</v>
      </c>
      <c r="GG17" s="189"/>
      <c r="GH17" s="68"/>
      <c r="GI17" s="68"/>
      <c r="GJ17" s="68"/>
      <c r="GK17" s="68"/>
      <c r="GL17" s="68"/>
      <c r="GM17" s="68"/>
    </row>
    <row r="18" spans="3:195" ht="27.95" customHeight="1" x14ac:dyDescent="0.2">
      <c r="C18" s="179"/>
      <c r="D18" s="179"/>
      <c r="E18" s="179"/>
      <c r="F18" s="183"/>
      <c r="G18" s="183"/>
      <c r="H18" s="183"/>
      <c r="I18" s="183"/>
      <c r="J18" s="183"/>
      <c r="K18" s="183"/>
      <c r="L18" s="183"/>
      <c r="M18" s="183"/>
      <c r="N18" s="183"/>
      <c r="O18" s="183"/>
      <c r="P18" s="183"/>
      <c r="Q18" s="183"/>
      <c r="R18" s="183"/>
      <c r="S18" s="183"/>
      <c r="T18" s="183"/>
      <c r="U18" s="183"/>
      <c r="V18" s="183"/>
      <c r="W18" s="183"/>
      <c r="X18" s="183"/>
      <c r="Y18" s="183"/>
      <c r="Z18" s="183"/>
      <c r="AA18" s="183"/>
      <c r="AB18" s="183"/>
      <c r="AC18" s="183"/>
      <c r="AD18" s="183"/>
      <c r="AE18" s="183"/>
      <c r="AF18" s="183"/>
      <c r="AG18" s="183"/>
      <c r="AH18" s="183"/>
      <c r="AI18" s="183"/>
      <c r="AJ18" s="183"/>
      <c r="AK18" s="183"/>
      <c r="AL18" s="183"/>
      <c r="AM18" s="183"/>
      <c r="AN18" s="183"/>
      <c r="AO18" s="183"/>
      <c r="AP18" s="183"/>
      <c r="AQ18" s="183"/>
      <c r="AR18" s="183"/>
      <c r="AS18" s="183"/>
      <c r="AT18" s="183"/>
      <c r="AU18" s="183"/>
      <c r="AV18" s="183"/>
      <c r="AW18" s="183"/>
      <c r="AX18" s="183"/>
      <c r="AY18" s="183"/>
      <c r="AZ18" s="183"/>
      <c r="BA18" s="183"/>
      <c r="BB18" s="183"/>
      <c r="BC18" s="183"/>
      <c r="BD18" s="183"/>
      <c r="BE18" s="183"/>
      <c r="BF18" s="183"/>
      <c r="BG18" s="183"/>
      <c r="BH18" s="183"/>
      <c r="BI18" s="183"/>
      <c r="BJ18" s="183"/>
      <c r="BK18" s="183"/>
      <c r="BL18" s="183"/>
      <c r="BM18" s="183"/>
      <c r="BN18" s="183"/>
      <c r="BO18" s="183"/>
      <c r="BP18" s="183"/>
      <c r="BQ18" s="183"/>
      <c r="BR18" s="183"/>
      <c r="BS18" s="183"/>
      <c r="BT18" s="183"/>
      <c r="BU18" s="183"/>
      <c r="BV18" s="183"/>
      <c r="BW18" s="183"/>
      <c r="BX18" s="183"/>
      <c r="BY18" s="183"/>
      <c r="BZ18" s="183"/>
      <c r="CA18" s="183"/>
      <c r="CB18" s="183"/>
      <c r="CC18" s="183"/>
      <c r="CD18" s="183"/>
      <c r="CE18" s="183"/>
      <c r="CF18" s="183"/>
      <c r="CG18" s="183"/>
      <c r="CH18" s="183"/>
      <c r="CI18" s="183"/>
      <c r="CJ18" s="183"/>
      <c r="CK18" s="183"/>
      <c r="CL18" s="183"/>
      <c r="CM18" s="183"/>
      <c r="CN18" s="183"/>
      <c r="CO18" s="183"/>
      <c r="CP18" s="183"/>
      <c r="CQ18" s="183"/>
      <c r="CR18" s="183"/>
      <c r="CS18" s="183"/>
      <c r="CT18" s="183"/>
      <c r="CU18" s="183"/>
      <c r="CV18" s="183"/>
      <c r="CW18" s="183"/>
      <c r="CX18" s="183"/>
      <c r="CY18" s="183"/>
      <c r="CZ18" s="183"/>
      <c r="DA18" s="183"/>
      <c r="DB18" s="183"/>
      <c r="DC18" s="183"/>
      <c r="DD18" s="183"/>
      <c r="DE18" s="183"/>
      <c r="DF18" s="183"/>
      <c r="DG18" s="183"/>
      <c r="DH18" s="183"/>
      <c r="DI18" s="183"/>
      <c r="DJ18" s="183"/>
      <c r="DK18" s="183"/>
      <c r="DL18" s="183"/>
      <c r="DM18" s="183"/>
      <c r="DN18" s="183"/>
      <c r="DO18" s="183"/>
      <c r="DP18" s="183"/>
      <c r="DQ18" s="183"/>
      <c r="DR18" s="183"/>
      <c r="DS18" s="183"/>
      <c r="DT18" s="183"/>
      <c r="DU18" s="183"/>
      <c r="DV18" s="183"/>
      <c r="DW18" s="183"/>
      <c r="DX18" s="183"/>
      <c r="DY18" s="183"/>
      <c r="DZ18" s="183"/>
      <c r="EA18" s="183"/>
      <c r="EB18" s="183"/>
      <c r="EC18" s="183"/>
      <c r="ED18" s="183"/>
      <c r="EE18" s="183"/>
      <c r="EF18" s="183"/>
      <c r="EG18" s="183"/>
      <c r="EH18" s="183"/>
      <c r="EI18" s="183"/>
      <c r="EJ18" s="183"/>
      <c r="EK18" s="183"/>
      <c r="EL18" s="183"/>
      <c r="EM18" s="183"/>
      <c r="EN18" s="183"/>
      <c r="EO18" s="183"/>
      <c r="EP18" s="183"/>
      <c r="EQ18" s="183"/>
      <c r="ER18" s="183"/>
      <c r="ES18" s="183"/>
      <c r="ET18" s="183"/>
      <c r="EU18" s="183"/>
      <c r="EV18" s="183"/>
      <c r="EW18" s="183"/>
      <c r="EX18" s="183"/>
      <c r="EY18" s="183"/>
      <c r="EZ18" s="183"/>
      <c r="FA18" s="183"/>
      <c r="FB18" s="183"/>
      <c r="FC18" s="183"/>
      <c r="FD18" s="183"/>
      <c r="FE18" s="183"/>
      <c r="FF18" s="183"/>
      <c r="FG18" s="183"/>
      <c r="FH18" s="183"/>
      <c r="FI18" s="183"/>
      <c r="FJ18" s="183"/>
      <c r="FK18" s="183"/>
      <c r="FL18" s="183"/>
      <c r="FM18" s="183"/>
      <c r="FN18" s="183"/>
      <c r="FO18" s="183"/>
      <c r="FP18" s="183"/>
      <c r="FQ18" s="183"/>
      <c r="FR18" s="183"/>
      <c r="FS18" s="183"/>
      <c r="FT18" s="183"/>
      <c r="FU18" s="183"/>
      <c r="FV18" s="183"/>
      <c r="FW18" s="183"/>
      <c r="FX18" s="183"/>
      <c r="FY18" s="183"/>
      <c r="FZ18" s="183"/>
      <c r="GA18" s="161" t="s">
        <v>344</v>
      </c>
      <c r="GB18" s="150"/>
      <c r="GC18" s="179">
        <v>6.2</v>
      </c>
      <c r="GD18" s="179"/>
      <c r="GE18" s="179"/>
      <c r="GF18" s="188">
        <f>6/23.34*GC18</f>
        <v>1.5938303341902313</v>
      </c>
      <c r="GG18" s="189"/>
      <c r="GH18" s="68"/>
      <c r="GI18" s="68"/>
      <c r="GJ18" s="68"/>
      <c r="GK18" s="68"/>
      <c r="GL18" s="68"/>
      <c r="GM18" s="68"/>
    </row>
    <row r="19" spans="3:195" ht="27.95" customHeight="1" x14ac:dyDescent="0.2">
      <c r="C19" s="179"/>
      <c r="D19" s="179"/>
      <c r="E19" s="179"/>
      <c r="F19" s="183"/>
      <c r="G19" s="183"/>
      <c r="H19" s="183"/>
      <c r="I19" s="183"/>
      <c r="J19" s="183"/>
      <c r="K19" s="183"/>
      <c r="L19" s="183"/>
      <c r="M19" s="183"/>
      <c r="N19" s="183"/>
      <c r="O19" s="183"/>
      <c r="P19" s="183"/>
      <c r="Q19" s="183"/>
      <c r="R19" s="183"/>
      <c r="S19" s="183"/>
      <c r="T19" s="183"/>
      <c r="U19" s="183"/>
      <c r="V19" s="183"/>
      <c r="W19" s="183"/>
      <c r="X19" s="183"/>
      <c r="Y19" s="183"/>
      <c r="Z19" s="183"/>
      <c r="AA19" s="183"/>
      <c r="AB19" s="183"/>
      <c r="AC19" s="183"/>
      <c r="AD19" s="183"/>
      <c r="AE19" s="183"/>
      <c r="AF19" s="183"/>
      <c r="AG19" s="183"/>
      <c r="AH19" s="183"/>
      <c r="AI19" s="183"/>
      <c r="AJ19" s="183"/>
      <c r="AK19" s="183"/>
      <c r="AL19" s="183"/>
      <c r="AM19" s="183"/>
      <c r="AN19" s="183"/>
      <c r="AO19" s="183"/>
      <c r="AP19" s="183"/>
      <c r="AQ19" s="183"/>
      <c r="AR19" s="183"/>
      <c r="AS19" s="183"/>
      <c r="AT19" s="183"/>
      <c r="AU19" s="183"/>
      <c r="AV19" s="183"/>
      <c r="AW19" s="183"/>
      <c r="AX19" s="183"/>
      <c r="AY19" s="183"/>
      <c r="AZ19" s="183"/>
      <c r="BA19" s="183"/>
      <c r="BB19" s="183"/>
      <c r="BC19" s="183"/>
      <c r="BD19" s="183"/>
      <c r="BE19" s="183"/>
      <c r="BF19" s="183"/>
      <c r="BG19" s="183"/>
      <c r="BH19" s="183"/>
      <c r="BI19" s="183"/>
      <c r="BJ19" s="183"/>
      <c r="BK19" s="183"/>
      <c r="BL19" s="183"/>
      <c r="BM19" s="183"/>
      <c r="BN19" s="183"/>
      <c r="BO19" s="183"/>
      <c r="BP19" s="183"/>
      <c r="BQ19" s="183"/>
      <c r="BR19" s="183"/>
      <c r="BS19" s="183"/>
      <c r="BT19" s="183"/>
      <c r="BU19" s="183"/>
      <c r="BV19" s="183"/>
      <c r="BW19" s="183"/>
      <c r="BX19" s="183"/>
      <c r="BY19" s="183"/>
      <c r="BZ19" s="183"/>
      <c r="CA19" s="183"/>
      <c r="CB19" s="183"/>
      <c r="CC19" s="183"/>
      <c r="CD19" s="183"/>
      <c r="CE19" s="183"/>
      <c r="CF19" s="183"/>
      <c r="CG19" s="183"/>
      <c r="CH19" s="183"/>
      <c r="CI19" s="183"/>
      <c r="CJ19" s="183"/>
      <c r="CK19" s="183"/>
      <c r="CL19" s="183"/>
      <c r="CM19" s="183"/>
      <c r="CN19" s="183"/>
      <c r="CO19" s="183"/>
      <c r="CP19" s="183"/>
      <c r="CQ19" s="183"/>
      <c r="CR19" s="183"/>
      <c r="CS19" s="183"/>
      <c r="CT19" s="183"/>
      <c r="CU19" s="183"/>
      <c r="CV19" s="183"/>
      <c r="CW19" s="183"/>
      <c r="CX19" s="183"/>
      <c r="CY19" s="183"/>
      <c r="CZ19" s="183"/>
      <c r="DA19" s="183"/>
      <c r="DB19" s="183"/>
      <c r="DC19" s="183"/>
      <c r="DD19" s="183"/>
      <c r="DE19" s="183"/>
      <c r="DF19" s="183"/>
      <c r="DG19" s="183"/>
      <c r="DH19" s="183"/>
      <c r="DI19" s="183"/>
      <c r="DJ19" s="183"/>
      <c r="DK19" s="183"/>
      <c r="DL19" s="183"/>
      <c r="DM19" s="183"/>
      <c r="DN19" s="183"/>
      <c r="DO19" s="183"/>
      <c r="DP19" s="183"/>
      <c r="DQ19" s="183"/>
      <c r="DR19" s="183"/>
      <c r="DS19" s="183"/>
      <c r="DT19" s="183"/>
      <c r="DU19" s="183"/>
      <c r="DV19" s="183"/>
      <c r="DW19" s="183"/>
      <c r="DX19" s="183"/>
      <c r="DY19" s="183"/>
      <c r="DZ19" s="183"/>
      <c r="EA19" s="183"/>
      <c r="EB19" s="183"/>
      <c r="EC19" s="183"/>
      <c r="ED19" s="183"/>
      <c r="EE19" s="183"/>
      <c r="EF19" s="183"/>
      <c r="EG19" s="183"/>
      <c r="EH19" s="183"/>
      <c r="EI19" s="183"/>
      <c r="EJ19" s="183"/>
      <c r="EK19" s="183"/>
      <c r="EL19" s="183"/>
      <c r="EM19" s="183"/>
      <c r="EN19" s="183"/>
      <c r="EO19" s="183"/>
      <c r="EP19" s="183"/>
      <c r="EQ19" s="183"/>
      <c r="ER19" s="183"/>
      <c r="ES19" s="183"/>
      <c r="ET19" s="183"/>
      <c r="EU19" s="183"/>
      <c r="EV19" s="183"/>
      <c r="EW19" s="183"/>
      <c r="EX19" s="183"/>
      <c r="EY19" s="183"/>
      <c r="EZ19" s="183"/>
      <c r="FA19" s="183"/>
      <c r="FB19" s="183"/>
      <c r="FC19" s="183"/>
      <c r="FD19" s="183"/>
      <c r="FE19" s="183"/>
      <c r="FF19" s="183"/>
      <c r="FG19" s="183"/>
      <c r="FH19" s="183"/>
      <c r="FI19" s="183"/>
      <c r="FJ19" s="183"/>
      <c r="FK19" s="183"/>
      <c r="FL19" s="183"/>
      <c r="FM19" s="183"/>
      <c r="FN19" s="183"/>
      <c r="FO19" s="183"/>
      <c r="FP19" s="183"/>
      <c r="FQ19" s="183"/>
      <c r="FR19" s="183"/>
      <c r="FS19" s="183"/>
      <c r="FT19" s="183"/>
      <c r="FU19" s="183"/>
      <c r="FV19" s="183"/>
      <c r="FW19" s="183"/>
      <c r="FX19" s="183"/>
      <c r="FY19" s="183"/>
      <c r="FZ19" s="183"/>
      <c r="GA19" s="161" t="s">
        <v>345</v>
      </c>
      <c r="GB19" s="150"/>
      <c r="GC19" s="179">
        <v>14.8</v>
      </c>
      <c r="GD19" s="179"/>
      <c r="GE19" s="179"/>
      <c r="GF19" s="188">
        <f>6/46.62*GC19</f>
        <v>1.9047619047619049</v>
      </c>
      <c r="GG19" s="189"/>
      <c r="GH19" s="68"/>
      <c r="GI19" s="68"/>
      <c r="GJ19" s="68"/>
      <c r="GK19" s="68"/>
      <c r="GL19" s="68"/>
      <c r="GM19" s="68"/>
    </row>
    <row r="20" spans="3:195" ht="27.95" customHeight="1" x14ac:dyDescent="0.2">
      <c r="C20" s="179"/>
      <c r="D20" s="179"/>
      <c r="E20" s="179"/>
      <c r="F20" s="183"/>
      <c r="G20" s="183"/>
      <c r="H20" s="183"/>
      <c r="I20" s="183"/>
      <c r="J20" s="183"/>
      <c r="K20" s="183"/>
      <c r="L20" s="183"/>
      <c r="M20" s="183"/>
      <c r="N20" s="183"/>
      <c r="O20" s="183"/>
      <c r="P20" s="183"/>
      <c r="Q20" s="183"/>
      <c r="R20" s="183"/>
      <c r="S20" s="183"/>
      <c r="T20" s="183"/>
      <c r="U20" s="183"/>
      <c r="V20" s="183"/>
      <c r="W20" s="183"/>
      <c r="X20" s="183"/>
      <c r="Y20" s="183"/>
      <c r="Z20" s="183"/>
      <c r="AA20" s="183"/>
      <c r="AB20" s="183"/>
      <c r="AC20" s="183"/>
      <c r="AD20" s="183"/>
      <c r="AE20" s="183"/>
      <c r="AF20" s="183"/>
      <c r="AG20" s="183"/>
      <c r="AH20" s="183"/>
      <c r="AI20" s="183"/>
      <c r="AJ20" s="183"/>
      <c r="AK20" s="183"/>
      <c r="AL20" s="183"/>
      <c r="AM20" s="183"/>
      <c r="AN20" s="183"/>
      <c r="AO20" s="183"/>
      <c r="AP20" s="183"/>
      <c r="AQ20" s="183"/>
      <c r="AR20" s="183"/>
      <c r="AS20" s="183"/>
      <c r="AT20" s="183"/>
      <c r="AU20" s="183"/>
      <c r="AV20" s="183"/>
      <c r="AW20" s="183"/>
      <c r="AX20" s="183"/>
      <c r="AY20" s="183"/>
      <c r="AZ20" s="183"/>
      <c r="BA20" s="183"/>
      <c r="BB20" s="183"/>
      <c r="BC20" s="183"/>
      <c r="BD20" s="183"/>
      <c r="BE20" s="183"/>
      <c r="BF20" s="183"/>
      <c r="BG20" s="183"/>
      <c r="BH20" s="183"/>
      <c r="BI20" s="183"/>
      <c r="BJ20" s="183"/>
      <c r="BK20" s="183"/>
      <c r="BL20" s="183"/>
      <c r="BM20" s="183"/>
      <c r="BN20" s="183"/>
      <c r="BO20" s="183"/>
      <c r="BP20" s="183"/>
      <c r="BQ20" s="183"/>
      <c r="BR20" s="183"/>
      <c r="BS20" s="183"/>
      <c r="BT20" s="183"/>
      <c r="BU20" s="183"/>
      <c r="BV20" s="183"/>
      <c r="BW20" s="183"/>
      <c r="BX20" s="183"/>
      <c r="BY20" s="183"/>
      <c r="BZ20" s="183"/>
      <c r="CA20" s="183"/>
      <c r="CB20" s="183"/>
      <c r="CC20" s="183"/>
      <c r="CD20" s="183"/>
      <c r="CE20" s="183"/>
      <c r="CF20" s="183"/>
      <c r="CG20" s="183"/>
      <c r="CH20" s="183"/>
      <c r="CI20" s="183"/>
      <c r="CJ20" s="183"/>
      <c r="CK20" s="183"/>
      <c r="CL20" s="183"/>
      <c r="CM20" s="183"/>
      <c r="CN20" s="183"/>
      <c r="CO20" s="183"/>
      <c r="CP20" s="183"/>
      <c r="CQ20" s="183"/>
      <c r="CR20" s="183"/>
      <c r="CS20" s="183"/>
      <c r="CT20" s="183"/>
      <c r="CU20" s="183"/>
      <c r="CV20" s="183"/>
      <c r="CW20" s="183"/>
      <c r="CX20" s="183"/>
      <c r="CY20" s="183"/>
      <c r="CZ20" s="183"/>
      <c r="DA20" s="183"/>
      <c r="DB20" s="183"/>
      <c r="DC20" s="183"/>
      <c r="DD20" s="183"/>
      <c r="DE20" s="183"/>
      <c r="DF20" s="183"/>
      <c r="DG20" s="183"/>
      <c r="DH20" s="183"/>
      <c r="DI20" s="183"/>
      <c r="DJ20" s="183"/>
      <c r="DK20" s="183"/>
      <c r="DL20" s="183"/>
      <c r="DM20" s="183"/>
      <c r="DN20" s="183"/>
      <c r="DO20" s="183"/>
      <c r="DP20" s="183"/>
      <c r="DQ20" s="183"/>
      <c r="DR20" s="183"/>
      <c r="DS20" s="183"/>
      <c r="DT20" s="183"/>
      <c r="DU20" s="183"/>
      <c r="DV20" s="183"/>
      <c r="DW20" s="183"/>
      <c r="DX20" s="183"/>
      <c r="DY20" s="183"/>
      <c r="DZ20" s="183"/>
      <c r="EA20" s="183"/>
      <c r="EB20" s="183"/>
      <c r="EC20" s="183"/>
      <c r="ED20" s="183"/>
      <c r="EE20" s="183"/>
      <c r="EF20" s="183"/>
      <c r="EG20" s="183"/>
      <c r="EH20" s="183"/>
      <c r="EI20" s="183"/>
      <c r="EJ20" s="183"/>
      <c r="EK20" s="183"/>
      <c r="EL20" s="183"/>
      <c r="EM20" s="183"/>
      <c r="EN20" s="183"/>
      <c r="EO20" s="183"/>
      <c r="EP20" s="183"/>
      <c r="EQ20" s="183"/>
      <c r="ER20" s="183"/>
      <c r="ES20" s="183"/>
      <c r="ET20" s="183"/>
      <c r="EU20" s="183"/>
      <c r="EV20" s="183"/>
      <c r="EW20" s="183"/>
      <c r="EX20" s="183"/>
      <c r="EY20" s="183"/>
      <c r="EZ20" s="183"/>
      <c r="FA20" s="183"/>
      <c r="FB20" s="183"/>
      <c r="FC20" s="183"/>
      <c r="FD20" s="183"/>
      <c r="FE20" s="183"/>
      <c r="FF20" s="183"/>
      <c r="FG20" s="183"/>
      <c r="FH20" s="183"/>
      <c r="FI20" s="183"/>
      <c r="FJ20" s="183"/>
      <c r="FK20" s="183"/>
      <c r="FL20" s="183"/>
      <c r="FM20" s="183"/>
      <c r="FN20" s="183"/>
      <c r="FO20" s="183"/>
      <c r="FP20" s="183"/>
      <c r="FQ20" s="183"/>
      <c r="FR20" s="183"/>
      <c r="FS20" s="183"/>
      <c r="FT20" s="183"/>
      <c r="FU20" s="183"/>
      <c r="FV20" s="183"/>
      <c r="FW20" s="183"/>
      <c r="FX20" s="183"/>
      <c r="FY20" s="183"/>
      <c r="FZ20" s="183"/>
      <c r="GA20" s="161" t="s">
        <v>346</v>
      </c>
      <c r="GB20" s="150"/>
      <c r="GC20" s="179"/>
      <c r="GD20" s="179"/>
      <c r="GE20" s="179"/>
      <c r="GF20" s="188">
        <f>6/38.88*GC20</f>
        <v>0</v>
      </c>
      <c r="GG20" s="189"/>
      <c r="GH20" s="68"/>
      <c r="GI20" s="68"/>
      <c r="GJ20" s="68"/>
      <c r="GK20" s="68"/>
      <c r="GL20" s="68"/>
      <c r="GM20" s="68"/>
    </row>
    <row r="21" spans="3:195" ht="27.95" customHeight="1" x14ac:dyDescent="0.2">
      <c r="C21" s="61"/>
      <c r="D21" s="61"/>
      <c r="E21" s="61"/>
      <c r="F21" s="75"/>
      <c r="G21" s="75"/>
      <c r="H21" s="75"/>
      <c r="I21" s="75"/>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c r="BR21" s="75"/>
      <c r="BS21" s="75"/>
      <c r="BT21" s="75"/>
      <c r="BU21" s="75"/>
      <c r="BV21" s="75"/>
      <c r="BW21" s="75"/>
      <c r="BX21" s="75"/>
      <c r="BY21" s="75"/>
      <c r="BZ21" s="75"/>
      <c r="CA21" s="75"/>
      <c r="CB21" s="75"/>
      <c r="CC21" s="75"/>
      <c r="CD21" s="75"/>
      <c r="CE21" s="75"/>
      <c r="CF21" s="75"/>
      <c r="CG21" s="75"/>
      <c r="CH21" s="75"/>
      <c r="CI21" s="75"/>
      <c r="CJ21" s="75"/>
      <c r="CK21" s="75"/>
      <c r="CL21" s="75"/>
      <c r="CM21" s="75"/>
      <c r="CN21" s="75"/>
      <c r="CO21" s="75"/>
      <c r="CP21" s="75"/>
      <c r="CQ21" s="75"/>
      <c r="CR21" s="75"/>
      <c r="CS21" s="75"/>
      <c r="CT21" s="75"/>
      <c r="CU21" s="75"/>
      <c r="CV21" s="75"/>
      <c r="CW21" s="75"/>
      <c r="CX21" s="75"/>
      <c r="CY21" s="75"/>
      <c r="CZ21" s="75"/>
      <c r="DA21" s="75"/>
      <c r="DB21" s="75"/>
      <c r="DC21" s="75"/>
      <c r="DD21" s="75"/>
      <c r="DE21" s="75"/>
      <c r="DF21" s="75"/>
      <c r="DG21" s="75"/>
      <c r="DH21" s="75"/>
      <c r="DI21" s="75"/>
      <c r="DJ21" s="75"/>
      <c r="DK21" s="75"/>
      <c r="DL21" s="75"/>
      <c r="DM21" s="75"/>
      <c r="DN21" s="75"/>
      <c r="DO21" s="75"/>
      <c r="DP21" s="75"/>
      <c r="DQ21" s="75"/>
      <c r="DR21" s="75"/>
      <c r="DS21" s="75"/>
      <c r="DT21" s="75"/>
      <c r="DU21" s="75"/>
      <c r="DV21" s="75"/>
      <c r="DW21" s="75"/>
      <c r="DX21" s="75"/>
      <c r="DY21" s="75"/>
      <c r="DZ21" s="75"/>
      <c r="EA21" s="75"/>
      <c r="EB21" s="75"/>
      <c r="EC21" s="75"/>
      <c r="ED21" s="75"/>
      <c r="EE21" s="75"/>
      <c r="EF21" s="75"/>
      <c r="EG21" s="75"/>
      <c r="EH21" s="75"/>
      <c r="EI21" s="75"/>
      <c r="EJ21" s="75"/>
      <c r="EK21" s="75"/>
      <c r="EL21" s="75"/>
      <c r="EM21" s="75"/>
      <c r="EN21" s="75"/>
      <c r="EO21" s="75"/>
      <c r="EP21" s="75"/>
      <c r="EQ21" s="75"/>
      <c r="ER21" s="75"/>
      <c r="ES21" s="75"/>
      <c r="ET21" s="75"/>
      <c r="EU21" s="75"/>
      <c r="EV21" s="75"/>
      <c r="EW21" s="75"/>
      <c r="EX21" s="75"/>
      <c r="EY21" s="75"/>
      <c r="EZ21" s="75"/>
      <c r="FA21" s="75"/>
      <c r="FB21" s="75"/>
      <c r="FC21" s="75"/>
      <c r="FD21" s="75"/>
      <c r="FE21" s="75"/>
      <c r="FF21" s="75"/>
      <c r="FG21" s="75"/>
      <c r="FH21" s="75"/>
      <c r="FI21" s="75"/>
      <c r="FJ21" s="75"/>
      <c r="FK21" s="75"/>
      <c r="FL21" s="75"/>
      <c r="FM21" s="75"/>
      <c r="FN21" s="75"/>
      <c r="FO21" s="75"/>
      <c r="FP21" s="75"/>
      <c r="FQ21" s="75"/>
      <c r="FR21" s="75"/>
      <c r="FS21" s="75"/>
      <c r="FT21" s="75"/>
      <c r="FU21" s="75"/>
      <c r="FV21" s="75"/>
      <c r="FW21" s="75"/>
      <c r="FX21" s="75"/>
      <c r="FY21" s="75"/>
      <c r="FZ21" s="75"/>
      <c r="GA21" s="161" t="s">
        <v>347</v>
      </c>
      <c r="GB21" s="150"/>
      <c r="GC21" s="179"/>
      <c r="GD21" s="179"/>
      <c r="GE21" s="179"/>
      <c r="GF21" s="188">
        <f>6/139.86*GC21</f>
        <v>0</v>
      </c>
      <c r="GG21" s="189"/>
      <c r="GH21" s="68"/>
      <c r="GI21" s="68"/>
      <c r="GJ21" s="68"/>
      <c r="GK21" s="68"/>
      <c r="GL21" s="68"/>
      <c r="GM21" s="68"/>
    </row>
    <row r="22" spans="3:195" ht="27.95" customHeight="1" thickBot="1" x14ac:dyDescent="0.25">
      <c r="C22" s="61"/>
      <c r="D22" s="61"/>
      <c r="E22" s="61"/>
      <c r="F22" s="75"/>
      <c r="G22" s="75"/>
      <c r="H22" s="75"/>
      <c r="I22" s="75"/>
      <c r="J22" s="75"/>
      <c r="K22" s="75"/>
      <c r="L22" s="75"/>
      <c r="M22" s="75"/>
      <c r="N22" s="75"/>
      <c r="O22" s="75"/>
      <c r="P22" s="75"/>
      <c r="Q22" s="75"/>
      <c r="R22" s="75"/>
      <c r="S22" s="75"/>
      <c r="T22" s="75"/>
      <c r="U22" s="75"/>
      <c r="V22" s="75"/>
      <c r="W22" s="75"/>
      <c r="X22" s="75"/>
      <c r="Y22" s="75"/>
      <c r="Z22" s="75"/>
      <c r="AA22" s="75"/>
      <c r="AB22" s="75"/>
      <c r="AC22" s="75"/>
      <c r="AD22" s="75"/>
      <c r="AE22" s="75"/>
      <c r="AF22" s="75"/>
      <c r="AG22" s="75"/>
      <c r="AH22" s="75"/>
      <c r="AI22" s="75"/>
      <c r="AJ22" s="75"/>
      <c r="AK22" s="75"/>
      <c r="AL22" s="75"/>
      <c r="AM22" s="75"/>
      <c r="AN22" s="75"/>
      <c r="AO22" s="75"/>
      <c r="AP22" s="75"/>
      <c r="AQ22" s="75"/>
      <c r="AR22" s="75"/>
      <c r="AS22" s="75"/>
      <c r="AT22" s="75"/>
      <c r="AU22" s="75"/>
      <c r="AV22" s="75"/>
      <c r="AW22" s="75"/>
      <c r="AX22" s="75"/>
      <c r="AY22" s="75"/>
      <c r="AZ22" s="75"/>
      <c r="BA22" s="75"/>
      <c r="BB22" s="75"/>
      <c r="BC22" s="75"/>
      <c r="BD22" s="75"/>
      <c r="BE22" s="75"/>
      <c r="BF22" s="75"/>
      <c r="BG22" s="75"/>
      <c r="BH22" s="75"/>
      <c r="BI22" s="75"/>
      <c r="BJ22" s="75"/>
      <c r="BK22" s="75"/>
      <c r="BL22" s="75"/>
      <c r="BM22" s="75"/>
      <c r="BN22" s="75"/>
      <c r="BO22" s="75"/>
      <c r="BP22" s="75"/>
      <c r="BQ22" s="75"/>
      <c r="BR22" s="75"/>
      <c r="BS22" s="75"/>
      <c r="BT22" s="75"/>
      <c r="BU22" s="75"/>
      <c r="BV22" s="75"/>
      <c r="BW22" s="75"/>
      <c r="BX22" s="75"/>
      <c r="BY22" s="75"/>
      <c r="BZ22" s="75"/>
      <c r="CA22" s="75"/>
      <c r="CB22" s="75"/>
      <c r="CC22" s="75"/>
      <c r="CD22" s="75"/>
      <c r="CE22" s="75"/>
      <c r="CF22" s="75"/>
      <c r="CG22" s="75"/>
      <c r="CH22" s="75"/>
      <c r="CI22" s="75"/>
      <c r="CJ22" s="75"/>
      <c r="CK22" s="75"/>
      <c r="CL22" s="75"/>
      <c r="CM22" s="75"/>
      <c r="CN22" s="75"/>
      <c r="CO22" s="75"/>
      <c r="CP22" s="75"/>
      <c r="CQ22" s="75"/>
      <c r="CR22" s="75"/>
      <c r="CS22" s="75"/>
      <c r="CT22" s="75"/>
      <c r="CU22" s="75"/>
      <c r="CV22" s="75"/>
      <c r="CW22" s="75"/>
      <c r="CX22" s="75"/>
      <c r="CY22" s="75"/>
      <c r="CZ22" s="75"/>
      <c r="DA22" s="75"/>
      <c r="DB22" s="75"/>
      <c r="DC22" s="75"/>
      <c r="DD22" s="75"/>
      <c r="DE22" s="75"/>
      <c r="DF22" s="75"/>
      <c r="DG22" s="75"/>
      <c r="DH22" s="75"/>
      <c r="DI22" s="75"/>
      <c r="DJ22" s="75"/>
      <c r="DK22" s="75"/>
      <c r="DL22" s="75"/>
      <c r="DM22" s="75"/>
      <c r="DN22" s="75"/>
      <c r="DO22" s="75"/>
      <c r="DP22" s="75"/>
      <c r="DQ22" s="75"/>
      <c r="DR22" s="75"/>
      <c r="DS22" s="75"/>
      <c r="DT22" s="75"/>
      <c r="DU22" s="75"/>
      <c r="DV22" s="75"/>
      <c r="DW22" s="75"/>
      <c r="DX22" s="75"/>
      <c r="DY22" s="75"/>
      <c r="DZ22" s="75"/>
      <c r="EA22" s="75"/>
      <c r="EB22" s="75"/>
      <c r="EC22" s="75"/>
      <c r="ED22" s="75"/>
      <c r="EE22" s="75"/>
      <c r="EF22" s="75"/>
      <c r="EG22" s="75"/>
      <c r="EH22" s="75"/>
      <c r="EI22" s="75"/>
      <c r="EJ22" s="75"/>
      <c r="EK22" s="75"/>
      <c r="EL22" s="75"/>
      <c r="EM22" s="75"/>
      <c r="EN22" s="75"/>
      <c r="EO22" s="75"/>
      <c r="EP22" s="75"/>
      <c r="EQ22" s="75"/>
      <c r="ER22" s="75"/>
      <c r="ES22" s="75"/>
      <c r="ET22" s="75"/>
      <c r="EU22" s="75"/>
      <c r="EV22" s="75"/>
      <c r="EW22" s="75"/>
      <c r="EX22" s="75"/>
      <c r="EY22" s="75"/>
      <c r="EZ22" s="75"/>
      <c r="FA22" s="75"/>
      <c r="FB22" s="75"/>
      <c r="FC22" s="75"/>
      <c r="FD22" s="75"/>
      <c r="FE22" s="75"/>
      <c r="FF22" s="75"/>
      <c r="FG22" s="75"/>
      <c r="FH22" s="75"/>
      <c r="FI22" s="75"/>
      <c r="FJ22" s="75"/>
      <c r="FK22" s="75"/>
      <c r="FL22" s="6"/>
      <c r="FM22" s="6"/>
      <c r="FN22" s="6"/>
      <c r="FO22" s="6"/>
      <c r="FP22" s="6"/>
      <c r="FQ22" s="6"/>
      <c r="FR22" s="75"/>
      <c r="FS22" s="75"/>
      <c r="FT22" s="75"/>
      <c r="FU22" s="75"/>
      <c r="FV22" s="75"/>
      <c r="FW22" s="75"/>
      <c r="FX22" s="75"/>
      <c r="FY22" s="75"/>
      <c r="FZ22" s="75"/>
      <c r="GA22" s="190" t="s">
        <v>348</v>
      </c>
      <c r="GB22" s="191"/>
      <c r="GC22" s="184">
        <f>SUM(GF15:GG21)</f>
        <v>5.092877953237851</v>
      </c>
      <c r="GD22" s="184"/>
      <c r="GE22" s="184"/>
      <c r="GF22" s="184"/>
      <c r="GG22" s="185"/>
      <c r="GH22" s="68"/>
      <c r="GI22" s="68"/>
      <c r="GJ22" s="68"/>
      <c r="GK22" s="68"/>
      <c r="GL22" s="68"/>
      <c r="GM22" s="68"/>
    </row>
    <row r="23" spans="3:195" ht="27.95" customHeight="1" x14ac:dyDescent="0.2">
      <c r="C23" s="179" t="s">
        <v>585</v>
      </c>
      <c r="D23" s="179"/>
      <c r="E23" s="179"/>
      <c r="F23" s="175" t="s">
        <v>325</v>
      </c>
      <c r="G23" s="175"/>
      <c r="H23" s="175"/>
      <c r="I23" s="175" t="s">
        <v>332</v>
      </c>
      <c r="J23" s="175"/>
      <c r="K23" s="175"/>
      <c r="L23" s="175" t="s">
        <v>350</v>
      </c>
      <c r="M23" s="175"/>
      <c r="N23" s="175"/>
      <c r="O23" s="175" t="s">
        <v>359</v>
      </c>
      <c r="P23" s="175"/>
      <c r="Q23" s="175"/>
      <c r="R23" s="175" t="s">
        <v>370</v>
      </c>
      <c r="S23" s="175"/>
      <c r="T23" s="175"/>
      <c r="U23" s="175" t="s">
        <v>333</v>
      </c>
      <c r="V23" s="175"/>
      <c r="W23" s="175"/>
      <c r="X23" s="175" t="s">
        <v>324</v>
      </c>
      <c r="Y23" s="175"/>
      <c r="Z23" s="175"/>
      <c r="AA23" s="175" t="s">
        <v>601</v>
      </c>
      <c r="AB23" s="175"/>
      <c r="AC23" s="175"/>
      <c r="AD23" s="175" t="s">
        <v>387</v>
      </c>
      <c r="AE23" s="175"/>
      <c r="AF23" s="175"/>
      <c r="AG23" s="175" t="s">
        <v>610</v>
      </c>
      <c r="AH23" s="175"/>
      <c r="AI23" s="175"/>
      <c r="AJ23" s="175" t="s">
        <v>607</v>
      </c>
      <c r="AK23" s="175"/>
      <c r="AL23" s="175"/>
      <c r="AM23" s="175" t="s">
        <v>613</v>
      </c>
      <c r="AN23" s="175"/>
      <c r="AO23" s="175"/>
      <c r="AP23" s="179" t="s">
        <v>399</v>
      </c>
      <c r="AQ23" s="179"/>
      <c r="AR23" s="179"/>
      <c r="AS23" s="179" t="s">
        <v>616</v>
      </c>
      <c r="AT23" s="179"/>
      <c r="AU23" s="179"/>
      <c r="AV23" s="179" t="s">
        <v>394</v>
      </c>
      <c r="AW23" s="179"/>
      <c r="AX23" s="179"/>
      <c r="AY23" s="179" t="s">
        <v>413</v>
      </c>
      <c r="AZ23" s="179"/>
      <c r="BA23" s="179"/>
      <c r="BB23" s="179" t="s">
        <v>421</v>
      </c>
      <c r="BC23" s="179"/>
      <c r="BD23" s="179"/>
      <c r="BE23" s="179" t="s">
        <v>629</v>
      </c>
      <c r="BF23" s="179"/>
      <c r="BG23" s="179"/>
      <c r="BH23" s="179" t="s">
        <v>462</v>
      </c>
      <c r="BI23" s="179"/>
      <c r="BJ23" s="179"/>
      <c r="BK23" s="179" t="s">
        <v>453</v>
      </c>
      <c r="BL23" s="179"/>
      <c r="BM23" s="179"/>
      <c r="BN23" s="179" t="s">
        <v>648</v>
      </c>
      <c r="BO23" s="179"/>
      <c r="BP23" s="179"/>
      <c r="BQ23" s="179" t="s">
        <v>652</v>
      </c>
      <c r="BR23" s="179"/>
      <c r="BS23" s="179"/>
      <c r="BT23" s="179" t="s">
        <v>492</v>
      </c>
      <c r="BU23" s="179"/>
      <c r="BV23" s="179"/>
      <c r="BW23" s="179" t="s">
        <v>654</v>
      </c>
      <c r="BX23" s="179"/>
      <c r="BY23" s="179"/>
      <c r="BZ23" s="179"/>
      <c r="CA23" s="179"/>
      <c r="CB23" s="179"/>
      <c r="FZ23" s="57"/>
      <c r="GA23" s="57"/>
      <c r="GB23" s="57"/>
      <c r="GH23" s="68"/>
      <c r="GI23" s="68"/>
      <c r="GJ23" s="68"/>
      <c r="GK23" s="68"/>
      <c r="GL23" s="68"/>
      <c r="GM23" s="68"/>
    </row>
    <row r="24" spans="3:195" ht="27.95" customHeight="1" x14ac:dyDescent="0.2">
      <c r="C24" s="179" t="s">
        <v>586</v>
      </c>
      <c r="D24" s="179"/>
      <c r="E24" s="179"/>
      <c r="F24" s="176" t="s">
        <v>587</v>
      </c>
      <c r="G24" s="176"/>
      <c r="H24" s="176"/>
      <c r="I24" s="176" t="s">
        <v>589</v>
      </c>
      <c r="J24" s="176"/>
      <c r="K24" s="176"/>
      <c r="L24" s="177" t="s">
        <v>590</v>
      </c>
      <c r="M24" s="177"/>
      <c r="N24" s="177"/>
      <c r="O24" s="177" t="s">
        <v>592</v>
      </c>
      <c r="P24" s="177"/>
      <c r="Q24" s="177"/>
      <c r="R24" s="177" t="s">
        <v>587</v>
      </c>
      <c r="S24" s="177"/>
      <c r="T24" s="177"/>
      <c r="U24" s="177" t="s">
        <v>587</v>
      </c>
      <c r="V24" s="177"/>
      <c r="W24" s="177"/>
      <c r="X24" s="176" t="s">
        <v>604</v>
      </c>
      <c r="Y24" s="176"/>
      <c r="Z24" s="176"/>
      <c r="AA24" s="176" t="s">
        <v>595</v>
      </c>
      <c r="AB24" s="176"/>
      <c r="AC24" s="176"/>
      <c r="AD24" s="177" t="s">
        <v>604</v>
      </c>
      <c r="AE24" s="177"/>
      <c r="AF24" s="177"/>
      <c r="AG24" s="176" t="s">
        <v>595</v>
      </c>
      <c r="AH24" s="176"/>
      <c r="AI24" s="176"/>
      <c r="AJ24" s="176" t="s">
        <v>592</v>
      </c>
      <c r="AK24" s="176"/>
      <c r="AL24" s="176"/>
      <c r="AM24" s="176" t="s">
        <v>595</v>
      </c>
      <c r="AN24" s="176"/>
      <c r="AO24" s="176"/>
      <c r="AP24" s="176" t="s">
        <v>602</v>
      </c>
      <c r="AQ24" s="176"/>
      <c r="AR24" s="176"/>
      <c r="AS24" s="177" t="s">
        <v>595</v>
      </c>
      <c r="AT24" s="177"/>
      <c r="AU24" s="177"/>
      <c r="AV24" s="176" t="s">
        <v>595</v>
      </c>
      <c r="AW24" s="176"/>
      <c r="AX24" s="176"/>
      <c r="AY24" s="176" t="s">
        <v>621</v>
      </c>
      <c r="AZ24" s="176"/>
      <c r="BA24" s="176"/>
      <c r="BB24" s="176" t="s">
        <v>589</v>
      </c>
      <c r="BC24" s="176"/>
      <c r="BD24" s="176"/>
      <c r="BE24" s="178" t="s">
        <v>595</v>
      </c>
      <c r="BF24" s="178"/>
      <c r="BG24" s="178"/>
      <c r="BH24" s="176" t="s">
        <v>595</v>
      </c>
      <c r="BI24" s="176"/>
      <c r="BJ24" s="176"/>
      <c r="BK24" s="181"/>
      <c r="BL24" s="181"/>
      <c r="BM24" s="181"/>
      <c r="BN24" s="176" t="s">
        <v>595</v>
      </c>
      <c r="BO24" s="176"/>
      <c r="BP24" s="176"/>
      <c r="BQ24" s="176" t="s">
        <v>623</v>
      </c>
      <c r="BR24" s="176"/>
      <c r="BS24" s="176"/>
      <c r="BT24" s="177" t="s">
        <v>647</v>
      </c>
      <c r="BU24" s="177"/>
      <c r="BV24" s="177"/>
      <c r="BW24" s="176" t="s">
        <v>623</v>
      </c>
      <c r="BX24" s="176"/>
      <c r="BY24" s="176"/>
      <c r="BZ24" s="179"/>
      <c r="CA24" s="179"/>
      <c r="CB24" s="179"/>
      <c r="FZ24" s="57"/>
      <c r="GA24" s="57"/>
      <c r="GB24" s="57"/>
      <c r="GF24" s="57"/>
      <c r="GG24" s="57"/>
      <c r="GH24" s="57"/>
      <c r="GI24" s="57"/>
      <c r="GJ24" s="57"/>
      <c r="GK24" s="68"/>
      <c r="GL24" s="68"/>
      <c r="GM24" s="68"/>
    </row>
    <row r="25" spans="3:195" ht="27.95" customHeight="1" x14ac:dyDescent="0.2">
      <c r="C25" s="179"/>
      <c r="D25" s="179"/>
      <c r="E25" s="179"/>
      <c r="F25" s="176" t="s">
        <v>635</v>
      </c>
      <c r="G25" s="176"/>
      <c r="H25" s="176"/>
      <c r="I25" s="176" t="s">
        <v>588</v>
      </c>
      <c r="J25" s="176"/>
      <c r="K25" s="176"/>
      <c r="L25" s="180" t="s">
        <v>591</v>
      </c>
      <c r="M25" s="180"/>
      <c r="N25" s="180"/>
      <c r="O25" s="176" t="s">
        <v>593</v>
      </c>
      <c r="P25" s="176"/>
      <c r="Q25" s="176"/>
      <c r="R25" s="181"/>
      <c r="S25" s="181"/>
      <c r="T25" s="181"/>
      <c r="U25" s="176" t="s">
        <v>603</v>
      </c>
      <c r="V25" s="176"/>
      <c r="W25" s="176"/>
      <c r="X25" s="175"/>
      <c r="Y25" s="175"/>
      <c r="Z25" s="175"/>
      <c r="AA25" s="176" t="s">
        <v>602</v>
      </c>
      <c r="AB25" s="176"/>
      <c r="AC25" s="176"/>
      <c r="AD25" s="176" t="s">
        <v>602</v>
      </c>
      <c r="AE25" s="176"/>
      <c r="AF25" s="176"/>
      <c r="AG25" s="176" t="s">
        <v>587</v>
      </c>
      <c r="AH25" s="176"/>
      <c r="AI25" s="176"/>
      <c r="AJ25" s="175"/>
      <c r="AK25" s="175"/>
      <c r="AL25" s="175"/>
      <c r="AM25" s="176" t="s">
        <v>587</v>
      </c>
      <c r="AN25" s="176"/>
      <c r="AO25" s="176"/>
      <c r="AP25" s="176" t="s">
        <v>588</v>
      </c>
      <c r="AQ25" s="176"/>
      <c r="AR25" s="176"/>
      <c r="AS25" s="176" t="s">
        <v>587</v>
      </c>
      <c r="AT25" s="176"/>
      <c r="AU25" s="176"/>
      <c r="AV25" s="176" t="s">
        <v>587</v>
      </c>
      <c r="AW25" s="176"/>
      <c r="AX25" s="176"/>
      <c r="AY25" s="177" t="s">
        <v>620</v>
      </c>
      <c r="AZ25" s="177"/>
      <c r="BA25" s="177"/>
      <c r="BB25" s="176" t="s">
        <v>650</v>
      </c>
      <c r="BC25" s="176"/>
      <c r="BD25" s="176"/>
      <c r="BE25" s="178" t="s">
        <v>602</v>
      </c>
      <c r="BF25" s="178"/>
      <c r="BG25" s="178"/>
      <c r="BH25" s="179"/>
      <c r="BI25" s="179"/>
      <c r="BJ25" s="179"/>
      <c r="BK25" s="177" t="s">
        <v>621</v>
      </c>
      <c r="BL25" s="177"/>
      <c r="BM25" s="177"/>
      <c r="BN25" s="176" t="s">
        <v>602</v>
      </c>
      <c r="BO25" s="176"/>
      <c r="BP25" s="176"/>
      <c r="BQ25" s="177" t="s">
        <v>591</v>
      </c>
      <c r="BR25" s="177"/>
      <c r="BS25" s="177"/>
      <c r="BT25" s="179"/>
      <c r="BU25" s="179"/>
      <c r="BV25" s="179"/>
      <c r="BW25" s="179"/>
      <c r="BX25" s="179"/>
      <c r="BY25" s="179"/>
      <c r="BZ25" s="179"/>
      <c r="CA25" s="179"/>
      <c r="CB25" s="179"/>
      <c r="GK25" s="68"/>
      <c r="GL25" s="68"/>
      <c r="GM25" s="68"/>
    </row>
    <row r="26" spans="3:195" ht="27.95" customHeight="1" x14ac:dyDescent="0.2">
      <c r="C26" s="179"/>
      <c r="D26" s="179"/>
      <c r="E26" s="179"/>
      <c r="F26" s="176" t="s">
        <v>595</v>
      </c>
      <c r="G26" s="176"/>
      <c r="H26" s="176"/>
      <c r="I26" s="177" t="s">
        <v>636</v>
      </c>
      <c r="J26" s="177"/>
      <c r="K26" s="177"/>
      <c r="L26" s="176" t="s">
        <v>595</v>
      </c>
      <c r="M26" s="176"/>
      <c r="N26" s="176"/>
      <c r="O26" s="176" t="s">
        <v>596</v>
      </c>
      <c r="P26" s="176"/>
      <c r="Q26" s="176"/>
      <c r="R26" s="175"/>
      <c r="S26" s="175"/>
      <c r="T26" s="175"/>
      <c r="U26" s="175"/>
      <c r="V26" s="175"/>
      <c r="W26" s="175"/>
      <c r="X26" s="175"/>
      <c r="Y26" s="175"/>
      <c r="Z26" s="175"/>
      <c r="AA26" s="176" t="s">
        <v>603</v>
      </c>
      <c r="AB26" s="176"/>
      <c r="AC26" s="176"/>
      <c r="AD26" s="175"/>
      <c r="AE26" s="175"/>
      <c r="AF26" s="175"/>
      <c r="AG26" s="176" t="s">
        <v>602</v>
      </c>
      <c r="AH26" s="176"/>
      <c r="AI26" s="176"/>
      <c r="AJ26" s="175"/>
      <c r="AK26" s="175"/>
      <c r="AL26" s="175"/>
      <c r="AM26" s="177" t="s">
        <v>608</v>
      </c>
      <c r="AN26" s="177"/>
      <c r="AO26" s="177"/>
      <c r="AP26" s="179"/>
      <c r="AQ26" s="179"/>
      <c r="AR26" s="179"/>
      <c r="AS26" s="176" t="s">
        <v>617</v>
      </c>
      <c r="AT26" s="176"/>
      <c r="AU26" s="176"/>
      <c r="AV26" s="179"/>
      <c r="AW26" s="179"/>
      <c r="AX26" s="179"/>
      <c r="AY26" s="176" t="s">
        <v>595</v>
      </c>
      <c r="AZ26" s="176"/>
      <c r="BA26" s="176"/>
      <c r="BB26" s="179"/>
      <c r="BC26" s="179"/>
      <c r="BD26" s="179"/>
      <c r="BE26" s="178" t="s">
        <v>587</v>
      </c>
      <c r="BF26" s="178"/>
      <c r="BG26" s="178"/>
      <c r="BH26" s="179"/>
      <c r="BI26" s="179"/>
      <c r="BJ26" s="179"/>
      <c r="BK26" s="176" t="s">
        <v>684</v>
      </c>
      <c r="BL26" s="176"/>
      <c r="BM26" s="176"/>
      <c r="BN26" s="176" t="s">
        <v>587</v>
      </c>
      <c r="BO26" s="176"/>
      <c r="BP26" s="176"/>
      <c r="BQ26" s="178" t="s">
        <v>595</v>
      </c>
      <c r="BR26" s="178"/>
      <c r="BS26" s="178"/>
      <c r="BT26" s="179"/>
      <c r="BU26" s="179"/>
      <c r="BV26" s="179"/>
      <c r="BW26" s="179"/>
      <c r="BX26" s="179"/>
      <c r="BY26" s="179"/>
      <c r="BZ26" s="179"/>
      <c r="CA26" s="179"/>
      <c r="CB26" s="179"/>
      <c r="GK26" s="68"/>
      <c r="GL26" s="68"/>
      <c r="GM26" s="68"/>
    </row>
    <row r="27" spans="3:195" ht="27.95" customHeight="1" x14ac:dyDescent="0.2">
      <c r="C27" s="179"/>
      <c r="D27" s="179"/>
      <c r="E27" s="179"/>
      <c r="F27" s="176" t="s">
        <v>597</v>
      </c>
      <c r="G27" s="176"/>
      <c r="H27" s="176"/>
      <c r="I27" s="176" t="s">
        <v>623</v>
      </c>
      <c r="J27" s="176"/>
      <c r="K27" s="176"/>
      <c r="L27" s="176" t="s">
        <v>602</v>
      </c>
      <c r="M27" s="176"/>
      <c r="N27" s="176"/>
      <c r="O27" s="176" t="s">
        <v>594</v>
      </c>
      <c r="P27" s="176"/>
      <c r="Q27" s="176"/>
      <c r="R27" s="175"/>
      <c r="S27" s="175"/>
      <c r="T27" s="175"/>
      <c r="U27" s="175"/>
      <c r="V27" s="175"/>
      <c r="W27" s="175"/>
      <c r="X27" s="175"/>
      <c r="Y27" s="175"/>
      <c r="Z27" s="175"/>
      <c r="AA27" s="176" t="s">
        <v>588</v>
      </c>
      <c r="AB27" s="176"/>
      <c r="AC27" s="176"/>
      <c r="AD27" s="175"/>
      <c r="AE27" s="175"/>
      <c r="AF27" s="175"/>
      <c r="AG27" s="175"/>
      <c r="AH27" s="175"/>
      <c r="AI27" s="175"/>
      <c r="AJ27" s="175"/>
      <c r="AK27" s="175"/>
      <c r="AL27" s="175"/>
      <c r="AM27" s="177" t="s">
        <v>591</v>
      </c>
      <c r="AN27" s="177"/>
      <c r="AO27" s="177"/>
      <c r="AP27" s="179"/>
      <c r="AQ27" s="179"/>
      <c r="AR27" s="179"/>
      <c r="AS27" s="177" t="s">
        <v>591</v>
      </c>
      <c r="AT27" s="177"/>
      <c r="AU27" s="177"/>
      <c r="AV27" s="179"/>
      <c r="AW27" s="179"/>
      <c r="AX27" s="179"/>
      <c r="AY27" s="176" t="s">
        <v>651</v>
      </c>
      <c r="AZ27" s="176"/>
      <c r="BA27" s="176"/>
      <c r="BB27" s="179"/>
      <c r="BC27" s="179"/>
      <c r="BD27" s="179"/>
      <c r="BE27" s="178" t="s">
        <v>597</v>
      </c>
      <c r="BF27" s="178"/>
      <c r="BG27" s="178"/>
      <c r="BH27" s="179"/>
      <c r="BI27" s="179"/>
      <c r="BJ27" s="179"/>
      <c r="BK27" s="179"/>
      <c r="BL27" s="179"/>
      <c r="BM27" s="179"/>
      <c r="BN27" s="176" t="s">
        <v>650</v>
      </c>
      <c r="BO27" s="176"/>
      <c r="BP27" s="176"/>
      <c r="BQ27" s="178" t="s">
        <v>602</v>
      </c>
      <c r="BR27" s="178"/>
      <c r="BS27" s="178"/>
      <c r="BT27" s="179"/>
      <c r="BU27" s="179"/>
      <c r="BV27" s="179"/>
      <c r="BW27" s="179"/>
      <c r="BX27" s="179"/>
      <c r="BY27" s="179"/>
      <c r="BZ27" s="179"/>
      <c r="CA27" s="179"/>
      <c r="CB27" s="179"/>
      <c r="GH27" s="68"/>
      <c r="GI27" s="68"/>
      <c r="GJ27" s="68"/>
      <c r="GK27" s="68"/>
      <c r="GL27" s="68"/>
      <c r="GM27" s="68"/>
    </row>
    <row r="28" spans="3:195" ht="27.95" customHeight="1" x14ac:dyDescent="0.2">
      <c r="C28" s="179"/>
      <c r="D28" s="179"/>
      <c r="E28" s="179"/>
      <c r="F28" s="178" t="s">
        <v>597</v>
      </c>
      <c r="G28" s="178"/>
      <c r="H28" s="178"/>
      <c r="I28" s="175"/>
      <c r="J28" s="175"/>
      <c r="K28" s="175"/>
      <c r="L28" s="176" t="s">
        <v>590</v>
      </c>
      <c r="M28" s="176"/>
      <c r="N28" s="176"/>
      <c r="O28" s="176" t="s">
        <v>588</v>
      </c>
      <c r="P28" s="176"/>
      <c r="Q28" s="176"/>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BE28" s="178" t="s">
        <v>591</v>
      </c>
      <c r="BF28" s="178"/>
      <c r="BG28" s="178"/>
      <c r="BH28" s="179"/>
      <c r="BI28" s="179"/>
      <c r="BJ28" s="179"/>
      <c r="BK28" s="179"/>
      <c r="BL28" s="179"/>
      <c r="BM28" s="179"/>
      <c r="BN28" s="179"/>
      <c r="BO28" s="179"/>
      <c r="BP28" s="179"/>
      <c r="BQ28" s="178" t="s">
        <v>587</v>
      </c>
      <c r="BR28" s="178"/>
      <c r="BS28" s="178"/>
      <c r="BT28" s="179"/>
      <c r="BU28" s="179"/>
      <c r="BV28" s="179"/>
      <c r="BW28" s="179"/>
      <c r="BX28" s="179"/>
      <c r="BY28" s="179"/>
      <c r="BZ28" s="179"/>
      <c r="CA28" s="179"/>
      <c r="CB28" s="179"/>
    </row>
    <row r="29" spans="3:195" ht="27.95" customHeight="1" x14ac:dyDescent="0.2">
      <c r="C29" s="179"/>
      <c r="D29" s="179"/>
      <c r="E29" s="179"/>
      <c r="F29" s="177" t="s">
        <v>588</v>
      </c>
      <c r="G29" s="177"/>
      <c r="H29" s="177"/>
      <c r="I29" s="175"/>
      <c r="J29" s="175"/>
      <c r="K29" s="175"/>
      <c r="L29" s="175"/>
      <c r="M29" s="175"/>
      <c r="N29" s="175"/>
      <c r="O29" s="176" t="s">
        <v>604</v>
      </c>
      <c r="P29" s="176"/>
      <c r="Q29" s="176"/>
      <c r="R29" s="175"/>
      <c r="S29" s="175"/>
      <c r="T29" s="175"/>
      <c r="U29" s="175"/>
      <c r="V29" s="175"/>
      <c r="W29" s="175"/>
      <c r="X29" s="175"/>
      <c r="Y29" s="175"/>
      <c r="Z29" s="175"/>
      <c r="AA29" s="175"/>
      <c r="AB29" s="175"/>
      <c r="AC29" s="175"/>
      <c r="AD29" s="175"/>
      <c r="AE29" s="175"/>
      <c r="AF29" s="175"/>
      <c r="AG29" s="175"/>
      <c r="AH29" s="175"/>
      <c r="AI29" s="175"/>
      <c r="AJ29" s="175"/>
      <c r="AK29" s="175"/>
      <c r="AL29" s="175"/>
      <c r="AM29" s="175"/>
      <c r="AN29" s="175"/>
      <c r="AO29" s="175"/>
      <c r="BK29" s="179"/>
      <c r="BL29" s="179"/>
      <c r="BM29" s="179"/>
      <c r="BN29" s="179"/>
      <c r="BO29" s="179"/>
      <c r="BP29" s="179"/>
      <c r="BQ29" s="178" t="s">
        <v>649</v>
      </c>
      <c r="BR29" s="178"/>
      <c r="BS29" s="178"/>
      <c r="BT29" s="179"/>
      <c r="BU29" s="179"/>
      <c r="BV29" s="179"/>
      <c r="BW29" s="179"/>
      <c r="BX29" s="179"/>
      <c r="BY29" s="179"/>
      <c r="BZ29" s="179"/>
      <c r="CA29" s="179"/>
      <c r="CB29" s="179"/>
    </row>
    <row r="30" spans="3:195" ht="27.95" customHeight="1" x14ac:dyDescent="0.2">
      <c r="C30" s="61"/>
      <c r="D30" s="61"/>
      <c r="E30" s="61"/>
      <c r="F30" s="176" t="s">
        <v>621</v>
      </c>
      <c r="G30" s="176"/>
      <c r="H30" s="176"/>
      <c r="I30" s="61"/>
      <c r="J30" s="61"/>
      <c r="K30" s="61"/>
      <c r="L30" s="61"/>
      <c r="M30" s="61"/>
      <c r="N30" s="61"/>
      <c r="R30" s="61"/>
      <c r="S30" s="61"/>
      <c r="T30" s="61"/>
      <c r="U30" s="61"/>
      <c r="V30" s="61"/>
      <c r="W30" s="61"/>
      <c r="X30" s="61"/>
      <c r="Y30" s="61"/>
      <c r="Z30" s="61"/>
      <c r="AA30" s="61"/>
      <c r="AB30" s="61"/>
      <c r="AC30" s="61"/>
      <c r="BQ30" s="178" t="s">
        <v>591</v>
      </c>
      <c r="BR30" s="178"/>
      <c r="BS30" s="178"/>
    </row>
    <row r="31" spans="3:195" ht="27.95" customHeight="1" x14ac:dyDescent="0.2">
      <c r="C31" s="61"/>
      <c r="D31" s="61"/>
      <c r="E31" s="61"/>
      <c r="F31" s="61"/>
      <c r="G31" s="61"/>
      <c r="H31" s="61"/>
      <c r="I31" s="61"/>
      <c r="J31" s="61"/>
      <c r="K31" s="61"/>
      <c r="L31" s="61"/>
      <c r="M31" s="61"/>
      <c r="N31" s="61"/>
      <c r="O31" s="175"/>
      <c r="P31" s="175"/>
      <c r="Q31" s="175"/>
      <c r="R31" s="61"/>
      <c r="S31" s="61"/>
      <c r="T31" s="61"/>
      <c r="U31" s="61"/>
      <c r="V31" s="61"/>
      <c r="W31" s="61"/>
      <c r="X31" s="61"/>
      <c r="Y31" s="61"/>
      <c r="Z31" s="61"/>
      <c r="AA31" s="61"/>
      <c r="AB31" s="61"/>
      <c r="AC31" s="61"/>
      <c r="AD31" s="61"/>
      <c r="AE31" s="61"/>
      <c r="AF31" s="61"/>
      <c r="AG31" s="61"/>
      <c r="AH31" s="61"/>
      <c r="AI31" s="61"/>
      <c r="AJ31" s="61"/>
      <c r="AK31" s="61"/>
      <c r="AL31" s="61"/>
      <c r="AM31" s="61"/>
      <c r="AN31" s="61"/>
      <c r="AO31" s="61"/>
      <c r="AP31" s="61"/>
      <c r="AQ31" s="61"/>
    </row>
    <row r="32" spans="3:195" ht="27.95" customHeight="1" x14ac:dyDescent="0.2">
      <c r="C32" s="61"/>
      <c r="D32" s="61"/>
      <c r="E32" s="61"/>
      <c r="F32" s="61"/>
      <c r="G32" s="61"/>
      <c r="H32" s="61"/>
      <c r="I32" s="61"/>
      <c r="J32" s="61"/>
      <c r="K32" s="61"/>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c r="AK32" s="61"/>
      <c r="AL32" s="61"/>
      <c r="AM32" s="61"/>
      <c r="AN32" s="61"/>
      <c r="AO32" s="61"/>
      <c r="AP32" s="61"/>
      <c r="AQ32" s="61"/>
    </row>
    <row r="33" spans="3:77" ht="27.95" customHeight="1" x14ac:dyDescent="0.2">
      <c r="C33" s="61"/>
      <c r="D33" s="61"/>
      <c r="E33" s="61"/>
      <c r="F33" s="61"/>
      <c r="G33" s="61"/>
      <c r="H33" s="61"/>
      <c r="I33" s="61"/>
      <c r="J33" s="61"/>
      <c r="K33" s="61"/>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c r="AK33" s="61"/>
      <c r="AL33" s="61"/>
      <c r="AM33" s="61"/>
      <c r="AN33" s="61"/>
      <c r="AO33" s="61"/>
      <c r="AP33" s="61"/>
      <c r="AQ33" s="61"/>
    </row>
    <row r="34" spans="3:77" ht="27.95" customHeight="1" x14ac:dyDescent="0.2">
      <c r="C34" s="61"/>
      <c r="D34" s="61"/>
      <c r="E34" s="61"/>
      <c r="F34" s="61"/>
      <c r="G34" s="61"/>
      <c r="H34" s="61"/>
      <c r="I34" s="61"/>
      <c r="J34" s="61"/>
      <c r="K34" s="61"/>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c r="AK34" s="61"/>
      <c r="AL34" s="61"/>
      <c r="AM34" s="61"/>
      <c r="AN34" s="61"/>
      <c r="AO34" s="61"/>
      <c r="AP34" s="61"/>
      <c r="AQ34" s="61"/>
    </row>
    <row r="35" spans="3:77" ht="27.95" customHeight="1" x14ac:dyDescent="0.2">
      <c r="C35" s="61"/>
      <c r="D35" s="61"/>
      <c r="E35" s="61"/>
      <c r="F35" s="61"/>
      <c r="G35" s="61"/>
      <c r="H35" s="61"/>
      <c r="I35" s="61"/>
      <c r="J35" s="61"/>
      <c r="K35" s="61"/>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c r="AK35" s="61"/>
      <c r="AL35" s="61"/>
      <c r="AM35" s="61"/>
      <c r="AN35" s="61"/>
      <c r="AO35" s="61"/>
      <c r="AP35" s="61"/>
      <c r="AQ35" s="61"/>
    </row>
    <row r="36" spans="3:77" ht="27.95" customHeight="1" x14ac:dyDescent="0.2">
      <c r="C36" s="61"/>
      <c r="D36" s="61"/>
      <c r="E36" s="61"/>
      <c r="F36" s="179" t="s">
        <v>325</v>
      </c>
      <c r="G36" s="179"/>
      <c r="H36" s="179"/>
      <c r="I36" s="179" t="s">
        <v>332</v>
      </c>
      <c r="J36" s="179"/>
      <c r="K36" s="179"/>
      <c r="L36" s="179" t="s">
        <v>350</v>
      </c>
      <c r="M36" s="179"/>
      <c r="N36" s="179"/>
      <c r="O36" s="179" t="s">
        <v>359</v>
      </c>
      <c r="P36" s="179"/>
      <c r="Q36" s="179"/>
      <c r="R36" s="179" t="s">
        <v>370</v>
      </c>
      <c r="S36" s="179"/>
      <c r="T36" s="179"/>
      <c r="U36" s="179" t="s">
        <v>333</v>
      </c>
      <c r="V36" s="179"/>
      <c r="W36" s="179"/>
      <c r="X36" s="179" t="s">
        <v>324</v>
      </c>
      <c r="Y36" s="179"/>
      <c r="Z36" s="179"/>
      <c r="AA36" s="179" t="s">
        <v>387</v>
      </c>
      <c r="AB36" s="179"/>
      <c r="AC36" s="179"/>
      <c r="AD36" s="179" t="s">
        <v>355</v>
      </c>
      <c r="AE36" s="179"/>
      <c r="AF36" s="179"/>
      <c r="AG36" s="179" t="s">
        <v>652</v>
      </c>
      <c r="AH36" s="179"/>
      <c r="AI36" s="179"/>
      <c r="AJ36" s="179" t="s">
        <v>404</v>
      </c>
      <c r="AK36" s="179"/>
      <c r="AL36" s="179"/>
      <c r="AM36" s="179" t="s">
        <v>629</v>
      </c>
      <c r="AN36" s="179"/>
      <c r="AO36" s="179"/>
      <c r="AP36" s="179" t="s">
        <v>394</v>
      </c>
      <c r="AQ36" s="179"/>
      <c r="AR36" s="179"/>
      <c r="AS36" s="179" t="s">
        <v>399</v>
      </c>
      <c r="AT36" s="179"/>
      <c r="AU36" s="179"/>
      <c r="AV36" s="179" t="s">
        <v>462</v>
      </c>
      <c r="AW36" s="179"/>
      <c r="AX36" s="179"/>
      <c r="AY36" s="179" t="s">
        <v>413</v>
      </c>
      <c r="AZ36" s="179"/>
      <c r="BA36" s="179"/>
      <c r="BB36" s="179" t="s">
        <v>421</v>
      </c>
      <c r="BC36" s="179"/>
      <c r="BD36" s="179"/>
      <c r="BE36" s="179" t="s">
        <v>453</v>
      </c>
      <c r="BF36" s="179"/>
      <c r="BG36" s="179"/>
      <c r="BH36" s="179" t="s">
        <v>492</v>
      </c>
      <c r="BI36" s="179"/>
      <c r="BJ36" s="179"/>
      <c r="BK36" s="179" t="s">
        <v>456</v>
      </c>
      <c r="BL36" s="179"/>
      <c r="BM36" s="179"/>
      <c r="BN36" s="179"/>
      <c r="BO36" s="179"/>
      <c r="BP36" s="179"/>
      <c r="BQ36" s="179"/>
      <c r="BR36" s="179"/>
      <c r="BS36" s="179"/>
      <c r="BT36" s="179"/>
      <c r="BU36" s="179"/>
      <c r="BV36" s="179"/>
      <c r="BW36" s="179"/>
      <c r="BX36" s="179"/>
      <c r="BY36" s="179"/>
    </row>
    <row r="37" spans="3:77" ht="27.95" customHeight="1" x14ac:dyDescent="0.2">
      <c r="F37" s="62">
        <v>1</v>
      </c>
      <c r="G37" s="62">
        <v>8</v>
      </c>
      <c r="H37" s="62">
        <v>1</v>
      </c>
      <c r="I37" s="62">
        <v>1</v>
      </c>
      <c r="J37" s="62">
        <v>3.5</v>
      </c>
      <c r="K37" s="62">
        <v>0</v>
      </c>
      <c r="L37" s="62">
        <v>1</v>
      </c>
      <c r="M37" s="62">
        <v>4</v>
      </c>
      <c r="N37" s="62">
        <v>0</v>
      </c>
      <c r="O37" s="62">
        <v>1</v>
      </c>
      <c r="P37" s="62">
        <v>5</v>
      </c>
      <c r="Q37" s="62">
        <v>0</v>
      </c>
      <c r="R37" s="62">
        <v>1</v>
      </c>
      <c r="S37" s="62">
        <v>2</v>
      </c>
      <c r="T37" s="62">
        <v>0</v>
      </c>
      <c r="U37" s="62">
        <v>1</v>
      </c>
      <c r="V37" s="62">
        <v>3</v>
      </c>
      <c r="W37" s="62">
        <v>0</v>
      </c>
      <c r="X37" s="62">
        <v>0</v>
      </c>
      <c r="Y37" s="62">
        <v>3</v>
      </c>
      <c r="Z37" s="62">
        <v>0</v>
      </c>
      <c r="AA37" s="62">
        <v>1</v>
      </c>
      <c r="AB37" s="62">
        <v>1.5</v>
      </c>
      <c r="AC37" s="62">
        <v>0</v>
      </c>
      <c r="AD37" s="62">
        <v>0</v>
      </c>
      <c r="AE37" s="62">
        <v>1.5</v>
      </c>
      <c r="AF37" s="62">
        <v>0</v>
      </c>
      <c r="AG37" s="62">
        <v>0</v>
      </c>
      <c r="AH37" s="62">
        <v>3.5</v>
      </c>
      <c r="AI37" s="62">
        <v>5</v>
      </c>
      <c r="AJ37" s="62">
        <v>0</v>
      </c>
      <c r="AK37" s="62">
        <v>0.5</v>
      </c>
      <c r="AL37" s="62">
        <v>0</v>
      </c>
      <c r="AM37" s="62">
        <v>1.6</v>
      </c>
      <c r="AN37" s="62">
        <v>1.6</v>
      </c>
      <c r="AO37" s="62">
        <v>5</v>
      </c>
      <c r="AP37" s="62">
        <v>1</v>
      </c>
      <c r="AQ37" s="62">
        <v>3</v>
      </c>
      <c r="AR37" s="62">
        <v>0</v>
      </c>
      <c r="AS37" s="62">
        <v>0.6</v>
      </c>
      <c r="AT37" s="62">
        <v>2.6</v>
      </c>
      <c r="AU37" s="62">
        <v>0</v>
      </c>
      <c r="AV37" s="62">
        <v>0.6</v>
      </c>
      <c r="AW37" s="62">
        <v>1.6</v>
      </c>
      <c r="AX37" s="62">
        <v>0</v>
      </c>
      <c r="AY37" s="62">
        <v>1</v>
      </c>
      <c r="AZ37" s="62">
        <v>3</v>
      </c>
      <c r="BA37" s="62">
        <v>0</v>
      </c>
      <c r="BB37" s="62">
        <v>0</v>
      </c>
      <c r="BC37" s="62">
        <v>2</v>
      </c>
      <c r="BD37" s="62">
        <v>0</v>
      </c>
      <c r="BE37" s="62">
        <v>1</v>
      </c>
      <c r="BF37" s="62">
        <v>2</v>
      </c>
      <c r="BG37" s="62">
        <v>0</v>
      </c>
      <c r="BH37" s="62">
        <v>1</v>
      </c>
      <c r="BI37" s="62">
        <v>0</v>
      </c>
      <c r="BJ37" s="62">
        <v>0</v>
      </c>
      <c r="BK37" s="62">
        <v>0</v>
      </c>
      <c r="BL37" s="62">
        <v>0.5</v>
      </c>
      <c r="BM37" s="62">
        <v>0</v>
      </c>
    </row>
    <row r="38" spans="3:77" ht="27.95" customHeight="1" x14ac:dyDescent="0.2">
      <c r="C38" s="61"/>
      <c r="D38" s="61"/>
      <c r="E38" s="61"/>
      <c r="F38" s="179">
        <f>F37*100+G37*10+H37*1</f>
        <v>181</v>
      </c>
      <c r="G38" s="179"/>
      <c r="H38" s="179"/>
      <c r="I38" s="179">
        <f t="shared" ref="I38" si="58">I37*100+J37*10+K37*1</f>
        <v>135</v>
      </c>
      <c r="J38" s="179"/>
      <c r="K38" s="179"/>
      <c r="L38" s="179">
        <f t="shared" ref="L38" si="59">L37*100+M37*10+N37*1</f>
        <v>140</v>
      </c>
      <c r="M38" s="179"/>
      <c r="N38" s="179"/>
      <c r="O38" s="179">
        <f t="shared" ref="O38" si="60">O37*100+P37*10+Q37*1</f>
        <v>150</v>
      </c>
      <c r="P38" s="179"/>
      <c r="Q38" s="179"/>
      <c r="R38" s="179">
        <f t="shared" ref="R38" si="61">R37*100+S37*10+T37*1</f>
        <v>120</v>
      </c>
      <c r="S38" s="179"/>
      <c r="T38" s="179"/>
      <c r="U38" s="179">
        <f t="shared" ref="U38" si="62">U37*100+V37*10+W37*1</f>
        <v>130</v>
      </c>
      <c r="V38" s="179"/>
      <c r="W38" s="179"/>
      <c r="X38" s="179">
        <f t="shared" ref="X38" si="63">X37*100+Y37*10+Z37*1</f>
        <v>30</v>
      </c>
      <c r="Y38" s="179"/>
      <c r="Z38" s="179"/>
      <c r="AA38" s="179">
        <f t="shared" ref="AA38" si="64">AA37*100+AB37*10+AC37*1</f>
        <v>115</v>
      </c>
      <c r="AB38" s="179"/>
      <c r="AC38" s="179"/>
      <c r="AD38" s="179">
        <f t="shared" ref="AD38" si="65">AD37*100+AE37*10+AF37*1</f>
        <v>15</v>
      </c>
      <c r="AE38" s="179"/>
      <c r="AF38" s="179"/>
      <c r="AG38" s="179">
        <f t="shared" ref="AG38" si="66">AG37*100+AH37*10+AI37*1</f>
        <v>40</v>
      </c>
      <c r="AH38" s="179"/>
      <c r="AI38" s="179"/>
      <c r="AJ38" s="179">
        <f t="shared" ref="AJ38" si="67">AJ37*100+AK37*10+AL37*1</f>
        <v>5</v>
      </c>
      <c r="AK38" s="179"/>
      <c r="AL38" s="179"/>
      <c r="AM38" s="179">
        <f t="shared" ref="AM38" si="68">AM37*100+AN37*10+AO37*1</f>
        <v>181</v>
      </c>
      <c r="AN38" s="179"/>
      <c r="AO38" s="179"/>
      <c r="AP38" s="179">
        <f t="shared" ref="AP38" si="69">AP37*100+AQ37*10+AR37*1</f>
        <v>130</v>
      </c>
      <c r="AQ38" s="179"/>
      <c r="AR38" s="179"/>
      <c r="AS38" s="179">
        <f t="shared" ref="AS38" si="70">AS37*100+AT37*10+AU37*1</f>
        <v>86</v>
      </c>
      <c r="AT38" s="179"/>
      <c r="AU38" s="179"/>
      <c r="AV38" s="179">
        <f t="shared" ref="AV38" si="71">AV37*100+AW37*10+AX37*1</f>
        <v>76</v>
      </c>
      <c r="AW38" s="179"/>
      <c r="AX38" s="179"/>
      <c r="AY38" s="179">
        <f t="shared" ref="AY38" si="72">AY37*100+AZ37*10+BA37*1</f>
        <v>130</v>
      </c>
      <c r="AZ38" s="179"/>
      <c r="BA38" s="179"/>
      <c r="BB38" s="179">
        <f t="shared" ref="BB38" si="73">BB37*100+BC37*10+BD37*1</f>
        <v>20</v>
      </c>
      <c r="BC38" s="179"/>
      <c r="BD38" s="179"/>
      <c r="BE38" s="179">
        <f t="shared" ref="BE38" si="74">BE37*100+BF37*10+BG37*1</f>
        <v>120</v>
      </c>
      <c r="BF38" s="179"/>
      <c r="BG38" s="179"/>
      <c r="BH38" s="179">
        <f t="shared" ref="BH38" si="75">BH37*100+BI37*10+BJ37*1</f>
        <v>100</v>
      </c>
      <c r="BI38" s="179"/>
      <c r="BJ38" s="179"/>
      <c r="BK38" s="179">
        <f t="shared" ref="BK38" si="76">BK37*100+BL37*10+BM37*1</f>
        <v>5</v>
      </c>
      <c r="BL38" s="179"/>
      <c r="BM38" s="179"/>
      <c r="BN38" s="179">
        <f t="shared" ref="BN38" si="77">BN37*3+BO37+BP37*0.3</f>
        <v>0</v>
      </c>
      <c r="BO38" s="179"/>
      <c r="BP38" s="179"/>
      <c r="BQ38" s="179">
        <f t="shared" ref="BQ38" si="78">BQ37*3+BR37+BS37*0.3</f>
        <v>0</v>
      </c>
      <c r="BR38" s="179"/>
      <c r="BS38" s="179"/>
      <c r="BT38" s="179">
        <f t="shared" ref="BT38" si="79">BT37*3+BU37+BV37*0.3</f>
        <v>0</v>
      </c>
      <c r="BU38" s="179"/>
      <c r="BV38" s="179"/>
      <c r="BW38" s="179">
        <f t="shared" ref="BW38" si="80">BW37*3+BX37+BY37*0.3</f>
        <v>0</v>
      </c>
      <c r="BX38" s="179"/>
      <c r="BY38" s="179"/>
    </row>
    <row r="39" spans="3:77" ht="27.95" customHeight="1" x14ac:dyDescent="0.2">
      <c r="C39" s="61"/>
      <c r="D39" s="61"/>
      <c r="E39" s="61"/>
      <c r="F39" s="61"/>
      <c r="G39" s="61"/>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1"/>
      <c r="AI39" s="61"/>
      <c r="AJ39" s="61"/>
      <c r="AK39" s="61"/>
      <c r="AL39" s="61"/>
      <c r="AM39" s="61"/>
      <c r="AN39" s="61"/>
      <c r="AO39" s="61"/>
      <c r="AP39" s="61"/>
      <c r="AQ39" s="61"/>
    </row>
    <row r="40" spans="3:77" ht="27.95" customHeight="1" x14ac:dyDescent="0.2">
      <c r="C40" s="61"/>
      <c r="D40" s="61"/>
      <c r="E40" s="61"/>
      <c r="F40" s="61"/>
      <c r="G40" s="61"/>
      <c r="H40" s="61"/>
      <c r="I40" s="61"/>
      <c r="J40" s="61"/>
      <c r="K40" s="61"/>
      <c r="L40" s="61"/>
      <c r="M40" s="61"/>
      <c r="N40" s="61"/>
      <c r="O40" s="61"/>
      <c r="P40" s="61"/>
      <c r="Q40" s="61"/>
      <c r="R40" s="61"/>
      <c r="S40" s="61"/>
      <c r="T40" s="61"/>
      <c r="U40" s="61"/>
      <c r="V40" s="61"/>
      <c r="W40" s="61"/>
      <c r="X40" s="61"/>
      <c r="Y40" s="61"/>
      <c r="Z40" s="61"/>
      <c r="AA40" s="61"/>
      <c r="AB40" s="61"/>
      <c r="AC40" s="61"/>
      <c r="AD40" s="61"/>
      <c r="AE40" s="61"/>
      <c r="AF40" s="61"/>
      <c r="AG40" s="61"/>
      <c r="AH40" s="61"/>
      <c r="AI40" s="61"/>
      <c r="AJ40" s="61"/>
      <c r="AK40" s="61"/>
      <c r="AL40" s="61"/>
      <c r="AM40" s="61"/>
      <c r="AN40" s="61"/>
      <c r="AO40" s="61"/>
      <c r="AP40" s="61"/>
      <c r="AQ40" s="61"/>
    </row>
    <row r="41" spans="3:77" ht="27.95" customHeight="1" x14ac:dyDescent="0.2">
      <c r="C41" s="61"/>
      <c r="D41" s="61"/>
      <c r="E41" s="61"/>
      <c r="F41" s="61"/>
      <c r="G41" s="61"/>
      <c r="H41" s="61"/>
      <c r="I41" s="61"/>
      <c r="J41" s="61"/>
      <c r="K41" s="61"/>
      <c r="L41" s="61"/>
      <c r="M41" s="61"/>
      <c r="N41" s="61"/>
      <c r="O41" s="61"/>
      <c r="P41" s="61"/>
      <c r="Q41" s="61"/>
      <c r="R41" s="61"/>
      <c r="S41" s="61"/>
      <c r="T41" s="61"/>
      <c r="U41" s="61"/>
      <c r="V41" s="61"/>
      <c r="W41" s="61"/>
      <c r="X41" s="61"/>
      <c r="Y41" s="61"/>
      <c r="Z41" s="61"/>
      <c r="AA41" s="61"/>
      <c r="AB41" s="61"/>
      <c r="AC41" s="61"/>
      <c r="AD41" s="61"/>
      <c r="AE41" s="61"/>
      <c r="AF41" s="61"/>
      <c r="AG41" s="61"/>
      <c r="AH41" s="61"/>
      <c r="AI41" s="61"/>
      <c r="AJ41" s="61"/>
      <c r="AK41" s="61"/>
      <c r="AL41" s="61"/>
      <c r="AM41" s="61"/>
      <c r="AN41" s="61"/>
      <c r="AO41" s="61"/>
      <c r="AP41" s="61"/>
      <c r="AQ41" s="61"/>
    </row>
    <row r="42" spans="3:77" ht="27.95" customHeight="1" x14ac:dyDescent="0.2">
      <c r="C42" s="61"/>
      <c r="D42" s="61"/>
      <c r="E42" s="61"/>
      <c r="F42" s="61"/>
      <c r="G42" s="61"/>
      <c r="H42" s="61"/>
      <c r="I42" s="61"/>
      <c r="J42" s="61"/>
      <c r="K42" s="61"/>
      <c r="L42" s="61"/>
      <c r="M42" s="61"/>
      <c r="N42" s="61"/>
      <c r="O42" s="61"/>
      <c r="P42" s="61"/>
      <c r="Q42" s="61"/>
      <c r="R42" s="61"/>
      <c r="S42" s="61"/>
      <c r="T42" s="61"/>
      <c r="U42" s="61"/>
      <c r="V42" s="61"/>
      <c r="W42" s="61"/>
      <c r="X42" s="61"/>
      <c r="Y42" s="61"/>
      <c r="Z42" s="61"/>
      <c r="AA42" s="61"/>
      <c r="AB42" s="61"/>
      <c r="AC42" s="61"/>
      <c r="AD42" s="61"/>
      <c r="AE42" s="61"/>
      <c r="AF42" s="61"/>
      <c r="AG42" s="61"/>
      <c r="AH42" s="61"/>
      <c r="AI42" s="61"/>
      <c r="AJ42" s="61"/>
      <c r="AK42" s="61"/>
      <c r="AL42" s="61"/>
      <c r="AM42" s="61"/>
      <c r="AN42" s="61"/>
      <c r="AO42" s="61"/>
      <c r="AP42" s="61"/>
      <c r="AQ42" s="61"/>
    </row>
    <row r="43" spans="3:77" ht="27.95" customHeight="1" x14ac:dyDescent="0.2">
      <c r="C43" s="61"/>
      <c r="D43" s="61"/>
      <c r="E43" s="61"/>
      <c r="F43" s="61"/>
      <c r="G43" s="61"/>
      <c r="H43" s="61"/>
      <c r="I43" s="61"/>
      <c r="J43" s="61"/>
      <c r="K43" s="61"/>
      <c r="L43" s="61"/>
      <c r="M43" s="61"/>
      <c r="N43" s="61"/>
      <c r="O43" s="61"/>
      <c r="P43" s="61"/>
      <c r="Q43" s="61"/>
      <c r="R43" s="61"/>
      <c r="S43" s="61"/>
      <c r="T43" s="61"/>
      <c r="U43" s="61"/>
      <c r="V43" s="61"/>
      <c r="W43" s="61"/>
      <c r="X43" s="61"/>
      <c r="Y43" s="61"/>
      <c r="Z43" s="61"/>
      <c r="AA43" s="61"/>
      <c r="AB43" s="61"/>
      <c r="AC43" s="61"/>
      <c r="AD43" s="61"/>
      <c r="AE43" s="61"/>
      <c r="AF43" s="61"/>
      <c r="AG43" s="61"/>
      <c r="AH43" s="61"/>
      <c r="AI43" s="61"/>
      <c r="AJ43" s="61"/>
      <c r="AK43" s="61"/>
      <c r="AL43" s="61"/>
      <c r="AM43" s="61"/>
      <c r="AN43" s="61"/>
      <c r="AO43" s="61"/>
      <c r="AP43" s="61"/>
      <c r="AQ43" s="61"/>
    </row>
    <row r="44" spans="3:77" ht="27.95" customHeight="1" x14ac:dyDescent="0.2">
      <c r="C44" s="61"/>
      <c r="D44" s="61"/>
      <c r="E44" s="61"/>
      <c r="F44" s="61"/>
      <c r="G44" s="61"/>
      <c r="H44" s="61"/>
      <c r="I44" s="61"/>
      <c r="J44" s="61"/>
      <c r="K44" s="61"/>
      <c r="L44" s="61"/>
      <c r="M44" s="61"/>
      <c r="N44" s="61"/>
      <c r="O44" s="61"/>
      <c r="P44" s="61"/>
      <c r="Q44" s="61"/>
      <c r="R44" s="61"/>
      <c r="S44" s="61"/>
      <c r="T44" s="61"/>
      <c r="U44" s="61"/>
      <c r="V44" s="61"/>
      <c r="W44" s="61"/>
      <c r="X44" s="61"/>
      <c r="Y44" s="61"/>
      <c r="Z44" s="61"/>
      <c r="AA44" s="61"/>
      <c r="AB44" s="61"/>
      <c r="AC44" s="61"/>
      <c r="AD44" s="61"/>
      <c r="AE44" s="61"/>
      <c r="AF44" s="61"/>
      <c r="AG44" s="61"/>
      <c r="AH44" s="61"/>
      <c r="AI44" s="61"/>
      <c r="AJ44" s="61"/>
      <c r="AK44" s="61"/>
      <c r="AL44" s="61"/>
      <c r="AM44" s="61"/>
      <c r="AN44" s="61"/>
      <c r="AO44" s="61"/>
      <c r="AP44" s="61"/>
      <c r="AQ44" s="61"/>
    </row>
    <row r="45" spans="3:77" ht="27.95" customHeight="1" x14ac:dyDescent="0.2">
      <c r="C45" s="61"/>
      <c r="D45" s="61"/>
      <c r="E45" s="61"/>
      <c r="F45" s="61"/>
      <c r="G45" s="61"/>
      <c r="H45" s="61"/>
      <c r="I45" s="61"/>
      <c r="J45" s="61"/>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61"/>
      <c r="AJ45" s="61"/>
      <c r="AK45" s="61"/>
      <c r="AL45" s="61"/>
      <c r="AM45" s="61"/>
      <c r="AN45" s="61"/>
      <c r="AO45" s="61"/>
      <c r="AP45" s="61"/>
      <c r="AQ45" s="61"/>
    </row>
    <row r="46" spans="3:77" ht="27.95" customHeight="1" x14ac:dyDescent="0.2">
      <c r="C46" s="61"/>
      <c r="D46" s="61"/>
      <c r="E46" s="61"/>
      <c r="F46" s="61"/>
      <c r="G46" s="61"/>
      <c r="H46" s="61"/>
      <c r="I46" s="61"/>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c r="AK46" s="61"/>
      <c r="AL46" s="61"/>
      <c r="AM46" s="61"/>
      <c r="AN46" s="61"/>
      <c r="AO46" s="61"/>
      <c r="AP46" s="61"/>
      <c r="AQ46" s="61"/>
    </row>
    <row r="47" spans="3:77" ht="27.95" customHeight="1" x14ac:dyDescent="0.2">
      <c r="C47" s="61"/>
      <c r="D47" s="61"/>
      <c r="E47" s="61"/>
      <c r="F47" s="61"/>
      <c r="G47" s="61"/>
      <c r="H47" s="61"/>
      <c r="I47" s="61"/>
      <c r="J47" s="61"/>
      <c r="K47" s="61"/>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c r="AK47" s="61"/>
      <c r="AL47" s="61"/>
      <c r="AM47" s="61"/>
      <c r="AN47" s="61"/>
      <c r="AO47" s="61"/>
      <c r="AP47" s="61"/>
      <c r="AQ47" s="61"/>
    </row>
    <row r="48" spans="3:77" ht="27.95" customHeight="1" x14ac:dyDescent="0.2">
      <c r="C48" s="61"/>
      <c r="D48" s="61"/>
      <c r="E48" s="61"/>
      <c r="F48" s="61"/>
      <c r="G48" s="61"/>
      <c r="H48" s="61"/>
      <c r="I48" s="61"/>
      <c r="J48" s="61"/>
      <c r="K48" s="61"/>
      <c r="L48" s="61"/>
      <c r="M48" s="61"/>
      <c r="N48" s="61"/>
      <c r="O48" s="61"/>
      <c r="P48" s="61"/>
      <c r="Q48" s="61"/>
      <c r="R48" s="61"/>
      <c r="S48" s="61"/>
      <c r="T48" s="61"/>
      <c r="U48" s="61"/>
      <c r="V48" s="61"/>
      <c r="W48" s="61"/>
      <c r="X48" s="61"/>
      <c r="Y48" s="61"/>
      <c r="Z48" s="61"/>
      <c r="AA48" s="61"/>
      <c r="AB48" s="61"/>
      <c r="AC48" s="61"/>
      <c r="AD48" s="61"/>
      <c r="AE48" s="61"/>
      <c r="AF48" s="61"/>
      <c r="AG48" s="61"/>
      <c r="AH48" s="61"/>
      <c r="AI48" s="61"/>
      <c r="AJ48" s="61"/>
      <c r="AK48" s="61"/>
      <c r="AL48" s="61"/>
      <c r="AM48" s="61"/>
      <c r="AN48" s="61"/>
      <c r="AO48" s="61"/>
      <c r="AP48" s="61"/>
      <c r="AQ48" s="61"/>
    </row>
    <row r="49" spans="3:43" ht="27.95" customHeight="1" x14ac:dyDescent="0.2">
      <c r="C49" s="61"/>
      <c r="D49" s="61"/>
      <c r="E49" s="61"/>
      <c r="F49" s="61"/>
      <c r="G49" s="61"/>
      <c r="H49" s="61"/>
      <c r="I49" s="61"/>
      <c r="J49" s="61"/>
      <c r="K49" s="61"/>
      <c r="L49" s="61"/>
      <c r="M49" s="61"/>
      <c r="N49" s="61"/>
      <c r="O49" s="61"/>
      <c r="P49" s="61"/>
      <c r="Q49" s="61"/>
      <c r="R49" s="61"/>
      <c r="S49" s="61"/>
      <c r="T49" s="61"/>
      <c r="U49" s="61"/>
      <c r="V49" s="61"/>
      <c r="W49" s="61"/>
      <c r="X49" s="61"/>
      <c r="Y49" s="61"/>
      <c r="Z49" s="61"/>
      <c r="AA49" s="61"/>
      <c r="AB49" s="61"/>
      <c r="AC49" s="61"/>
      <c r="AD49" s="61"/>
      <c r="AE49" s="61"/>
      <c r="AF49" s="61"/>
      <c r="AG49" s="61"/>
      <c r="AH49" s="61"/>
      <c r="AI49" s="61"/>
      <c r="AJ49" s="61"/>
      <c r="AK49" s="61"/>
      <c r="AL49" s="61"/>
      <c r="AM49" s="61"/>
      <c r="AN49" s="61"/>
      <c r="AO49" s="61"/>
      <c r="AP49" s="61"/>
      <c r="AQ49" s="61"/>
    </row>
    <row r="50" spans="3:43" ht="27.95" customHeight="1" x14ac:dyDescent="0.2">
      <c r="C50" s="61"/>
      <c r="D50" s="61"/>
      <c r="E50" s="61"/>
      <c r="F50" s="61"/>
      <c r="G50" s="61"/>
      <c r="H50" s="61"/>
      <c r="I50" s="61"/>
      <c r="J50" s="61"/>
      <c r="K50" s="61"/>
      <c r="L50" s="61"/>
      <c r="M50" s="61"/>
      <c r="N50" s="61"/>
      <c r="O50" s="61"/>
      <c r="P50" s="61"/>
      <c r="Q50" s="61"/>
      <c r="R50" s="61"/>
      <c r="S50" s="61"/>
      <c r="T50" s="61"/>
      <c r="U50" s="61"/>
      <c r="V50" s="61"/>
      <c r="W50" s="61"/>
      <c r="X50" s="61"/>
      <c r="Y50" s="61"/>
      <c r="Z50" s="61"/>
      <c r="AA50" s="61"/>
      <c r="AB50" s="61"/>
      <c r="AC50" s="61"/>
      <c r="AD50" s="61"/>
      <c r="AE50" s="61"/>
      <c r="AF50" s="61"/>
      <c r="AG50" s="61"/>
      <c r="AH50" s="61"/>
      <c r="AI50" s="61"/>
      <c r="AJ50" s="61"/>
      <c r="AK50" s="61"/>
      <c r="AL50" s="61"/>
      <c r="AM50" s="61"/>
      <c r="AN50" s="61"/>
      <c r="AO50" s="61"/>
      <c r="AP50" s="61"/>
      <c r="AQ50" s="61"/>
    </row>
    <row r="51" spans="3:43" ht="27.95" customHeight="1" x14ac:dyDescent="0.2">
      <c r="C51" s="61"/>
      <c r="D51" s="61"/>
      <c r="E51" s="61"/>
      <c r="F51" s="61"/>
      <c r="G51" s="61"/>
      <c r="H51" s="61"/>
      <c r="I51" s="61"/>
      <c r="J51" s="61"/>
      <c r="K51" s="61"/>
      <c r="L51" s="61"/>
      <c r="M51" s="61"/>
      <c r="N51" s="61"/>
      <c r="O51" s="61"/>
      <c r="P51" s="61"/>
      <c r="Q51" s="61"/>
      <c r="R51" s="61"/>
      <c r="S51" s="61"/>
      <c r="T51" s="61"/>
      <c r="U51" s="61"/>
      <c r="V51" s="61"/>
      <c r="W51" s="61"/>
      <c r="X51" s="61"/>
      <c r="Y51" s="61"/>
      <c r="Z51" s="61"/>
      <c r="AA51" s="61"/>
      <c r="AB51" s="61"/>
      <c r="AC51" s="61"/>
      <c r="AD51" s="61"/>
      <c r="AE51" s="61"/>
      <c r="AF51" s="61"/>
      <c r="AG51" s="61"/>
      <c r="AH51" s="61"/>
      <c r="AI51" s="61"/>
      <c r="AJ51" s="61"/>
      <c r="AK51" s="61"/>
      <c r="AL51" s="61"/>
      <c r="AM51" s="61"/>
      <c r="AN51" s="61"/>
      <c r="AO51" s="61"/>
      <c r="AP51" s="61"/>
      <c r="AQ51" s="61"/>
    </row>
    <row r="52" spans="3:43" ht="27.95" customHeight="1" x14ac:dyDescent="0.2">
      <c r="C52" s="61"/>
      <c r="D52" s="61"/>
      <c r="E52" s="61"/>
      <c r="F52" s="61"/>
      <c r="G52" s="61"/>
      <c r="H52" s="61"/>
      <c r="I52" s="61"/>
      <c r="J52" s="61"/>
      <c r="K52" s="61"/>
      <c r="L52" s="61"/>
      <c r="M52" s="61"/>
      <c r="N52" s="61"/>
      <c r="O52" s="61"/>
      <c r="P52" s="61"/>
      <c r="Q52" s="61"/>
      <c r="R52" s="61"/>
      <c r="S52" s="61"/>
      <c r="T52" s="61"/>
      <c r="U52" s="61"/>
      <c r="V52" s="61"/>
      <c r="W52" s="61"/>
      <c r="X52" s="61"/>
      <c r="Y52" s="61"/>
      <c r="Z52" s="61"/>
      <c r="AA52" s="61"/>
      <c r="AB52" s="61"/>
      <c r="AC52" s="61"/>
      <c r="AD52" s="61"/>
      <c r="AE52" s="61"/>
      <c r="AF52" s="61"/>
      <c r="AG52" s="61"/>
      <c r="AH52" s="61"/>
      <c r="AI52" s="61"/>
      <c r="AJ52" s="61"/>
      <c r="AK52" s="61"/>
      <c r="AL52" s="61"/>
      <c r="AM52" s="61"/>
      <c r="AN52" s="61"/>
      <c r="AO52" s="61"/>
      <c r="AP52" s="61"/>
      <c r="AQ52" s="61"/>
    </row>
    <row r="53" spans="3:43" ht="27.95" customHeight="1" x14ac:dyDescent="0.2">
      <c r="C53" s="61"/>
      <c r="D53" s="61"/>
      <c r="E53" s="61"/>
      <c r="F53" s="61"/>
      <c r="G53" s="61"/>
      <c r="H53" s="61"/>
      <c r="I53" s="61"/>
      <c r="J53" s="61"/>
      <c r="K53" s="61"/>
      <c r="L53" s="61"/>
      <c r="M53" s="61"/>
      <c r="N53" s="61"/>
      <c r="O53" s="61"/>
      <c r="P53" s="61"/>
      <c r="Q53" s="61"/>
      <c r="R53" s="61"/>
      <c r="S53" s="61"/>
      <c r="T53" s="61"/>
      <c r="U53" s="61"/>
      <c r="V53" s="61"/>
      <c r="W53" s="61"/>
      <c r="X53" s="61"/>
      <c r="Y53" s="61"/>
      <c r="Z53" s="61"/>
      <c r="AA53" s="61"/>
      <c r="AB53" s="61"/>
      <c r="AC53" s="61"/>
      <c r="AD53" s="61"/>
      <c r="AE53" s="61"/>
      <c r="AF53" s="61"/>
      <c r="AG53" s="61"/>
      <c r="AH53" s="61"/>
      <c r="AI53" s="61"/>
      <c r="AJ53" s="61"/>
      <c r="AK53" s="61"/>
      <c r="AL53" s="61"/>
      <c r="AM53" s="61"/>
      <c r="AN53" s="61"/>
      <c r="AO53" s="61"/>
      <c r="AP53" s="61"/>
      <c r="AQ53" s="61"/>
    </row>
    <row r="54" spans="3:43" ht="27.95" customHeight="1" x14ac:dyDescent="0.2">
      <c r="C54" s="61"/>
      <c r="D54" s="61"/>
      <c r="E54" s="61"/>
      <c r="F54" s="61"/>
      <c r="G54" s="61"/>
      <c r="H54" s="61"/>
      <c r="I54" s="61"/>
      <c r="J54" s="61"/>
      <c r="K54" s="61"/>
      <c r="L54" s="61"/>
      <c r="M54" s="61"/>
      <c r="N54" s="61"/>
      <c r="O54" s="61"/>
      <c r="P54" s="61"/>
      <c r="Q54" s="61"/>
      <c r="R54" s="61"/>
      <c r="S54" s="61"/>
      <c r="T54" s="61"/>
      <c r="U54" s="61"/>
      <c r="V54" s="61"/>
      <c r="W54" s="61"/>
      <c r="X54" s="61"/>
      <c r="Y54" s="61"/>
      <c r="Z54" s="61"/>
      <c r="AA54" s="61"/>
      <c r="AB54" s="61"/>
      <c r="AC54" s="61"/>
      <c r="AD54" s="61"/>
      <c r="AE54" s="61"/>
      <c r="AF54" s="61"/>
      <c r="AG54" s="61"/>
      <c r="AH54" s="61"/>
      <c r="AI54" s="61"/>
      <c r="AJ54" s="61"/>
      <c r="AK54" s="61"/>
      <c r="AL54" s="61"/>
      <c r="AM54" s="61"/>
      <c r="AN54" s="61"/>
      <c r="AO54" s="61"/>
      <c r="AP54" s="61"/>
      <c r="AQ54" s="61"/>
    </row>
    <row r="55" spans="3:43" ht="27.95" customHeight="1" x14ac:dyDescent="0.2">
      <c r="C55" s="61"/>
      <c r="D55" s="61"/>
      <c r="E55" s="61"/>
      <c r="F55" s="61"/>
      <c r="G55" s="61"/>
      <c r="H55" s="61"/>
      <c r="I55" s="61"/>
      <c r="J55" s="61"/>
      <c r="K55" s="61"/>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c r="AK55" s="61"/>
      <c r="AL55" s="61"/>
      <c r="AM55" s="61"/>
      <c r="AN55" s="61"/>
      <c r="AO55" s="61"/>
      <c r="AP55" s="61"/>
      <c r="AQ55" s="61"/>
    </row>
    <row r="56" spans="3:43" ht="27.95" customHeight="1" x14ac:dyDescent="0.2">
      <c r="C56" s="61"/>
      <c r="D56" s="61"/>
      <c r="E56" s="61"/>
      <c r="F56" s="61"/>
      <c r="G56" s="61"/>
      <c r="H56" s="61"/>
      <c r="I56" s="61"/>
      <c r="J56" s="61"/>
      <c r="K56" s="61"/>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c r="AK56" s="61"/>
      <c r="AL56" s="61"/>
      <c r="AM56" s="61"/>
      <c r="AN56" s="61"/>
      <c r="AO56" s="61"/>
      <c r="AP56" s="61"/>
      <c r="AQ56" s="61"/>
    </row>
    <row r="57" spans="3:43" ht="27.95" customHeight="1" x14ac:dyDescent="0.2">
      <c r="C57" s="61"/>
      <c r="D57" s="61"/>
      <c r="E57" s="61"/>
      <c r="F57" s="61"/>
      <c r="G57" s="61"/>
      <c r="H57" s="61"/>
      <c r="I57" s="61"/>
      <c r="J57" s="61"/>
      <c r="K57" s="61"/>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c r="AK57" s="61"/>
      <c r="AL57" s="61"/>
      <c r="AM57" s="61"/>
      <c r="AN57" s="61"/>
      <c r="AO57" s="61"/>
      <c r="AP57" s="61"/>
      <c r="AQ57" s="61"/>
    </row>
    <row r="58" spans="3:43" ht="27.95" customHeight="1" x14ac:dyDescent="0.2">
      <c r="C58" s="61"/>
      <c r="D58" s="61"/>
      <c r="E58" s="61"/>
      <c r="F58" s="61"/>
      <c r="G58" s="61"/>
      <c r="H58" s="61"/>
      <c r="I58" s="61"/>
      <c r="J58" s="61"/>
      <c r="K58" s="61"/>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c r="AK58" s="61"/>
      <c r="AL58" s="61"/>
      <c r="AM58" s="61"/>
      <c r="AN58" s="61"/>
      <c r="AO58" s="61"/>
      <c r="AP58" s="61"/>
      <c r="AQ58" s="61"/>
    </row>
    <row r="59" spans="3:43" ht="27.95" customHeight="1" x14ac:dyDescent="0.2">
      <c r="C59" s="61"/>
      <c r="D59" s="61"/>
      <c r="E59" s="61"/>
      <c r="F59" s="61"/>
      <c r="G59" s="61"/>
      <c r="H59" s="61"/>
      <c r="I59" s="61"/>
      <c r="J59" s="61"/>
      <c r="K59" s="61"/>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c r="AK59" s="61"/>
      <c r="AL59" s="61"/>
      <c r="AM59" s="61"/>
      <c r="AN59" s="61"/>
      <c r="AO59" s="61"/>
      <c r="AP59" s="61"/>
      <c r="AQ59" s="61"/>
    </row>
    <row r="60" spans="3:43" ht="27.95" customHeight="1" x14ac:dyDescent="0.2">
      <c r="C60" s="61"/>
      <c r="D60" s="61"/>
      <c r="E60" s="61"/>
      <c r="F60" s="61"/>
      <c r="G60" s="61"/>
      <c r="H60" s="61"/>
      <c r="I60" s="61"/>
      <c r="J60" s="61"/>
      <c r="K60" s="61"/>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c r="AK60" s="61"/>
      <c r="AL60" s="61"/>
      <c r="AM60" s="61"/>
      <c r="AN60" s="61"/>
      <c r="AO60" s="61"/>
      <c r="AP60" s="61"/>
      <c r="AQ60" s="61"/>
    </row>
    <row r="61" spans="3:43" ht="27.95" customHeight="1" x14ac:dyDescent="0.2">
      <c r="C61" s="61"/>
      <c r="D61" s="61"/>
      <c r="E61" s="61"/>
      <c r="F61" s="61"/>
      <c r="G61" s="61"/>
      <c r="H61" s="61"/>
      <c r="I61" s="61"/>
      <c r="J61" s="61"/>
      <c r="K61" s="61"/>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c r="AK61" s="61"/>
      <c r="AL61" s="61"/>
      <c r="AM61" s="61"/>
      <c r="AN61" s="61"/>
      <c r="AO61" s="61"/>
      <c r="AP61" s="61"/>
      <c r="AQ61" s="61"/>
    </row>
    <row r="62" spans="3:43" ht="27.95" customHeight="1" x14ac:dyDescent="0.2">
      <c r="C62" s="61"/>
      <c r="D62" s="61"/>
      <c r="E62" s="61"/>
      <c r="F62" s="61"/>
      <c r="G62" s="61"/>
      <c r="H62" s="61"/>
      <c r="I62" s="61"/>
      <c r="J62" s="61"/>
      <c r="K62" s="61"/>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c r="AK62" s="61"/>
      <c r="AL62" s="61"/>
      <c r="AM62" s="61"/>
      <c r="AN62" s="61"/>
      <c r="AO62" s="61"/>
      <c r="AP62" s="61"/>
      <c r="AQ62" s="61"/>
    </row>
    <row r="63" spans="3:43" ht="27.95" customHeight="1" x14ac:dyDescent="0.2">
      <c r="C63" s="61"/>
      <c r="D63" s="61"/>
      <c r="E63" s="61"/>
      <c r="F63" s="61"/>
      <c r="G63" s="61"/>
      <c r="H63" s="61"/>
      <c r="I63" s="61"/>
      <c r="J63" s="61"/>
      <c r="K63" s="61"/>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c r="AK63" s="61"/>
      <c r="AL63" s="61"/>
      <c r="AM63" s="61"/>
      <c r="AN63" s="61"/>
      <c r="AO63" s="61"/>
      <c r="AP63" s="61"/>
      <c r="AQ63" s="61"/>
    </row>
    <row r="64" spans="3:43" ht="27.95" customHeight="1" x14ac:dyDescent="0.2">
      <c r="C64" s="61"/>
      <c r="D64" s="61"/>
      <c r="E64" s="61"/>
      <c r="F64" s="61"/>
      <c r="G64" s="61"/>
      <c r="H64" s="61"/>
      <c r="I64" s="61"/>
      <c r="J64" s="61"/>
      <c r="K64" s="61"/>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c r="AK64" s="61"/>
      <c r="AL64" s="61"/>
      <c r="AM64" s="61"/>
      <c r="AN64" s="61"/>
      <c r="AO64" s="61"/>
      <c r="AP64" s="61"/>
      <c r="AQ64" s="61"/>
    </row>
    <row r="65" spans="3:43" ht="27.95" customHeight="1" x14ac:dyDescent="0.2">
      <c r="C65" s="61"/>
      <c r="D65" s="61"/>
      <c r="E65" s="61"/>
      <c r="F65" s="61"/>
      <c r="G65" s="61"/>
      <c r="H65" s="61"/>
      <c r="I65" s="61"/>
      <c r="J65" s="61"/>
      <c r="K65" s="61"/>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c r="AK65" s="61"/>
      <c r="AL65" s="61"/>
      <c r="AM65" s="61"/>
      <c r="AN65" s="61"/>
      <c r="AO65" s="61"/>
      <c r="AP65" s="61"/>
      <c r="AQ65" s="61"/>
    </row>
    <row r="66" spans="3:43" ht="27.95" customHeight="1" x14ac:dyDescent="0.2">
      <c r="C66" s="61"/>
      <c r="D66" s="61"/>
      <c r="E66" s="61"/>
      <c r="F66" s="61"/>
      <c r="G66" s="61"/>
      <c r="H66" s="61"/>
      <c r="I66" s="61"/>
      <c r="J66" s="61"/>
      <c r="K66" s="61"/>
      <c r="L66" s="61"/>
      <c r="M66" s="61"/>
      <c r="N66" s="61"/>
      <c r="O66" s="61"/>
      <c r="P66" s="61"/>
      <c r="Q66" s="61"/>
      <c r="R66" s="61"/>
      <c r="S66" s="61"/>
      <c r="T66" s="61"/>
      <c r="U66" s="61"/>
      <c r="V66" s="61"/>
      <c r="W66" s="61"/>
      <c r="X66" s="61"/>
      <c r="Y66" s="61"/>
      <c r="Z66" s="61"/>
      <c r="AA66" s="61"/>
      <c r="AB66" s="61"/>
      <c r="AC66" s="61"/>
      <c r="AD66" s="61"/>
      <c r="AE66" s="61"/>
      <c r="AF66" s="61"/>
      <c r="AG66" s="61"/>
      <c r="AH66" s="61"/>
      <c r="AI66" s="61"/>
      <c r="AJ66" s="61"/>
      <c r="AK66" s="61"/>
      <c r="AL66" s="61"/>
      <c r="AM66" s="61"/>
      <c r="AN66" s="61"/>
      <c r="AO66" s="61"/>
      <c r="AP66" s="61"/>
      <c r="AQ66" s="61"/>
    </row>
    <row r="67" spans="3:43" ht="27.95" customHeight="1" x14ac:dyDescent="0.2">
      <c r="C67" s="61"/>
      <c r="D67" s="61"/>
      <c r="E67" s="61"/>
      <c r="F67" s="61"/>
      <c r="G67" s="61"/>
      <c r="H67" s="61"/>
      <c r="I67" s="61"/>
      <c r="J67" s="61"/>
      <c r="K67" s="61"/>
      <c r="L67" s="61"/>
      <c r="M67" s="61"/>
      <c r="N67" s="61"/>
      <c r="O67" s="61"/>
      <c r="P67" s="61"/>
      <c r="Q67" s="61"/>
      <c r="R67" s="61"/>
      <c r="S67" s="61"/>
      <c r="T67" s="61"/>
      <c r="U67" s="61"/>
      <c r="V67" s="61"/>
      <c r="W67" s="61"/>
      <c r="X67" s="61"/>
      <c r="Y67" s="61"/>
      <c r="Z67" s="61"/>
      <c r="AA67" s="61"/>
      <c r="AB67" s="61"/>
      <c r="AC67" s="61"/>
      <c r="AD67" s="61"/>
      <c r="AE67" s="61"/>
      <c r="AF67" s="61"/>
      <c r="AG67" s="61"/>
      <c r="AH67" s="61"/>
      <c r="AI67" s="61"/>
      <c r="AJ67" s="61"/>
      <c r="AK67" s="61"/>
      <c r="AL67" s="61"/>
      <c r="AM67" s="61"/>
      <c r="AN67" s="61"/>
      <c r="AO67" s="61"/>
      <c r="AP67" s="61"/>
      <c r="AQ67" s="61"/>
    </row>
    <row r="68" spans="3:43" ht="27.95" customHeight="1" x14ac:dyDescent="0.2">
      <c r="C68" s="61"/>
      <c r="D68" s="61"/>
      <c r="E68" s="61"/>
      <c r="F68" s="61"/>
      <c r="G68" s="61"/>
      <c r="H68" s="61"/>
      <c r="I68" s="61"/>
      <c r="J68" s="61"/>
      <c r="K68" s="61"/>
      <c r="L68" s="61"/>
      <c r="M68" s="61"/>
      <c r="N68" s="61"/>
      <c r="O68" s="61"/>
      <c r="P68" s="61"/>
      <c r="Q68" s="61"/>
      <c r="R68" s="61"/>
      <c r="S68" s="61"/>
      <c r="T68" s="61"/>
      <c r="U68" s="61"/>
      <c r="V68" s="61"/>
      <c r="W68" s="61"/>
      <c r="X68" s="61"/>
      <c r="Y68" s="61"/>
      <c r="Z68" s="61"/>
      <c r="AA68" s="61"/>
      <c r="AB68" s="61"/>
      <c r="AC68" s="61"/>
      <c r="AD68" s="61"/>
      <c r="AE68" s="61"/>
      <c r="AF68" s="61"/>
      <c r="AG68" s="61"/>
      <c r="AH68" s="61"/>
      <c r="AI68" s="61"/>
      <c r="AJ68" s="61"/>
      <c r="AK68" s="61"/>
      <c r="AL68" s="61"/>
      <c r="AM68" s="61"/>
      <c r="AN68" s="61"/>
      <c r="AO68" s="61"/>
      <c r="AP68" s="61"/>
      <c r="AQ68" s="61"/>
    </row>
  </sheetData>
  <mergeCells count="1074">
    <mergeCell ref="BH36:BJ36"/>
    <mergeCell ref="BK36:BM36"/>
    <mergeCell ref="BN36:BP36"/>
    <mergeCell ref="BQ36:BS36"/>
    <mergeCell ref="I36:K36"/>
    <mergeCell ref="L36:N36"/>
    <mergeCell ref="O36:Q36"/>
    <mergeCell ref="R36:T36"/>
    <mergeCell ref="U36:W36"/>
    <mergeCell ref="X36:Z36"/>
    <mergeCell ref="AA36:AC36"/>
    <mergeCell ref="AD36:AF36"/>
    <mergeCell ref="AG36:AI36"/>
    <mergeCell ref="AJ36:AL36"/>
    <mergeCell ref="AM36:AO36"/>
    <mergeCell ref="AP36:AR36"/>
    <mergeCell ref="AS36:AU36"/>
    <mergeCell ref="AV36:AX36"/>
    <mergeCell ref="AY36:BA36"/>
    <mergeCell ref="BB36:BD36"/>
    <mergeCell ref="BE36:BG36"/>
    <mergeCell ref="BZ29:CB29"/>
    <mergeCell ref="F38:H38"/>
    <mergeCell ref="I38:K38"/>
    <mergeCell ref="L38:N38"/>
    <mergeCell ref="O38:Q38"/>
    <mergeCell ref="R38:T38"/>
    <mergeCell ref="U38:W38"/>
    <mergeCell ref="X38:Z38"/>
    <mergeCell ref="AA38:AC38"/>
    <mergeCell ref="AD38:AF38"/>
    <mergeCell ref="AG38:AI38"/>
    <mergeCell ref="AJ38:AL38"/>
    <mergeCell ref="AM38:AO38"/>
    <mergeCell ref="AP38:AR38"/>
    <mergeCell ref="AS38:AU38"/>
    <mergeCell ref="AV38:AX38"/>
    <mergeCell ref="AY38:BA38"/>
    <mergeCell ref="BB38:BD38"/>
    <mergeCell ref="BE38:BG38"/>
    <mergeCell ref="BH38:BJ38"/>
    <mergeCell ref="BK38:BM38"/>
    <mergeCell ref="BN38:BP38"/>
    <mergeCell ref="BQ38:BS38"/>
    <mergeCell ref="BN29:BP29"/>
    <mergeCell ref="BQ29:BS29"/>
    <mergeCell ref="BT29:BV29"/>
    <mergeCell ref="BT36:BV36"/>
    <mergeCell ref="BW36:BY36"/>
    <mergeCell ref="BQ30:BS30"/>
    <mergeCell ref="BT38:BV38"/>
    <mergeCell ref="BW38:BY38"/>
    <mergeCell ref="F36:H36"/>
    <mergeCell ref="BN28:BP28"/>
    <mergeCell ref="BW23:BY23"/>
    <mergeCell ref="BZ23:CB23"/>
    <mergeCell ref="BW24:BY24"/>
    <mergeCell ref="BZ24:CB24"/>
    <mergeCell ref="BW25:BY25"/>
    <mergeCell ref="BZ25:CB25"/>
    <mergeCell ref="BW26:BY26"/>
    <mergeCell ref="BZ26:CB26"/>
    <mergeCell ref="BW27:BY27"/>
    <mergeCell ref="BZ27:CB27"/>
    <mergeCell ref="BW28:BY28"/>
    <mergeCell ref="BZ28:CB28"/>
    <mergeCell ref="BK29:BM29"/>
    <mergeCell ref="BN23:BP23"/>
    <mergeCell ref="BQ23:BS23"/>
    <mergeCell ref="BT23:BV23"/>
    <mergeCell ref="BN24:BP24"/>
    <mergeCell ref="BQ24:BS24"/>
    <mergeCell ref="BT24:BV24"/>
    <mergeCell ref="BN25:BP25"/>
    <mergeCell ref="BQ25:BS25"/>
    <mergeCell ref="BT25:BV25"/>
    <mergeCell ref="BN26:BP26"/>
    <mergeCell ref="BQ26:BS26"/>
    <mergeCell ref="BT26:BV26"/>
    <mergeCell ref="BQ27:BS27"/>
    <mergeCell ref="BT27:BV27"/>
    <mergeCell ref="BN27:BP27"/>
    <mergeCell ref="BQ28:BS28"/>
    <mergeCell ref="BT28:BV28"/>
    <mergeCell ref="BW29:BY29"/>
    <mergeCell ref="O31:Q31"/>
    <mergeCell ref="BE28:BG28"/>
    <mergeCell ref="F29:H29"/>
    <mergeCell ref="F30:H30"/>
    <mergeCell ref="BE27:BG27"/>
    <mergeCell ref="BH27:BJ27"/>
    <mergeCell ref="BK27:BM27"/>
    <mergeCell ref="BE25:BG25"/>
    <mergeCell ref="BH25:BJ25"/>
    <mergeCell ref="BK24:BM24"/>
    <mergeCell ref="AS26:AU26"/>
    <mergeCell ref="AV26:AX26"/>
    <mergeCell ref="AY26:BA26"/>
    <mergeCell ref="BB26:BD26"/>
    <mergeCell ref="BE26:BG26"/>
    <mergeCell ref="BH26:BJ26"/>
    <mergeCell ref="AA28:AC28"/>
    <mergeCell ref="AD28:AF28"/>
    <mergeCell ref="AG28:AI28"/>
    <mergeCell ref="AJ28:AL28"/>
    <mergeCell ref="AM28:AO28"/>
    <mergeCell ref="AM29:AO29"/>
    <mergeCell ref="BK28:BM28"/>
    <mergeCell ref="F24:H24"/>
    <mergeCell ref="X24:Z24"/>
    <mergeCell ref="AA24:AC24"/>
    <mergeCell ref="AD24:AF24"/>
    <mergeCell ref="AG24:AI24"/>
    <mergeCell ref="AJ24:AL24"/>
    <mergeCell ref="AM24:AO24"/>
    <mergeCell ref="BH28:BJ28"/>
    <mergeCell ref="O28:Q28"/>
    <mergeCell ref="BE23:BG23"/>
    <mergeCell ref="BH23:BJ23"/>
    <mergeCell ref="BK23:BM23"/>
    <mergeCell ref="AS24:AU24"/>
    <mergeCell ref="AV24:AX24"/>
    <mergeCell ref="AY24:BA24"/>
    <mergeCell ref="BB24:BD24"/>
    <mergeCell ref="BE24:BG24"/>
    <mergeCell ref="BH24:BJ24"/>
    <mergeCell ref="AP23:AR23"/>
    <mergeCell ref="AP24:AR24"/>
    <mergeCell ref="AP25:AR25"/>
    <mergeCell ref="AP26:AR26"/>
    <mergeCell ref="AP27:AR27"/>
    <mergeCell ref="AS23:AU23"/>
    <mergeCell ref="AV23:AX23"/>
    <mergeCell ref="AY23:BA23"/>
    <mergeCell ref="BB23:BD23"/>
    <mergeCell ref="AS25:AU25"/>
    <mergeCell ref="AV25:AX25"/>
    <mergeCell ref="AY25:BA25"/>
    <mergeCell ref="BB25:BD25"/>
    <mergeCell ref="AS27:AU27"/>
    <mergeCell ref="AV27:AX27"/>
    <mergeCell ref="AY27:BA27"/>
    <mergeCell ref="BB27:BD27"/>
    <mergeCell ref="BK25:BM25"/>
    <mergeCell ref="BK26:BM26"/>
    <mergeCell ref="BQ2:BS2"/>
    <mergeCell ref="BQ3:BS3"/>
    <mergeCell ref="BQ4:BS4"/>
    <mergeCell ref="BQ5:BS5"/>
    <mergeCell ref="BQ6:BS6"/>
    <mergeCell ref="BQ7:BS7"/>
    <mergeCell ref="BH2:BJ2"/>
    <mergeCell ref="BH3:BJ3"/>
    <mergeCell ref="BH4:BJ4"/>
    <mergeCell ref="BH5:BJ5"/>
    <mergeCell ref="BN2:BP2"/>
    <mergeCell ref="BN3:BP3"/>
    <mergeCell ref="BN4:BP4"/>
    <mergeCell ref="BN5:BP5"/>
    <mergeCell ref="BN6:BP6"/>
    <mergeCell ref="BK2:BM2"/>
    <mergeCell ref="BK3:BM3"/>
    <mergeCell ref="BK4:BM4"/>
    <mergeCell ref="BK5:BM5"/>
    <mergeCell ref="BK6:BM6"/>
    <mergeCell ref="BK7:BM7"/>
    <mergeCell ref="BT2:BV2"/>
    <mergeCell ref="BT3:BV3"/>
    <mergeCell ref="BT4:BV4"/>
    <mergeCell ref="BT5:BV5"/>
    <mergeCell ref="BT6:BV6"/>
    <mergeCell ref="BT7:BV7"/>
    <mergeCell ref="BT8:BV8"/>
    <mergeCell ref="BT9:BV9"/>
    <mergeCell ref="BT10:BV10"/>
    <mergeCell ref="BK8:BM8"/>
    <mergeCell ref="BK9:BM9"/>
    <mergeCell ref="BK10:BM10"/>
    <mergeCell ref="BK11:BM11"/>
    <mergeCell ref="BK12:BM12"/>
    <mergeCell ref="BK13:BM13"/>
    <mergeCell ref="AV2:AX2"/>
    <mergeCell ref="AV3:AX3"/>
    <mergeCell ref="AV4:AX4"/>
    <mergeCell ref="BH9:BJ9"/>
    <mergeCell ref="BH10:BJ10"/>
    <mergeCell ref="BB11:BD11"/>
    <mergeCell ref="BB12:BD12"/>
    <mergeCell ref="BB13:BD13"/>
    <mergeCell ref="BE2:BG2"/>
    <mergeCell ref="BE3:BG3"/>
    <mergeCell ref="BE4:BG4"/>
    <mergeCell ref="BE5:BG5"/>
    <mergeCell ref="BE6:BG6"/>
    <mergeCell ref="BE7:BG7"/>
    <mergeCell ref="BE8:BG8"/>
    <mergeCell ref="BE9:BG9"/>
    <mergeCell ref="BE10:BG10"/>
    <mergeCell ref="BB2:BD2"/>
    <mergeCell ref="BB3:BD3"/>
    <mergeCell ref="AY2:BA2"/>
    <mergeCell ref="AY3:BA3"/>
    <mergeCell ref="AY4:BA4"/>
    <mergeCell ref="AY5:BA5"/>
    <mergeCell ref="AY6:BA6"/>
    <mergeCell ref="AY7:BA7"/>
    <mergeCell ref="BB4:BD4"/>
    <mergeCell ref="BB5:BD5"/>
    <mergeCell ref="BB6:BD6"/>
    <mergeCell ref="AY8:BA8"/>
    <mergeCell ref="AY9:BA9"/>
    <mergeCell ref="AY10:BA10"/>
    <mergeCell ref="AY11:BA11"/>
    <mergeCell ref="AY12:BA12"/>
    <mergeCell ref="AY13:BA13"/>
    <mergeCell ref="AV5:AX5"/>
    <mergeCell ref="AV6:AX6"/>
    <mergeCell ref="AV7:AX7"/>
    <mergeCell ref="AV8:AX8"/>
    <mergeCell ref="AV9:AX9"/>
    <mergeCell ref="AV10:AX10"/>
    <mergeCell ref="AV11:AX11"/>
    <mergeCell ref="AV12:AX12"/>
    <mergeCell ref="AV13:AX13"/>
    <mergeCell ref="AS3:AU3"/>
    <mergeCell ref="AS4:AU4"/>
    <mergeCell ref="AS5:AU5"/>
    <mergeCell ref="AS6:AU6"/>
    <mergeCell ref="AS7:AU7"/>
    <mergeCell ref="AS8:AU8"/>
    <mergeCell ref="AS9:AU9"/>
    <mergeCell ref="AS10:AU10"/>
    <mergeCell ref="AP2:AR2"/>
    <mergeCell ref="AP3:AR3"/>
    <mergeCell ref="AP4:AR4"/>
    <mergeCell ref="AP5:AR5"/>
    <mergeCell ref="AP6:AR6"/>
    <mergeCell ref="AP7:AR7"/>
    <mergeCell ref="AP8:AR8"/>
    <mergeCell ref="AP9:AR9"/>
    <mergeCell ref="AP10:AR10"/>
    <mergeCell ref="AS11:AU11"/>
    <mergeCell ref="AS12:AU12"/>
    <mergeCell ref="AS13:AU13"/>
    <mergeCell ref="AG2:AI2"/>
    <mergeCell ref="AG3:AI3"/>
    <mergeCell ref="AJ11:AL11"/>
    <mergeCell ref="AJ12:AL12"/>
    <mergeCell ref="AJ13:AL13"/>
    <mergeCell ref="AM2:AO2"/>
    <mergeCell ref="AM3:AO3"/>
    <mergeCell ref="AM4:AO4"/>
    <mergeCell ref="AM5:AO5"/>
    <mergeCell ref="AM6:AO6"/>
    <mergeCell ref="AM7:AO7"/>
    <mergeCell ref="AM8:AO8"/>
    <mergeCell ref="AM9:AO9"/>
    <mergeCell ref="AM10:AO10"/>
    <mergeCell ref="AM11:AO11"/>
    <mergeCell ref="AP11:AR11"/>
    <mergeCell ref="AP12:AR12"/>
    <mergeCell ref="AP13:AR13"/>
    <mergeCell ref="AM12:AO12"/>
    <mergeCell ref="AM13:AO13"/>
    <mergeCell ref="AA5:AC5"/>
    <mergeCell ref="AA6:AC6"/>
    <mergeCell ref="AA7:AC7"/>
    <mergeCell ref="AA14:AC14"/>
    <mergeCell ref="AJ2:AL2"/>
    <mergeCell ref="AJ3:AL3"/>
    <mergeCell ref="AJ4:AL4"/>
    <mergeCell ref="AJ5:AL5"/>
    <mergeCell ref="AJ6:AL6"/>
    <mergeCell ref="AJ7:AL7"/>
    <mergeCell ref="AJ8:AL8"/>
    <mergeCell ref="AJ9:AL9"/>
    <mergeCell ref="AJ10:AL10"/>
    <mergeCell ref="AA8:AC8"/>
    <mergeCell ref="AA9:AC9"/>
    <mergeCell ref="AA10:AC10"/>
    <mergeCell ref="AA11:AC11"/>
    <mergeCell ref="AA12:AC12"/>
    <mergeCell ref="AA13:AC13"/>
    <mergeCell ref="AG8:AI8"/>
    <mergeCell ref="AG9:AI9"/>
    <mergeCell ref="AD6:AF6"/>
    <mergeCell ref="AD7:AF7"/>
    <mergeCell ref="AG12:AI12"/>
    <mergeCell ref="AG13:AI13"/>
    <mergeCell ref="R10:T10"/>
    <mergeCell ref="U2:W2"/>
    <mergeCell ref="U3:W3"/>
    <mergeCell ref="U4:W4"/>
    <mergeCell ref="U5:W5"/>
    <mergeCell ref="U6:W6"/>
    <mergeCell ref="U14:W14"/>
    <mergeCell ref="X2:Z2"/>
    <mergeCell ref="X3:Z3"/>
    <mergeCell ref="X4:Z4"/>
    <mergeCell ref="X5:Z5"/>
    <mergeCell ref="X6:Z6"/>
    <mergeCell ref="X7:Z7"/>
    <mergeCell ref="X8:Z8"/>
    <mergeCell ref="X9:Z9"/>
    <mergeCell ref="X10:Z10"/>
    <mergeCell ref="U8:W8"/>
    <mergeCell ref="U9:W9"/>
    <mergeCell ref="U10:W10"/>
    <mergeCell ref="U11:W11"/>
    <mergeCell ref="U12:W12"/>
    <mergeCell ref="U13:W13"/>
    <mergeCell ref="X11:Z11"/>
    <mergeCell ref="X12:Z12"/>
    <mergeCell ref="X13:Z13"/>
    <mergeCell ref="BT11:BV11"/>
    <mergeCell ref="BT12:BV12"/>
    <mergeCell ref="BT13:BV13"/>
    <mergeCell ref="BQ8:BS8"/>
    <mergeCell ref="BQ9:BS9"/>
    <mergeCell ref="BQ10:BS10"/>
    <mergeCell ref="BQ11:BS11"/>
    <mergeCell ref="BQ12:BS12"/>
    <mergeCell ref="L2:N2"/>
    <mergeCell ref="L3:N3"/>
    <mergeCell ref="L4:N4"/>
    <mergeCell ref="L5:N5"/>
    <mergeCell ref="L6:N6"/>
    <mergeCell ref="L7:N7"/>
    <mergeCell ref="O13:Q13"/>
    <mergeCell ref="R11:T11"/>
    <mergeCell ref="R12:T12"/>
    <mergeCell ref="R13:T13"/>
    <mergeCell ref="O2:Q2"/>
    <mergeCell ref="O3:Q3"/>
    <mergeCell ref="O4:Q4"/>
    <mergeCell ref="O8:Q8"/>
    <mergeCell ref="O9:Q9"/>
    <mergeCell ref="O10:Q10"/>
    <mergeCell ref="R2:T2"/>
    <mergeCell ref="R3:T3"/>
    <mergeCell ref="R4:T4"/>
    <mergeCell ref="R5:T5"/>
    <mergeCell ref="R6:T6"/>
    <mergeCell ref="R7:T7"/>
    <mergeCell ref="R8:T8"/>
    <mergeCell ref="R9:T9"/>
    <mergeCell ref="AP14:AR14"/>
    <mergeCell ref="BB7:BD7"/>
    <mergeCell ref="BB8:BD8"/>
    <mergeCell ref="BB9:BD9"/>
    <mergeCell ref="BB10:BD10"/>
    <mergeCell ref="AV14:AX14"/>
    <mergeCell ref="BH6:BJ6"/>
    <mergeCell ref="BH7:BJ7"/>
    <mergeCell ref="BH8:BJ8"/>
    <mergeCell ref="BN11:BP11"/>
    <mergeCell ref="BN12:BP12"/>
    <mergeCell ref="BN13:BP13"/>
    <mergeCell ref="BN14:BP14"/>
    <mergeCell ref="BH11:BJ11"/>
    <mergeCell ref="BH12:BJ12"/>
    <mergeCell ref="BH13:BJ13"/>
    <mergeCell ref="BH14:BJ14"/>
    <mergeCell ref="BN7:BP7"/>
    <mergeCell ref="BN8:BP8"/>
    <mergeCell ref="BN9:BP9"/>
    <mergeCell ref="BN10:BP10"/>
    <mergeCell ref="BE11:BG11"/>
    <mergeCell ref="BE12:BG12"/>
    <mergeCell ref="BE13:BG13"/>
    <mergeCell ref="F9:H9"/>
    <mergeCell ref="F11:H11"/>
    <mergeCell ref="F13:H13"/>
    <mergeCell ref="F6:H6"/>
    <mergeCell ref="F8:H8"/>
    <mergeCell ref="F10:H10"/>
    <mergeCell ref="F12:H12"/>
    <mergeCell ref="AD13:AF13"/>
    <mergeCell ref="BQ13:BS13"/>
    <mergeCell ref="I10:K10"/>
    <mergeCell ref="I11:K11"/>
    <mergeCell ref="I12:K12"/>
    <mergeCell ref="I13:K13"/>
    <mergeCell ref="AG4:AI4"/>
    <mergeCell ref="AG5:AI5"/>
    <mergeCell ref="AG6:AI6"/>
    <mergeCell ref="AG7:AI7"/>
    <mergeCell ref="AD8:AF8"/>
    <mergeCell ref="AD9:AF9"/>
    <mergeCell ref="AD10:AF10"/>
    <mergeCell ref="AD11:AF11"/>
    <mergeCell ref="AD12:AF12"/>
    <mergeCell ref="L8:N8"/>
    <mergeCell ref="L9:N9"/>
    <mergeCell ref="L10:N10"/>
    <mergeCell ref="L11:N11"/>
    <mergeCell ref="L12:N12"/>
    <mergeCell ref="L13:N13"/>
    <mergeCell ref="AG10:AI10"/>
    <mergeCell ref="AG11:AI11"/>
    <mergeCell ref="O5:Q5"/>
    <mergeCell ref="O6:Q6"/>
    <mergeCell ref="DD14:DF14"/>
    <mergeCell ref="EB14:ED14"/>
    <mergeCell ref="EZ14:FB14"/>
    <mergeCell ref="CI14:CK14"/>
    <mergeCell ref="DG14:DI14"/>
    <mergeCell ref="EE14:EG14"/>
    <mergeCell ref="FC14:FE14"/>
    <mergeCell ref="GA15:GB15"/>
    <mergeCell ref="GA16:GB16"/>
    <mergeCell ref="FF15:FH20"/>
    <mergeCell ref="FI15:FK20"/>
    <mergeCell ref="FL15:FN20"/>
    <mergeCell ref="FO15:FQ20"/>
    <mergeCell ref="DD15:DF20"/>
    <mergeCell ref="DG15:DI20"/>
    <mergeCell ref="DJ15:DL20"/>
    <mergeCell ref="DM15:DO20"/>
    <mergeCell ref="DP15:DR20"/>
    <mergeCell ref="DS15:DU20"/>
    <mergeCell ref="DV15:DX20"/>
    <mergeCell ref="DY15:EA20"/>
    <mergeCell ref="EB15:ED20"/>
    <mergeCell ref="EE15:EG20"/>
    <mergeCell ref="EH15:EJ20"/>
    <mergeCell ref="CL14:CN14"/>
    <mergeCell ref="DJ14:DL14"/>
    <mergeCell ref="EH14:EJ14"/>
    <mergeCell ref="EK15:EM20"/>
    <mergeCell ref="EN15:EP20"/>
    <mergeCell ref="EQ15:ES20"/>
    <mergeCell ref="ET15:EV20"/>
    <mergeCell ref="EW15:EY20"/>
    <mergeCell ref="I9:K9"/>
    <mergeCell ref="C14:E14"/>
    <mergeCell ref="F14:H14"/>
    <mergeCell ref="AD14:AF14"/>
    <mergeCell ref="BW14:BY14"/>
    <mergeCell ref="I14:K14"/>
    <mergeCell ref="AG14:AI14"/>
    <mergeCell ref="L14:N14"/>
    <mergeCell ref="X14:Z14"/>
    <mergeCell ref="CF14:CH14"/>
    <mergeCell ref="BT14:BV14"/>
    <mergeCell ref="BQ14:BS14"/>
    <mergeCell ref="O14:Q14"/>
    <mergeCell ref="AS14:AU14"/>
    <mergeCell ref="AJ14:AL14"/>
    <mergeCell ref="AM14:AO14"/>
    <mergeCell ref="AY14:BA14"/>
    <mergeCell ref="R14:T14"/>
    <mergeCell ref="BK14:BM14"/>
    <mergeCell ref="BB14:BD14"/>
    <mergeCell ref="BE14:BG14"/>
    <mergeCell ref="C12:E13"/>
    <mergeCell ref="O12:Q12"/>
    <mergeCell ref="C10:E11"/>
    <mergeCell ref="O11:Q11"/>
    <mergeCell ref="C8:E9"/>
    <mergeCell ref="I8:K8"/>
    <mergeCell ref="BW9:BY9"/>
    <mergeCell ref="BW10:BY10"/>
    <mergeCell ref="BW11:BY11"/>
    <mergeCell ref="BW12:BY12"/>
    <mergeCell ref="BW13:BY13"/>
    <mergeCell ref="C2:E2"/>
    <mergeCell ref="C3:E3"/>
    <mergeCell ref="BW2:BY2"/>
    <mergeCell ref="BW3:BY3"/>
    <mergeCell ref="BW4:BY4"/>
    <mergeCell ref="BW5:BY5"/>
    <mergeCell ref="BW6:BY6"/>
    <mergeCell ref="BW7:BY7"/>
    <mergeCell ref="BW8:BY8"/>
    <mergeCell ref="C4:E5"/>
    <mergeCell ref="I2:K2"/>
    <mergeCell ref="I3:K3"/>
    <mergeCell ref="I4:K4"/>
    <mergeCell ref="I5:K5"/>
    <mergeCell ref="F5:H5"/>
    <mergeCell ref="F4:H4"/>
    <mergeCell ref="F2:H2"/>
    <mergeCell ref="F3:H3"/>
    <mergeCell ref="AD2:AF2"/>
    <mergeCell ref="AD3:AF3"/>
    <mergeCell ref="AD4:AF4"/>
    <mergeCell ref="AD5:AF5"/>
    <mergeCell ref="C6:E7"/>
    <mergeCell ref="U7:W7"/>
    <mergeCell ref="I6:K6"/>
    <mergeCell ref="I7:K7"/>
    <mergeCell ref="F7:H7"/>
    <mergeCell ref="O7:Q7"/>
    <mergeCell ref="AS2:AU2"/>
    <mergeCell ref="AA2:AC2"/>
    <mergeCell ref="AA3:AC3"/>
    <mergeCell ref="AA4:AC4"/>
    <mergeCell ref="BZ14:CB14"/>
    <mergeCell ref="CC2:CE2"/>
    <mergeCell ref="CC3:CE3"/>
    <mergeCell ref="CC4:CE4"/>
    <mergeCell ref="CC5:CE5"/>
    <mergeCell ref="CC6:CE6"/>
    <mergeCell ref="CC7:CE7"/>
    <mergeCell ref="CC8:CE8"/>
    <mergeCell ref="CC9:CE9"/>
    <mergeCell ref="CC10:CE10"/>
    <mergeCell ref="CC11:CE11"/>
    <mergeCell ref="CC12:CE12"/>
    <mergeCell ref="CC13:CE13"/>
    <mergeCell ref="CC14:CE14"/>
    <mergeCell ref="BZ2:CB2"/>
    <mergeCell ref="BZ3:CB3"/>
    <mergeCell ref="BZ4:CB4"/>
    <mergeCell ref="BZ5:CB5"/>
    <mergeCell ref="BZ6:CB6"/>
    <mergeCell ref="BZ7:CB7"/>
    <mergeCell ref="BZ8:CB8"/>
    <mergeCell ref="BZ10:CB10"/>
    <mergeCell ref="BZ9:CB9"/>
    <mergeCell ref="CF2:CH2"/>
    <mergeCell ref="CF3:CH3"/>
    <mergeCell ref="CF4:CH4"/>
    <mergeCell ref="CF5:CH5"/>
    <mergeCell ref="CF6:CH6"/>
    <mergeCell ref="CF7:CH7"/>
    <mergeCell ref="CF8:CH8"/>
    <mergeCell ref="CF9:CH9"/>
    <mergeCell ref="CF10:CH10"/>
    <mergeCell ref="CI2:CK2"/>
    <mergeCell ref="CI3:CK3"/>
    <mergeCell ref="CI4:CK4"/>
    <mergeCell ref="CI5:CK5"/>
    <mergeCell ref="CI6:CK6"/>
    <mergeCell ref="CI7:CK7"/>
    <mergeCell ref="CI8:CK8"/>
    <mergeCell ref="CI9:CK9"/>
    <mergeCell ref="CI10:CK10"/>
    <mergeCell ref="CL5:CN5"/>
    <mergeCell ref="CL6:CN6"/>
    <mergeCell ref="CL7:CN7"/>
    <mergeCell ref="CL8:CN8"/>
    <mergeCell ref="CL9:CN9"/>
    <mergeCell ref="CL10:CN10"/>
    <mergeCell ref="CF11:CH11"/>
    <mergeCell ref="CF12:CH12"/>
    <mergeCell ref="CF13:CH13"/>
    <mergeCell ref="CI11:CK11"/>
    <mergeCell ref="CI12:CK12"/>
    <mergeCell ref="CI13:CK13"/>
    <mergeCell ref="CR7:CT7"/>
    <mergeCell ref="CR8:CT8"/>
    <mergeCell ref="CR9:CT9"/>
    <mergeCell ref="CR10:CT10"/>
    <mergeCell ref="CL11:CN11"/>
    <mergeCell ref="CL12:CN12"/>
    <mergeCell ref="CL13:CN13"/>
    <mergeCell ref="CO2:CQ2"/>
    <mergeCell ref="CO3:CQ3"/>
    <mergeCell ref="CO4:CQ4"/>
    <mergeCell ref="CO5:CQ5"/>
    <mergeCell ref="CO6:CQ6"/>
    <mergeCell ref="CO7:CQ7"/>
    <mergeCell ref="CO8:CQ8"/>
    <mergeCell ref="CO9:CQ9"/>
    <mergeCell ref="CO10:CQ10"/>
    <mergeCell ref="CO11:CQ11"/>
    <mergeCell ref="CO12:CQ12"/>
    <mergeCell ref="CO13:CQ13"/>
    <mergeCell ref="CO14:CQ14"/>
    <mergeCell ref="CL2:CN2"/>
    <mergeCell ref="CL3:CN3"/>
    <mergeCell ref="CL4:CN4"/>
    <mergeCell ref="CX9:CZ9"/>
    <mergeCell ref="CX10:CZ10"/>
    <mergeCell ref="CR11:CT11"/>
    <mergeCell ref="CR12:CT12"/>
    <mergeCell ref="CR13:CT13"/>
    <mergeCell ref="CR14:CT14"/>
    <mergeCell ref="CU2:CW2"/>
    <mergeCell ref="CU3:CW3"/>
    <mergeCell ref="CU4:CW4"/>
    <mergeCell ref="CU5:CW5"/>
    <mergeCell ref="CU6:CW6"/>
    <mergeCell ref="CU7:CW7"/>
    <mergeCell ref="CU8:CW8"/>
    <mergeCell ref="CU9:CW9"/>
    <mergeCell ref="CU10:CW10"/>
    <mergeCell ref="CU11:CW11"/>
    <mergeCell ref="CR2:CT2"/>
    <mergeCell ref="CR3:CT3"/>
    <mergeCell ref="CR4:CT4"/>
    <mergeCell ref="CR5:CT5"/>
    <mergeCell ref="CR6:CT6"/>
    <mergeCell ref="CX11:CZ11"/>
    <mergeCell ref="CX12:CZ12"/>
    <mergeCell ref="CX13:CZ13"/>
    <mergeCell ref="CX14:CZ14"/>
    <mergeCell ref="DA2:DC2"/>
    <mergeCell ref="DA3:DC3"/>
    <mergeCell ref="DA4:DC4"/>
    <mergeCell ref="DA5:DC5"/>
    <mergeCell ref="DA6:DC6"/>
    <mergeCell ref="DA7:DC7"/>
    <mergeCell ref="DA8:DC8"/>
    <mergeCell ref="DA9:DC9"/>
    <mergeCell ref="DA10:DC10"/>
    <mergeCell ref="DA11:DC11"/>
    <mergeCell ref="DA12:DC12"/>
    <mergeCell ref="DA13:DC13"/>
    <mergeCell ref="DA14:DC14"/>
    <mergeCell ref="CX2:CZ2"/>
    <mergeCell ref="CX3:CZ3"/>
    <mergeCell ref="CX4:CZ4"/>
    <mergeCell ref="CX5:CZ5"/>
    <mergeCell ref="CX6:CZ6"/>
    <mergeCell ref="CX7:CZ7"/>
    <mergeCell ref="CX8:CZ8"/>
    <mergeCell ref="DD2:DF2"/>
    <mergeCell ref="DD3:DF3"/>
    <mergeCell ref="DD4:DF4"/>
    <mergeCell ref="DD5:DF5"/>
    <mergeCell ref="DD6:DF6"/>
    <mergeCell ref="DD7:DF7"/>
    <mergeCell ref="DD8:DF8"/>
    <mergeCell ref="DD9:DF9"/>
    <mergeCell ref="DD10:DF10"/>
    <mergeCell ref="DG2:DI2"/>
    <mergeCell ref="DG3:DI3"/>
    <mergeCell ref="DG4:DI4"/>
    <mergeCell ref="DG5:DI5"/>
    <mergeCell ref="DG6:DI6"/>
    <mergeCell ref="DG7:DI7"/>
    <mergeCell ref="DG8:DI8"/>
    <mergeCell ref="DG9:DI9"/>
    <mergeCell ref="DG10:DI10"/>
    <mergeCell ref="DJ5:DL5"/>
    <mergeCell ref="DJ6:DL6"/>
    <mergeCell ref="DJ7:DL7"/>
    <mergeCell ref="DJ8:DL8"/>
    <mergeCell ref="DJ9:DL9"/>
    <mergeCell ref="DJ10:DL10"/>
    <mergeCell ref="DD11:DF11"/>
    <mergeCell ref="DD12:DF12"/>
    <mergeCell ref="DD13:DF13"/>
    <mergeCell ref="DG11:DI11"/>
    <mergeCell ref="DG12:DI12"/>
    <mergeCell ref="DG13:DI13"/>
    <mergeCell ref="DP7:DR7"/>
    <mergeCell ref="DP8:DR8"/>
    <mergeCell ref="DP9:DR9"/>
    <mergeCell ref="DP10:DR10"/>
    <mergeCell ref="DJ11:DL11"/>
    <mergeCell ref="DJ12:DL12"/>
    <mergeCell ref="DJ13:DL13"/>
    <mergeCell ref="DM2:DO2"/>
    <mergeCell ref="DM3:DO3"/>
    <mergeCell ref="DM4:DO4"/>
    <mergeCell ref="DM5:DO5"/>
    <mergeCell ref="DM6:DO6"/>
    <mergeCell ref="DM7:DO7"/>
    <mergeCell ref="DM8:DO8"/>
    <mergeCell ref="DM9:DO9"/>
    <mergeCell ref="DM10:DO10"/>
    <mergeCell ref="DM11:DO11"/>
    <mergeCell ref="DM12:DO12"/>
    <mergeCell ref="DM13:DO13"/>
    <mergeCell ref="DM14:DO14"/>
    <mergeCell ref="DJ2:DL2"/>
    <mergeCell ref="DJ3:DL3"/>
    <mergeCell ref="DJ4:DL4"/>
    <mergeCell ref="DV9:DX9"/>
    <mergeCell ref="DV10:DX10"/>
    <mergeCell ref="DP11:DR11"/>
    <mergeCell ref="DP12:DR12"/>
    <mergeCell ref="DP13:DR13"/>
    <mergeCell ref="DP14:DR14"/>
    <mergeCell ref="DS2:DU2"/>
    <mergeCell ref="DS3:DU3"/>
    <mergeCell ref="DS4:DU4"/>
    <mergeCell ref="DS5:DU5"/>
    <mergeCell ref="DS6:DU6"/>
    <mergeCell ref="DS7:DU7"/>
    <mergeCell ref="DS8:DU8"/>
    <mergeCell ref="DS9:DU9"/>
    <mergeCell ref="DS10:DU10"/>
    <mergeCell ref="DS11:DU11"/>
    <mergeCell ref="DP2:DR2"/>
    <mergeCell ref="DP3:DR3"/>
    <mergeCell ref="DP4:DR4"/>
    <mergeCell ref="DP5:DR5"/>
    <mergeCell ref="DP6:DR6"/>
    <mergeCell ref="DV11:DX11"/>
    <mergeCell ref="DV12:DX12"/>
    <mergeCell ref="DV13:DX13"/>
    <mergeCell ref="DV14:DX14"/>
    <mergeCell ref="DY2:EA2"/>
    <mergeCell ref="DY3:EA3"/>
    <mergeCell ref="DY4:EA4"/>
    <mergeCell ref="DY5:EA5"/>
    <mergeCell ref="DY6:EA6"/>
    <mergeCell ref="DY7:EA7"/>
    <mergeCell ref="DY8:EA8"/>
    <mergeCell ref="DY9:EA9"/>
    <mergeCell ref="DY10:EA10"/>
    <mergeCell ref="DY11:EA11"/>
    <mergeCell ref="DY12:EA12"/>
    <mergeCell ref="DY13:EA13"/>
    <mergeCell ref="DY14:EA14"/>
    <mergeCell ref="DV2:DX2"/>
    <mergeCell ref="DV3:DX3"/>
    <mergeCell ref="DV4:DX4"/>
    <mergeCell ref="DV5:DX5"/>
    <mergeCell ref="DV6:DX6"/>
    <mergeCell ref="DV7:DX7"/>
    <mergeCell ref="DV8:DX8"/>
    <mergeCell ref="EB2:ED2"/>
    <mergeCell ref="EB3:ED3"/>
    <mergeCell ref="EB4:ED4"/>
    <mergeCell ref="EB5:ED5"/>
    <mergeCell ref="EB6:ED6"/>
    <mergeCell ref="EB7:ED7"/>
    <mergeCell ref="EB8:ED8"/>
    <mergeCell ref="EB9:ED9"/>
    <mergeCell ref="EB10:ED10"/>
    <mergeCell ref="EE2:EG2"/>
    <mergeCell ref="EE3:EG3"/>
    <mergeCell ref="EE4:EG4"/>
    <mergeCell ref="EE5:EG5"/>
    <mergeCell ref="EE6:EG6"/>
    <mergeCell ref="EE7:EG7"/>
    <mergeCell ref="EE8:EG8"/>
    <mergeCell ref="EE9:EG9"/>
    <mergeCell ref="EE10:EG10"/>
    <mergeCell ref="EQ10:ES10"/>
    <mergeCell ref="EQ11:ES11"/>
    <mergeCell ref="EH5:EJ5"/>
    <mergeCell ref="EH6:EJ6"/>
    <mergeCell ref="EH7:EJ7"/>
    <mergeCell ref="EH8:EJ8"/>
    <mergeCell ref="EH9:EJ9"/>
    <mergeCell ref="EH10:EJ10"/>
    <mergeCell ref="EB11:ED11"/>
    <mergeCell ref="EB12:ED12"/>
    <mergeCell ref="EB13:ED13"/>
    <mergeCell ref="EE11:EG11"/>
    <mergeCell ref="EE12:EG12"/>
    <mergeCell ref="EE13:EG13"/>
    <mergeCell ref="EN7:EP7"/>
    <mergeCell ref="EN8:EP8"/>
    <mergeCell ref="EN9:EP9"/>
    <mergeCell ref="EN10:EP10"/>
    <mergeCell ref="EH11:EJ11"/>
    <mergeCell ref="EH12:EJ12"/>
    <mergeCell ref="EH13:EJ13"/>
    <mergeCell ref="ET7:EV7"/>
    <mergeCell ref="ET8:EV8"/>
    <mergeCell ref="EK2:EM2"/>
    <mergeCell ref="EK3:EM3"/>
    <mergeCell ref="EK4:EM4"/>
    <mergeCell ref="EK5:EM5"/>
    <mergeCell ref="EK6:EM6"/>
    <mergeCell ref="EK7:EM7"/>
    <mergeCell ref="EK8:EM8"/>
    <mergeCell ref="EK9:EM9"/>
    <mergeCell ref="EK10:EM10"/>
    <mergeCell ref="EK11:EM11"/>
    <mergeCell ref="EK12:EM12"/>
    <mergeCell ref="EK13:EM13"/>
    <mergeCell ref="EK14:EM14"/>
    <mergeCell ref="EH2:EJ2"/>
    <mergeCell ref="EH3:EJ3"/>
    <mergeCell ref="EH4:EJ4"/>
    <mergeCell ref="ET9:EV9"/>
    <mergeCell ref="ET10:EV10"/>
    <mergeCell ref="EN11:EP11"/>
    <mergeCell ref="EN12:EP12"/>
    <mergeCell ref="EN13:EP13"/>
    <mergeCell ref="EN14:EP14"/>
    <mergeCell ref="EQ2:ES2"/>
    <mergeCell ref="EQ3:ES3"/>
    <mergeCell ref="EQ4:ES4"/>
    <mergeCell ref="EQ5:ES5"/>
    <mergeCell ref="EQ6:ES6"/>
    <mergeCell ref="EQ7:ES7"/>
    <mergeCell ref="EQ8:ES8"/>
    <mergeCell ref="EQ9:ES9"/>
    <mergeCell ref="FC9:FE9"/>
    <mergeCell ref="FC10:FE10"/>
    <mergeCell ref="EQ12:ES12"/>
    <mergeCell ref="EQ13:ES13"/>
    <mergeCell ref="EQ14:ES14"/>
    <mergeCell ref="EN2:EP2"/>
    <mergeCell ref="EN3:EP3"/>
    <mergeCell ref="EN4:EP4"/>
    <mergeCell ref="EN5:EP5"/>
    <mergeCell ref="EN6:EP6"/>
    <mergeCell ref="ET11:EV11"/>
    <mergeCell ref="ET12:EV12"/>
    <mergeCell ref="ET13:EV13"/>
    <mergeCell ref="ET14:EV14"/>
    <mergeCell ref="EW2:EY2"/>
    <mergeCell ref="EW3:EY3"/>
    <mergeCell ref="EW4:EY4"/>
    <mergeCell ref="EW5:EY5"/>
    <mergeCell ref="EW6:EY6"/>
    <mergeCell ref="EW7:EY7"/>
    <mergeCell ref="EW8:EY8"/>
    <mergeCell ref="EW9:EY9"/>
    <mergeCell ref="EW10:EY10"/>
    <mergeCell ref="EW11:EY11"/>
    <mergeCell ref="EW12:EY12"/>
    <mergeCell ref="EW13:EY13"/>
    <mergeCell ref="EW14:EY14"/>
    <mergeCell ref="ET2:EV2"/>
    <mergeCell ref="ET3:EV3"/>
    <mergeCell ref="ET4:EV4"/>
    <mergeCell ref="ET5:EV5"/>
    <mergeCell ref="ET6:EV6"/>
    <mergeCell ref="FI2:FK2"/>
    <mergeCell ref="FI3:FK3"/>
    <mergeCell ref="FI4:FK4"/>
    <mergeCell ref="FI5:FK5"/>
    <mergeCell ref="FI6:FK6"/>
    <mergeCell ref="FI7:FK7"/>
    <mergeCell ref="FI8:FK8"/>
    <mergeCell ref="FI9:FK9"/>
    <mergeCell ref="FI10:FK10"/>
    <mergeCell ref="FI11:FK11"/>
    <mergeCell ref="FI12:FK12"/>
    <mergeCell ref="FI13:FK13"/>
    <mergeCell ref="FI14:FK14"/>
    <mergeCell ref="FF2:FH2"/>
    <mergeCell ref="FF3:FH3"/>
    <mergeCell ref="FF4:FH4"/>
    <mergeCell ref="EZ2:FB2"/>
    <mergeCell ref="EZ3:FB3"/>
    <mergeCell ref="EZ4:FB4"/>
    <mergeCell ref="EZ5:FB5"/>
    <mergeCell ref="EZ6:FB6"/>
    <mergeCell ref="EZ7:FB7"/>
    <mergeCell ref="EZ8:FB8"/>
    <mergeCell ref="EZ9:FB9"/>
    <mergeCell ref="EZ10:FB10"/>
    <mergeCell ref="FC2:FE2"/>
    <mergeCell ref="FC3:FE3"/>
    <mergeCell ref="FC4:FE4"/>
    <mergeCell ref="FC5:FE5"/>
    <mergeCell ref="FC6:FE6"/>
    <mergeCell ref="FC7:FE7"/>
    <mergeCell ref="FC8:FE8"/>
    <mergeCell ref="FF5:FH5"/>
    <mergeCell ref="FF6:FH6"/>
    <mergeCell ref="FL11:FN11"/>
    <mergeCell ref="FL12:FN12"/>
    <mergeCell ref="FL13:FN13"/>
    <mergeCell ref="FL14:FN14"/>
    <mergeCell ref="FO2:FQ2"/>
    <mergeCell ref="FO3:FQ3"/>
    <mergeCell ref="FO4:FQ4"/>
    <mergeCell ref="FO5:FQ5"/>
    <mergeCell ref="FO6:FQ6"/>
    <mergeCell ref="FO7:FQ7"/>
    <mergeCell ref="FO8:FQ8"/>
    <mergeCell ref="FO9:FQ9"/>
    <mergeCell ref="FO10:FQ10"/>
    <mergeCell ref="FO11:FQ11"/>
    <mergeCell ref="FO12:FQ12"/>
    <mergeCell ref="FO13:FQ13"/>
    <mergeCell ref="FO14:FQ14"/>
    <mergeCell ref="FL2:FN2"/>
    <mergeCell ref="FL3:FN3"/>
    <mergeCell ref="FL4:FN4"/>
    <mergeCell ref="FL5:FN5"/>
    <mergeCell ref="FL6:FN6"/>
    <mergeCell ref="FL7:FN7"/>
    <mergeCell ref="FL8:FN8"/>
    <mergeCell ref="FF7:FH7"/>
    <mergeCell ref="FF8:FH8"/>
    <mergeCell ref="FF9:FH9"/>
    <mergeCell ref="FF10:FH10"/>
    <mergeCell ref="FL9:FN9"/>
    <mergeCell ref="FL10:FN10"/>
    <mergeCell ref="FR2:FT2"/>
    <mergeCell ref="FR3:FT3"/>
    <mergeCell ref="FR4:FT4"/>
    <mergeCell ref="FR5:FT5"/>
    <mergeCell ref="FR6:FT6"/>
    <mergeCell ref="FR7:FT7"/>
    <mergeCell ref="FR8:FT8"/>
    <mergeCell ref="FR9:FT9"/>
    <mergeCell ref="FR10:FT10"/>
    <mergeCell ref="FU2:FW2"/>
    <mergeCell ref="FU3:FW3"/>
    <mergeCell ref="FU4:FW4"/>
    <mergeCell ref="FU5:FW5"/>
    <mergeCell ref="FU6:FW6"/>
    <mergeCell ref="FU7:FW7"/>
    <mergeCell ref="FU8:FW8"/>
    <mergeCell ref="FU9:FW9"/>
    <mergeCell ref="FU10:FW10"/>
    <mergeCell ref="GC20:GE20"/>
    <mergeCell ref="FX2:FZ2"/>
    <mergeCell ref="FX3:FZ3"/>
    <mergeCell ref="FX4:FZ4"/>
    <mergeCell ref="FX5:FZ5"/>
    <mergeCell ref="FX6:FZ6"/>
    <mergeCell ref="FX7:FZ7"/>
    <mergeCell ref="FX8:FZ8"/>
    <mergeCell ref="FX9:FZ9"/>
    <mergeCell ref="FX10:FZ10"/>
    <mergeCell ref="FX11:FZ11"/>
    <mergeCell ref="FX12:FZ12"/>
    <mergeCell ref="FX13:FZ13"/>
    <mergeCell ref="FX14:FZ14"/>
    <mergeCell ref="GA17:GB17"/>
    <mergeCell ref="GA18:GB18"/>
    <mergeCell ref="GA19:GB19"/>
    <mergeCell ref="GA20:GB20"/>
    <mergeCell ref="AS15:AU20"/>
    <mergeCell ref="AV15:AX20"/>
    <mergeCell ref="FR11:FT11"/>
    <mergeCell ref="FR12:FT12"/>
    <mergeCell ref="FR13:FT13"/>
    <mergeCell ref="FR14:FT14"/>
    <mergeCell ref="FU11:FW11"/>
    <mergeCell ref="FU12:FW12"/>
    <mergeCell ref="FU13:FW13"/>
    <mergeCell ref="FU14:FW14"/>
    <mergeCell ref="FX15:FZ20"/>
    <mergeCell ref="FR15:FT20"/>
    <mergeCell ref="FU15:FW20"/>
    <mergeCell ref="EZ11:FB11"/>
    <mergeCell ref="EZ12:FB12"/>
    <mergeCell ref="EZ13:FB13"/>
    <mergeCell ref="FC11:FE11"/>
    <mergeCell ref="FC12:FE12"/>
    <mergeCell ref="FC13:FE13"/>
    <mergeCell ref="FF11:FH11"/>
    <mergeCell ref="FF12:FH12"/>
    <mergeCell ref="FF13:FH13"/>
    <mergeCell ref="FF14:FH14"/>
    <mergeCell ref="DS12:DU12"/>
    <mergeCell ref="DS13:DU13"/>
    <mergeCell ref="DS14:DU14"/>
    <mergeCell ref="CU12:CW12"/>
    <mergeCell ref="CU13:CW13"/>
    <mergeCell ref="CU14:CW14"/>
    <mergeCell ref="BZ11:CB11"/>
    <mergeCell ref="BZ12:CB12"/>
    <mergeCell ref="BZ13:CB13"/>
    <mergeCell ref="EZ15:FB20"/>
    <mergeCell ref="FC15:FE20"/>
    <mergeCell ref="F15:H20"/>
    <mergeCell ref="I15:K20"/>
    <mergeCell ref="L15:N20"/>
    <mergeCell ref="O15:Q20"/>
    <mergeCell ref="R15:T20"/>
    <mergeCell ref="U15:W20"/>
    <mergeCell ref="X15:Z20"/>
    <mergeCell ref="C15:E20"/>
    <mergeCell ref="GC22:GG22"/>
    <mergeCell ref="GA21:GB21"/>
    <mergeCell ref="GC21:GE21"/>
    <mergeCell ref="GF15:GG15"/>
    <mergeCell ref="GF16:GG16"/>
    <mergeCell ref="GF17:GG17"/>
    <mergeCell ref="GF18:GG18"/>
    <mergeCell ref="GF19:GG19"/>
    <mergeCell ref="GF20:GG20"/>
    <mergeCell ref="GF21:GG21"/>
    <mergeCell ref="GA22:GB22"/>
    <mergeCell ref="GC15:GE15"/>
    <mergeCell ref="GC16:GE16"/>
    <mergeCell ref="GC17:GE17"/>
    <mergeCell ref="GC18:GE18"/>
    <mergeCell ref="GC19:GE19"/>
    <mergeCell ref="AA15:AC20"/>
    <mergeCell ref="AD15:AF20"/>
    <mergeCell ref="AG15:AI20"/>
    <mergeCell ref="AJ15:AL20"/>
    <mergeCell ref="AM15:AO20"/>
    <mergeCell ref="AP15:AR20"/>
    <mergeCell ref="F23:H23"/>
    <mergeCell ref="C23:E23"/>
    <mergeCell ref="X23:Z23"/>
    <mergeCell ref="AA23:AC23"/>
    <mergeCell ref="AD23:AF23"/>
    <mergeCell ref="AG23:AI23"/>
    <mergeCell ref="AJ23:AL23"/>
    <mergeCell ref="AM23:AO23"/>
    <mergeCell ref="CC15:CE20"/>
    <mergeCell ref="CF15:CH20"/>
    <mergeCell ref="CI15:CK20"/>
    <mergeCell ref="CL15:CN20"/>
    <mergeCell ref="CO15:CQ20"/>
    <mergeCell ref="CR15:CT20"/>
    <mergeCell ref="CU15:CW20"/>
    <mergeCell ref="CX15:CZ20"/>
    <mergeCell ref="DA15:DC20"/>
    <mergeCell ref="I23:K23"/>
    <mergeCell ref="L23:N23"/>
    <mergeCell ref="O23:Q23"/>
    <mergeCell ref="R23:T23"/>
    <mergeCell ref="U23:W23"/>
    <mergeCell ref="AY15:BA20"/>
    <mergeCell ref="BB15:BD20"/>
    <mergeCell ref="BE15:BG20"/>
    <mergeCell ref="BH15:BJ20"/>
    <mergeCell ref="BK15:BM20"/>
    <mergeCell ref="BN15:BP20"/>
    <mergeCell ref="BQ15:BS20"/>
    <mergeCell ref="BT15:BV20"/>
    <mergeCell ref="BW15:BY20"/>
    <mergeCell ref="BZ15:CB20"/>
    <mergeCell ref="C24:E29"/>
    <mergeCell ref="F25:H25"/>
    <mergeCell ref="I25:K25"/>
    <mergeCell ref="I26:K26"/>
    <mergeCell ref="I27:K27"/>
    <mergeCell ref="I28:K28"/>
    <mergeCell ref="I29:K29"/>
    <mergeCell ref="L25:N25"/>
    <mergeCell ref="O25:Q25"/>
    <mergeCell ref="R25:T25"/>
    <mergeCell ref="U25:W25"/>
    <mergeCell ref="L27:N27"/>
    <mergeCell ref="O27:Q27"/>
    <mergeCell ref="R27:T27"/>
    <mergeCell ref="U27:W27"/>
    <mergeCell ref="I24:K24"/>
    <mergeCell ref="L24:N24"/>
    <mergeCell ref="O24:Q24"/>
    <mergeCell ref="R24:T24"/>
    <mergeCell ref="U24:W24"/>
    <mergeCell ref="L26:N26"/>
    <mergeCell ref="O26:Q26"/>
    <mergeCell ref="R26:T26"/>
    <mergeCell ref="U26:W26"/>
    <mergeCell ref="R28:T28"/>
    <mergeCell ref="U28:W28"/>
    <mergeCell ref="X28:Z28"/>
    <mergeCell ref="X26:Z26"/>
    <mergeCell ref="AA26:AC26"/>
    <mergeCell ref="AD26:AF26"/>
    <mergeCell ref="AG26:AI26"/>
    <mergeCell ref="AJ26:AL26"/>
    <mergeCell ref="X25:Z25"/>
    <mergeCell ref="AA25:AC25"/>
    <mergeCell ref="AD25:AF25"/>
    <mergeCell ref="AG25:AI25"/>
    <mergeCell ref="AJ25:AL25"/>
    <mergeCell ref="AM25:AO25"/>
    <mergeCell ref="AM26:AO26"/>
    <mergeCell ref="F26:H26"/>
    <mergeCell ref="F27:H27"/>
    <mergeCell ref="F28:H28"/>
    <mergeCell ref="L29:N29"/>
    <mergeCell ref="R29:T29"/>
    <mergeCell ref="U29:W29"/>
    <mergeCell ref="X29:Z29"/>
    <mergeCell ref="AA29:AC29"/>
    <mergeCell ref="AD29:AF29"/>
    <mergeCell ref="O29:Q29"/>
    <mergeCell ref="AG29:AI29"/>
    <mergeCell ref="AJ29:AL29"/>
    <mergeCell ref="X27:Z27"/>
    <mergeCell ref="AA27:AC27"/>
    <mergeCell ref="AD27:AF27"/>
    <mergeCell ref="AG27:AI27"/>
    <mergeCell ref="AJ27:AL27"/>
    <mergeCell ref="AM27:AO27"/>
    <mergeCell ref="L28:N28"/>
  </mergeCells>
  <phoneticPr fontId="1" type="noConversion"/>
  <conditionalFormatting sqref="A8:B8 F8 I8 L8 O8 R8 U8 X8 AA8 AD8:FZ8 GP8:XFD8 A10:B10 F10 I10 L10 O10 R10 U10 X10 AA10 AD10:FZ10 GP10:XFD10 A12:B12 F12 I12 L12 O12 R12 U12 X12 AA12 AD12:FZ12 GP12:XFD12">
    <cfRule type="cellIs" dxfId="9" priority="8" operator="greaterThan">
      <formula>4.2</formula>
    </cfRule>
    <cfRule type="cellIs" dxfId="8" priority="9" operator="between">
      <formula>2.1</formula>
      <formula>4.2</formula>
    </cfRule>
  </conditionalFormatting>
  <conditionalFormatting sqref="A14:GG14 GN14:XFD14">
    <cfRule type="cellIs" dxfId="7" priority="4" operator="equal">
      <formula>"王中王"</formula>
    </cfRule>
    <cfRule type="containsText" dxfId="6" priority="5" operator="containsText" text="强">
      <formula>NOT(ISERROR(SEARCH("强",A14)))</formula>
    </cfRule>
    <cfRule type="containsText" dxfId="5" priority="6" operator="containsText" text="中">
      <formula>NOT(ISERROR(SEARCH("中",A14)))</formula>
    </cfRule>
    <cfRule type="containsText" dxfId="4" priority="7" operator="containsText" text="弱">
      <formula>NOT(ISERROR(SEARCH("弱",A14)))</formula>
    </cfRule>
  </conditionalFormatting>
  <conditionalFormatting sqref="F8 I8 L8 O8 R8 U8 X8 AA8 AD8:FZ8 GP8:XFD8 F10 I10 L10 O10 R10 U10 X10 AA10 AD10:FZ10 GP10:XFD10 F12 I12 L12 O12 R12 U12 X12 AA12 AD12:FZ12 GP12:XFD12">
    <cfRule type="cellIs" dxfId="3" priority="10" operator="lessThan">
      <formula>2.1</formula>
    </cfRule>
  </conditionalFormatting>
  <conditionalFormatting sqref="F4:FZ4 GP4:XFD4 F6:FZ6 GP6:XFD6">
    <cfRule type="cellIs" dxfId="2" priority="1" operator="greaterThan">
      <formula>5.399</formula>
    </cfRule>
    <cfRule type="cellIs" dxfId="1" priority="2" operator="between">
      <formula>2.7</formula>
      <formula>5.39</formula>
    </cfRule>
    <cfRule type="cellIs" dxfId="0" priority="3" operator="lessThan">
      <formula>2.7</formula>
    </cfRule>
  </conditionalFormatting>
  <pageMargins left="0.7" right="0.7" top="0.75" bottom="0.75" header="0.3" footer="0.3"/>
  <pageSetup paperSize="9" orientation="portrait" r:id="rId1"/>
  <ignoredErrors>
    <ignoredError sqref="GF16" formula="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36006-7979-445E-86E2-A563D664BDF9}">
  <dimension ref="A1:BL24"/>
  <sheetViews>
    <sheetView topLeftCell="A4" zoomScaleNormal="100" workbookViewId="0">
      <selection activeCell="O19" sqref="O19"/>
    </sheetView>
  </sheetViews>
  <sheetFormatPr defaultColWidth="2.625" defaultRowHeight="15.95" customHeight="1" x14ac:dyDescent="0.2"/>
  <cols>
    <col min="1" max="2" width="2.625" style="3"/>
    <col min="3" max="3" width="2.625" style="33"/>
    <col min="4" max="16384" width="2.625" style="4"/>
  </cols>
  <sheetData>
    <row r="1" spans="3:64" s="3" customFormat="1" ht="15.95" customHeight="1" x14ac:dyDescent="0.2">
      <c r="C1" s="33"/>
    </row>
    <row r="2" spans="3:64" s="33" customFormat="1" ht="15.95" customHeight="1" x14ac:dyDescent="0.2"/>
    <row r="3" spans="3:64" ht="15.95" customHeight="1" x14ac:dyDescent="0.2">
      <c r="AB3" s="77"/>
      <c r="AC3" s="206">
        <v>5</v>
      </c>
      <c r="AD3" s="206"/>
      <c r="AE3" s="77"/>
    </row>
    <row r="4" spans="3:64" ht="15.95" customHeight="1" x14ac:dyDescent="0.2">
      <c r="Z4" s="77"/>
      <c r="AA4" s="77"/>
      <c r="AB4" s="77"/>
      <c r="AC4" s="206"/>
      <c r="AD4" s="206"/>
      <c r="AE4" s="77"/>
      <c r="AF4" s="77"/>
      <c r="AG4" s="77"/>
    </row>
    <row r="5" spans="3:64" ht="15.95" customHeight="1" x14ac:dyDescent="0.2">
      <c r="X5" s="77"/>
      <c r="Y5" s="77"/>
      <c r="Z5" s="77"/>
      <c r="AA5" s="77"/>
      <c r="AB5" s="77"/>
      <c r="AC5" s="206">
        <v>4</v>
      </c>
      <c r="AD5" s="206"/>
      <c r="AE5" s="77"/>
      <c r="AF5" s="77"/>
      <c r="AG5" s="77"/>
      <c r="AH5" s="77"/>
      <c r="AI5" s="77"/>
    </row>
    <row r="6" spans="3:64" ht="15.95" customHeight="1" x14ac:dyDescent="0.2">
      <c r="W6" s="77"/>
      <c r="X6" s="77"/>
      <c r="Y6" s="77"/>
      <c r="Z6" s="77"/>
      <c r="AA6" s="77"/>
      <c r="AB6" s="77"/>
      <c r="AC6" s="206"/>
      <c r="AD6" s="206"/>
      <c r="AE6" s="77"/>
      <c r="AF6" s="77"/>
      <c r="AG6" s="77"/>
      <c r="AH6" s="77"/>
      <c r="AI6" s="77"/>
      <c r="AJ6" s="77"/>
      <c r="BG6" s="206">
        <v>1</v>
      </c>
      <c r="BH6" s="206"/>
    </row>
    <row r="7" spans="3:64" ht="15.95" customHeight="1" x14ac:dyDescent="0.2">
      <c r="V7" s="77"/>
      <c r="W7" s="77"/>
      <c r="X7" s="77"/>
      <c r="Y7" s="77"/>
      <c r="Z7" s="77"/>
      <c r="AA7" s="77"/>
      <c r="AB7" s="77"/>
      <c r="AC7" s="206">
        <v>3</v>
      </c>
      <c r="AD7" s="206"/>
      <c r="AE7" s="77"/>
      <c r="AF7" s="77"/>
      <c r="AG7" s="77"/>
      <c r="AH7" s="77"/>
      <c r="AI7" s="77"/>
      <c r="AJ7" s="77"/>
      <c r="AK7" s="77"/>
      <c r="BE7" s="77"/>
      <c r="BF7" s="77"/>
      <c r="BG7" s="206"/>
      <c r="BH7" s="206"/>
      <c r="BI7" s="77"/>
      <c r="BJ7" s="77"/>
    </row>
    <row r="8" spans="3:64" ht="15.95" customHeight="1" x14ac:dyDescent="0.2">
      <c r="V8" s="77"/>
      <c r="W8" s="77"/>
      <c r="X8" s="77"/>
      <c r="Y8" s="77"/>
      <c r="Z8" s="77"/>
      <c r="AA8" s="77"/>
      <c r="AB8" s="77"/>
      <c r="AC8" s="206"/>
      <c r="AD8" s="206"/>
      <c r="AE8" s="77"/>
      <c r="AF8" s="77"/>
      <c r="AG8" s="77"/>
      <c r="AH8" s="77"/>
      <c r="AI8" s="77"/>
      <c r="AJ8" s="77"/>
      <c r="AK8" s="77"/>
      <c r="BD8" s="77"/>
      <c r="BE8" s="77"/>
      <c r="BF8" s="77"/>
      <c r="BG8" s="206">
        <v>2</v>
      </c>
      <c r="BH8" s="206"/>
      <c r="BI8" s="77"/>
      <c r="BJ8" s="77"/>
      <c r="BK8" s="77"/>
    </row>
    <row r="9" spans="3:64" ht="15.95" customHeight="1" x14ac:dyDescent="0.2">
      <c r="U9" s="77"/>
      <c r="V9" s="77"/>
      <c r="W9" s="77"/>
      <c r="X9" s="77"/>
      <c r="Y9" s="77"/>
      <c r="Z9" s="77"/>
      <c r="AA9" s="77"/>
      <c r="AB9" s="77"/>
      <c r="AC9" s="206">
        <v>2</v>
      </c>
      <c r="AD9" s="206"/>
      <c r="AE9" s="77"/>
      <c r="AF9" s="77"/>
      <c r="AG9" s="77"/>
      <c r="AH9" s="77"/>
      <c r="AI9" s="77"/>
      <c r="AJ9" s="77"/>
      <c r="AK9" s="77"/>
      <c r="AL9" s="77"/>
      <c r="BD9" s="77"/>
      <c r="BE9" s="77"/>
      <c r="BF9" s="77"/>
      <c r="BG9" s="206"/>
      <c r="BH9" s="206"/>
      <c r="BI9" s="77"/>
      <c r="BJ9" s="77"/>
      <c r="BK9" s="77"/>
    </row>
    <row r="10" spans="3:64" ht="15.95" customHeight="1" x14ac:dyDescent="0.2">
      <c r="U10" s="77"/>
      <c r="V10" s="77"/>
      <c r="W10" s="77"/>
      <c r="X10" s="77"/>
      <c r="Y10" s="77"/>
      <c r="Z10" s="77"/>
      <c r="AA10" s="77"/>
      <c r="AB10" s="77"/>
      <c r="AC10" s="206"/>
      <c r="AD10" s="206"/>
      <c r="AE10" s="77"/>
      <c r="AF10" s="77"/>
      <c r="AG10" s="77"/>
      <c r="AH10" s="77"/>
      <c r="AI10" s="77"/>
      <c r="AJ10" s="77"/>
      <c r="AK10" s="77"/>
      <c r="AL10" s="77"/>
      <c r="AV10" s="205">
        <v>0</v>
      </c>
      <c r="AW10" s="205"/>
      <c r="BC10" s="206">
        <v>1</v>
      </c>
      <c r="BD10" s="206"/>
      <c r="BE10" s="206">
        <v>2</v>
      </c>
      <c r="BF10" s="206"/>
      <c r="BG10" s="206">
        <v>3</v>
      </c>
      <c r="BH10" s="206"/>
      <c r="BI10" s="206">
        <v>4</v>
      </c>
      <c r="BJ10" s="206"/>
      <c r="BK10" s="206">
        <v>5</v>
      </c>
      <c r="BL10" s="206"/>
    </row>
    <row r="11" spans="3:64" ht="15.95" customHeight="1" x14ac:dyDescent="0.2">
      <c r="T11" s="77"/>
      <c r="U11" s="77"/>
      <c r="V11" s="77"/>
      <c r="W11" s="77"/>
      <c r="X11" s="77"/>
      <c r="Y11" s="77"/>
      <c r="Z11" s="77"/>
      <c r="AA11" s="77"/>
      <c r="AB11" s="77"/>
      <c r="AC11" s="206">
        <v>1</v>
      </c>
      <c r="AD11" s="206"/>
      <c r="AE11" s="77"/>
      <c r="AF11" s="77"/>
      <c r="AG11" s="77"/>
      <c r="AH11" s="77"/>
      <c r="AI11" s="77"/>
      <c r="AJ11" s="77"/>
      <c r="AK11" s="77"/>
      <c r="AL11" s="77"/>
      <c r="AM11" s="77"/>
      <c r="AV11" s="205"/>
      <c r="AW11" s="205"/>
      <c r="BC11" s="206"/>
      <c r="BD11" s="206"/>
      <c r="BE11" s="206"/>
      <c r="BF11" s="206"/>
      <c r="BG11" s="206"/>
      <c r="BH11" s="206"/>
      <c r="BI11" s="206"/>
      <c r="BJ11" s="206"/>
      <c r="BK11" s="206"/>
      <c r="BL11" s="206"/>
    </row>
    <row r="12" spans="3:64" ht="15.95" customHeight="1" x14ac:dyDescent="0.2">
      <c r="K12" s="205">
        <v>0</v>
      </c>
      <c r="L12" s="205"/>
      <c r="R12" s="76"/>
      <c r="S12" s="76"/>
      <c r="T12" s="206">
        <v>5</v>
      </c>
      <c r="U12" s="206"/>
      <c r="V12" s="206">
        <v>4</v>
      </c>
      <c r="W12" s="206"/>
      <c r="X12" s="206">
        <v>3</v>
      </c>
      <c r="Y12" s="206"/>
      <c r="Z12" s="206">
        <v>2</v>
      </c>
      <c r="AA12" s="206"/>
      <c r="AB12" s="77"/>
      <c r="AC12" s="206"/>
      <c r="AD12" s="206"/>
      <c r="AE12" s="77"/>
      <c r="AF12" s="206">
        <v>2</v>
      </c>
      <c r="AG12" s="206"/>
      <c r="AH12" s="206">
        <v>3</v>
      </c>
      <c r="AI12" s="206"/>
      <c r="AJ12" s="206">
        <v>4</v>
      </c>
      <c r="AK12" s="206"/>
      <c r="AL12" s="206">
        <v>5</v>
      </c>
      <c r="AM12" s="206"/>
      <c r="BD12" s="77"/>
      <c r="BE12" s="77"/>
      <c r="BF12" s="77"/>
      <c r="BG12" s="206">
        <v>4</v>
      </c>
      <c r="BH12" s="206"/>
      <c r="BI12" s="77"/>
      <c r="BJ12" s="77"/>
      <c r="BK12" s="77"/>
    </row>
    <row r="13" spans="3:64" ht="15.95" customHeight="1" x14ac:dyDescent="0.2">
      <c r="K13" s="205"/>
      <c r="L13" s="205"/>
      <c r="R13" s="76"/>
      <c r="S13" s="76"/>
      <c r="T13" s="206"/>
      <c r="U13" s="206"/>
      <c r="V13" s="206"/>
      <c r="W13" s="206"/>
      <c r="X13" s="206"/>
      <c r="Y13" s="206"/>
      <c r="Z13" s="206"/>
      <c r="AA13" s="206"/>
      <c r="AB13" s="77"/>
      <c r="AC13" s="206">
        <v>1</v>
      </c>
      <c r="AD13" s="206"/>
      <c r="AE13" s="77"/>
      <c r="AF13" s="206"/>
      <c r="AG13" s="206"/>
      <c r="AH13" s="206"/>
      <c r="AI13" s="206"/>
      <c r="AJ13" s="206"/>
      <c r="AK13" s="206"/>
      <c r="AL13" s="206"/>
      <c r="AM13" s="206"/>
      <c r="BD13" s="77"/>
      <c r="BE13" s="77"/>
      <c r="BF13" s="77"/>
      <c r="BG13" s="206"/>
      <c r="BH13" s="206"/>
      <c r="BI13" s="77"/>
      <c r="BJ13" s="77"/>
      <c r="BK13" s="77"/>
    </row>
    <row r="14" spans="3:64" ht="15.95" customHeight="1" x14ac:dyDescent="0.2">
      <c r="T14" s="77"/>
      <c r="U14" s="77"/>
      <c r="V14" s="77"/>
      <c r="W14" s="77"/>
      <c r="X14" s="77"/>
      <c r="Y14" s="77"/>
      <c r="Z14" s="77"/>
      <c r="AA14" s="77"/>
      <c r="AB14" s="77"/>
      <c r="AC14" s="206"/>
      <c r="AD14" s="206"/>
      <c r="AE14" s="77"/>
      <c r="AF14" s="77"/>
      <c r="AG14" s="77"/>
      <c r="AH14" s="77"/>
      <c r="AI14" s="77"/>
      <c r="AJ14" s="77"/>
      <c r="AK14" s="77"/>
      <c r="AL14" s="77"/>
      <c r="AM14" s="77"/>
      <c r="BE14" s="77"/>
      <c r="BF14" s="77"/>
      <c r="BG14" s="206">
        <v>5</v>
      </c>
      <c r="BH14" s="206"/>
      <c r="BI14" s="77"/>
      <c r="BJ14" s="77"/>
    </row>
    <row r="15" spans="3:64" ht="15.95" customHeight="1" x14ac:dyDescent="0.2">
      <c r="U15" s="77"/>
      <c r="V15" s="77"/>
      <c r="W15" s="77"/>
      <c r="X15" s="77"/>
      <c r="Y15" s="77"/>
      <c r="Z15" s="77"/>
      <c r="AA15" s="77"/>
      <c r="AB15" s="77"/>
      <c r="AC15" s="206">
        <v>2</v>
      </c>
      <c r="AD15" s="206"/>
      <c r="AE15" s="77"/>
      <c r="AF15" s="77"/>
      <c r="AG15" s="77"/>
      <c r="AH15" s="77"/>
      <c r="AI15" s="77"/>
      <c r="AJ15" s="77"/>
      <c r="AK15" s="77"/>
      <c r="AL15" s="77"/>
      <c r="BG15" s="206"/>
      <c r="BH15" s="206"/>
    </row>
    <row r="16" spans="3:64" ht="15.95" customHeight="1" x14ac:dyDescent="0.2">
      <c r="U16" s="77"/>
      <c r="V16" s="77"/>
      <c r="W16" s="77"/>
      <c r="X16" s="77"/>
      <c r="Y16" s="77"/>
      <c r="Z16" s="77"/>
      <c r="AA16" s="77"/>
      <c r="AB16" s="77"/>
      <c r="AC16" s="206"/>
      <c r="AD16" s="206"/>
      <c r="AE16" s="77"/>
      <c r="AF16" s="77"/>
      <c r="AG16" s="77"/>
      <c r="AH16" s="77"/>
      <c r="AI16" s="77"/>
      <c r="AJ16" s="77"/>
      <c r="AK16" s="77"/>
      <c r="AL16" s="77"/>
    </row>
    <row r="17" spans="22:37" ht="15.95" customHeight="1" x14ac:dyDescent="0.2">
      <c r="V17" s="77"/>
      <c r="W17" s="77"/>
      <c r="X17" s="77"/>
      <c r="Y17" s="77"/>
      <c r="Z17" s="77"/>
      <c r="AA17" s="77"/>
      <c r="AB17" s="77"/>
      <c r="AC17" s="206">
        <v>3</v>
      </c>
      <c r="AD17" s="206"/>
      <c r="AE17" s="77"/>
      <c r="AF17" s="77"/>
      <c r="AG17" s="77"/>
      <c r="AH17" s="77"/>
      <c r="AI17" s="77"/>
      <c r="AJ17" s="77"/>
      <c r="AK17" s="77"/>
    </row>
    <row r="18" spans="22:37" ht="15.95" customHeight="1" x14ac:dyDescent="0.2">
      <c r="V18" s="77"/>
      <c r="W18" s="77"/>
      <c r="X18" s="77"/>
      <c r="Y18" s="77"/>
      <c r="Z18" s="77"/>
      <c r="AA18" s="77"/>
      <c r="AB18" s="77"/>
      <c r="AC18" s="206"/>
      <c r="AD18" s="206"/>
      <c r="AE18" s="77"/>
      <c r="AF18" s="77"/>
      <c r="AG18" s="77"/>
      <c r="AH18" s="77"/>
      <c r="AI18" s="77"/>
      <c r="AJ18" s="77"/>
      <c r="AK18" s="77"/>
    </row>
    <row r="19" spans="22:37" ht="15.95" customHeight="1" x14ac:dyDescent="0.2">
      <c r="W19" s="77"/>
      <c r="X19" s="77"/>
      <c r="Y19" s="77"/>
      <c r="Z19" s="77"/>
      <c r="AA19" s="77"/>
      <c r="AB19" s="77"/>
      <c r="AC19" s="206">
        <v>4</v>
      </c>
      <c r="AD19" s="206"/>
      <c r="AE19" s="77"/>
      <c r="AF19" s="77"/>
      <c r="AG19" s="77"/>
      <c r="AH19" s="77"/>
      <c r="AI19" s="77"/>
      <c r="AJ19" s="77"/>
    </row>
    <row r="20" spans="22:37" ht="15.95" customHeight="1" x14ac:dyDescent="0.2">
      <c r="X20" s="77"/>
      <c r="Y20" s="77"/>
      <c r="Z20" s="77"/>
      <c r="AA20" s="77"/>
      <c r="AB20" s="77"/>
      <c r="AC20" s="206"/>
      <c r="AD20" s="206"/>
      <c r="AE20" s="77"/>
      <c r="AF20" s="77"/>
      <c r="AG20" s="77"/>
      <c r="AH20" s="77"/>
      <c r="AI20" s="77"/>
    </row>
    <row r="21" spans="22:37" ht="15.95" customHeight="1" x14ac:dyDescent="0.2">
      <c r="Z21" s="77"/>
      <c r="AA21" s="77"/>
      <c r="AB21" s="77"/>
      <c r="AC21" s="206">
        <v>5</v>
      </c>
      <c r="AD21" s="206"/>
      <c r="AE21" s="77"/>
      <c r="AF21" s="77"/>
      <c r="AG21" s="77"/>
    </row>
    <row r="22" spans="22:37" ht="15.95" customHeight="1" x14ac:dyDescent="0.2">
      <c r="AB22" s="77"/>
      <c r="AC22" s="206"/>
      <c r="AD22" s="206"/>
      <c r="AE22" s="77"/>
    </row>
    <row r="23" spans="22:37" ht="15.95" customHeight="1" x14ac:dyDescent="0.2">
      <c r="AC23" s="76"/>
      <c r="AD23" s="76"/>
    </row>
    <row r="24" spans="22:37" ht="15.95" customHeight="1" x14ac:dyDescent="0.2">
      <c r="AC24" s="76"/>
      <c r="AD24" s="76"/>
    </row>
  </sheetData>
  <mergeCells count="29">
    <mergeCell ref="BI10:BJ11"/>
    <mergeCell ref="BG12:BH13"/>
    <mergeCell ref="BK10:BL11"/>
    <mergeCell ref="AH12:AI13"/>
    <mergeCell ref="AJ12:AK13"/>
    <mergeCell ref="AL12:AM13"/>
    <mergeCell ref="BG10:BH11"/>
    <mergeCell ref="BC10:BD11"/>
    <mergeCell ref="BG14:BH15"/>
    <mergeCell ref="BG6:BH7"/>
    <mergeCell ref="BG8:BH9"/>
    <mergeCell ref="BE10:BF11"/>
    <mergeCell ref="AC21:AD22"/>
    <mergeCell ref="AC13:AD14"/>
    <mergeCell ref="AC15:AD16"/>
    <mergeCell ref="AF12:AG13"/>
    <mergeCell ref="AV10:AW11"/>
    <mergeCell ref="AC17:AD18"/>
    <mergeCell ref="AC19:AD20"/>
    <mergeCell ref="K12:L13"/>
    <mergeCell ref="Z12:AA13"/>
    <mergeCell ref="AC3:AD4"/>
    <mergeCell ref="AC5:AD6"/>
    <mergeCell ref="AC7:AD8"/>
    <mergeCell ref="AC9:AD10"/>
    <mergeCell ref="AC11:AD12"/>
    <mergeCell ref="T12:U13"/>
    <mergeCell ref="V12:W13"/>
    <mergeCell ref="X12:Y13"/>
  </mergeCells>
  <phoneticPr fontId="1" type="noConversion"/>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3636C-EB2F-43CA-B505-CEE1874A2F42}">
  <dimension ref="A1:AS21"/>
  <sheetViews>
    <sheetView tabSelected="1" zoomScaleNormal="100" workbookViewId="0">
      <selection activeCell="N7" sqref="N7"/>
    </sheetView>
  </sheetViews>
  <sheetFormatPr defaultColWidth="4.625" defaultRowHeight="27.95" customHeight="1" x14ac:dyDescent="0.2"/>
  <cols>
    <col min="1" max="2" width="4.625" style="3"/>
    <col min="3" max="8" width="4.625" style="4"/>
    <col min="9" max="9" width="5" style="4" bestFit="1" customWidth="1"/>
    <col min="10" max="13" width="4.625" style="4"/>
    <col min="14" max="14" width="5" style="4" bestFit="1" customWidth="1"/>
    <col min="15" max="19" width="4.625" style="4"/>
    <col min="20" max="20" width="4.625" style="4" customWidth="1"/>
    <col min="21" max="16384" width="4.625" style="4"/>
  </cols>
  <sheetData>
    <row r="1" spans="3:32" s="33" customFormat="1" ht="27.95" customHeight="1" x14ac:dyDescent="0.2"/>
    <row r="2" spans="3:32" ht="27.95" customHeight="1" x14ac:dyDescent="0.2">
      <c r="C2" s="33">
        <f>IF(J6+K6=2,0,IF(J6=1,1,IF(K6=1,2,0)))</f>
        <v>0</v>
      </c>
      <c r="D2" s="33">
        <f>IF(J7+K7=2,0,IF(J7=1,1,IF(K7=1,2,0)))</f>
        <v>0</v>
      </c>
    </row>
    <row r="3" spans="3:32" ht="27.95" customHeight="1" thickBot="1" x14ac:dyDescent="0.25">
      <c r="C3" s="33">
        <f>IF(J8+K8=2,0,IF(J8=1,1,IF(K8=1,2,0)))</f>
        <v>0</v>
      </c>
      <c r="D3" s="33">
        <f>IF(J9+K9=2,0,IF(J9=1,1,IF(K9=1,2,0)))</f>
        <v>0</v>
      </c>
    </row>
    <row r="4" spans="3:32" ht="27.95" customHeight="1" x14ac:dyDescent="0.2">
      <c r="G4" s="207" t="s">
        <v>726</v>
      </c>
      <c r="H4" s="208"/>
      <c r="I4" s="208"/>
      <c r="J4" s="208"/>
      <c r="K4" s="208"/>
      <c r="L4" s="209"/>
      <c r="T4" s="216" t="s">
        <v>763</v>
      </c>
      <c r="U4" s="83" t="s">
        <v>758</v>
      </c>
      <c r="V4" s="83" t="s">
        <v>687</v>
      </c>
      <c r="W4" s="83" t="s">
        <v>314</v>
      </c>
      <c r="X4" s="84" t="s">
        <v>679</v>
      </c>
    </row>
    <row r="5" spans="3:32" ht="27.95" customHeight="1" x14ac:dyDescent="0.2">
      <c r="G5" s="212" t="s">
        <v>693</v>
      </c>
      <c r="H5" s="144"/>
      <c r="I5" s="39" t="s">
        <v>729</v>
      </c>
      <c r="J5" s="4" t="s">
        <v>694</v>
      </c>
      <c r="K5" s="4" t="s">
        <v>695</v>
      </c>
      <c r="L5" s="81" t="s">
        <v>712</v>
      </c>
      <c r="T5" s="212"/>
      <c r="U5" s="4">
        <v>0</v>
      </c>
      <c r="V5" s="4">
        <v>0</v>
      </c>
      <c r="W5" s="4">
        <v>0</v>
      </c>
      <c r="X5" s="81">
        <v>0</v>
      </c>
      <c r="AF5" s="39" t="s">
        <v>777</v>
      </c>
    </row>
    <row r="6" spans="3:32" ht="27.95" customHeight="1" x14ac:dyDescent="0.2">
      <c r="G6" s="212" t="s">
        <v>689</v>
      </c>
      <c r="H6" s="144"/>
      <c r="I6" s="4">
        <f ca="1">RANDBETWEEN(1,4)</f>
        <v>2</v>
      </c>
      <c r="L6" s="81">
        <f ca="1">I6+C2</f>
        <v>2</v>
      </c>
      <c r="T6" s="212"/>
      <c r="U6" s="4" t="s">
        <v>761</v>
      </c>
      <c r="V6" s="4" t="s">
        <v>705</v>
      </c>
      <c r="W6" s="4" t="s">
        <v>762</v>
      </c>
      <c r="X6" s="81" t="s">
        <v>760</v>
      </c>
      <c r="AF6" s="4" t="s">
        <v>778</v>
      </c>
    </row>
    <row r="7" spans="3:32" ht="27.95" customHeight="1" x14ac:dyDescent="0.2">
      <c r="D7" s="4" t="s">
        <v>775</v>
      </c>
      <c r="G7" s="212" t="s">
        <v>690</v>
      </c>
      <c r="H7" s="144"/>
      <c r="I7" s="4">
        <f ca="1">RANDBETWEEN(6,9)</f>
        <v>6</v>
      </c>
      <c r="K7" s="4">
        <v>0</v>
      </c>
      <c r="L7" s="81">
        <f ca="1">I7+D2</f>
        <v>6</v>
      </c>
      <c r="T7" s="212"/>
      <c r="U7" s="4">
        <v>0</v>
      </c>
      <c r="V7" s="4">
        <v>0</v>
      </c>
      <c r="W7" s="4">
        <v>0</v>
      </c>
      <c r="X7" s="81">
        <v>0</v>
      </c>
      <c r="AF7" s="4" t="s">
        <v>779</v>
      </c>
    </row>
    <row r="8" spans="3:32" ht="27.95" customHeight="1" x14ac:dyDescent="0.2">
      <c r="D8" s="4" t="s">
        <v>772</v>
      </c>
      <c r="G8" s="212" t="s">
        <v>691</v>
      </c>
      <c r="H8" s="144"/>
      <c r="I8" s="4">
        <f ca="1">RANDBETWEEN(11,14)</f>
        <v>14</v>
      </c>
      <c r="K8" s="4">
        <v>0</v>
      </c>
      <c r="L8" s="81">
        <f ca="1">I8+C3</f>
        <v>14</v>
      </c>
      <c r="T8" s="212"/>
      <c r="U8" s="4" t="s">
        <v>759</v>
      </c>
      <c r="V8" s="144">
        <f>IF(U5+V5+W5+X5+U7+V7+W7+X7+U9&lt;&gt;1,1,IF(U5=1,0.5,IF(V5=1,0.75,IF(W5=1,1,IF(X5=1,1.25,IF(U7=1,1.5,IF(V7=1,1.75,IF(W7=1,2,IF(X7=1,2.25,2.5)))))))))</f>
        <v>1</v>
      </c>
      <c r="W8" s="144"/>
      <c r="X8" s="213"/>
      <c r="AF8" s="4" t="s">
        <v>780</v>
      </c>
    </row>
    <row r="9" spans="3:32" ht="27.95" customHeight="1" thickBot="1" x14ac:dyDescent="0.25">
      <c r="D9" s="4" t="s">
        <v>774</v>
      </c>
      <c r="G9" s="212" t="s">
        <v>692</v>
      </c>
      <c r="H9" s="144"/>
      <c r="I9" s="4">
        <f ca="1">RANDBETWEEN(16,19)</f>
        <v>16</v>
      </c>
      <c r="L9" s="81">
        <f ca="1">I9+D3</f>
        <v>16</v>
      </c>
      <c r="T9" s="217"/>
      <c r="U9" s="82">
        <v>0</v>
      </c>
      <c r="V9" s="214"/>
      <c r="W9" s="214"/>
      <c r="X9" s="215"/>
    </row>
    <row r="10" spans="3:32" ht="27.95" customHeight="1" x14ac:dyDescent="0.2">
      <c r="D10" s="4" t="s">
        <v>816</v>
      </c>
      <c r="G10" s="207" t="s">
        <v>728</v>
      </c>
      <c r="H10" s="208"/>
      <c r="I10" s="208"/>
      <c r="J10" s="208"/>
      <c r="K10" s="208"/>
      <c r="L10" s="208"/>
      <c r="M10" s="208"/>
      <c r="N10" s="208"/>
      <c r="O10" s="208"/>
      <c r="P10" s="208"/>
      <c r="Q10" s="208"/>
      <c r="R10" s="208"/>
      <c r="S10" s="208"/>
      <c r="T10" s="208"/>
      <c r="U10" s="208"/>
      <c r="V10" s="208"/>
      <c r="W10" s="208"/>
      <c r="X10" s="209"/>
      <c r="Y10" s="76"/>
      <c r="Z10" s="76"/>
    </row>
    <row r="11" spans="3:32" ht="27.95" customHeight="1" x14ac:dyDescent="0.2">
      <c r="D11" s="4" t="s">
        <v>814</v>
      </c>
      <c r="G11" s="212" t="s">
        <v>693</v>
      </c>
      <c r="H11" s="144"/>
      <c r="I11" s="39" t="s">
        <v>719</v>
      </c>
      <c r="J11" s="4" t="s">
        <v>720</v>
      </c>
      <c r="K11" s="4" t="s">
        <v>717</v>
      </c>
      <c r="L11" s="4" t="s">
        <v>718</v>
      </c>
      <c r="M11" s="4" t="s">
        <v>721</v>
      </c>
      <c r="N11" s="144" t="s">
        <v>727</v>
      </c>
      <c r="O11" s="144"/>
      <c r="P11" s="144" t="s">
        <v>712</v>
      </c>
      <c r="Q11" s="144"/>
      <c r="R11" s="96" t="s">
        <v>723</v>
      </c>
      <c r="S11" s="96"/>
      <c r="T11" s="96" t="s">
        <v>724</v>
      </c>
      <c r="U11" s="96"/>
      <c r="V11" s="39" t="s">
        <v>722</v>
      </c>
      <c r="W11" s="96" t="s">
        <v>725</v>
      </c>
      <c r="X11" s="218"/>
    </row>
    <row r="12" spans="3:32" ht="27.95" customHeight="1" x14ac:dyDescent="0.2">
      <c r="D12" s="4" t="s">
        <v>817</v>
      </c>
      <c r="G12" s="212" t="s">
        <v>713</v>
      </c>
      <c r="H12" s="144"/>
      <c r="I12" s="4">
        <f ca="1">RANDBETWEEN(0,400)</f>
        <v>280</v>
      </c>
      <c r="J12" s="4">
        <v>100</v>
      </c>
      <c r="K12" s="4">
        <v>1</v>
      </c>
      <c r="M12" s="4">
        <v>1</v>
      </c>
      <c r="N12" s="144">
        <v>0</v>
      </c>
      <c r="O12" s="144"/>
      <c r="P12" s="144">
        <f ca="1">I12+J12+K12*150+L12*150+M12*150+N12</f>
        <v>680</v>
      </c>
      <c r="Q12" s="144"/>
      <c r="R12" s="144">
        <v>31536000</v>
      </c>
      <c r="S12" s="144"/>
      <c r="T12" s="144">
        <v>500</v>
      </c>
      <c r="U12" s="144"/>
      <c r="W12" s="210">
        <f ca="1">(P12+R12*(P12*0.001)+T12*(P12*0.01)+V12*(150+P12*0.1))*V8</f>
        <v>21448560</v>
      </c>
      <c r="X12" s="211"/>
      <c r="Z12" s="4" t="s">
        <v>771</v>
      </c>
    </row>
    <row r="13" spans="3:32" ht="27.95" customHeight="1" x14ac:dyDescent="0.2">
      <c r="D13" s="4" t="s">
        <v>815</v>
      </c>
      <c r="G13" s="212" t="s">
        <v>714</v>
      </c>
      <c r="H13" s="144"/>
      <c r="I13" s="4">
        <f ca="1">RANDBETWEEN(500,900)</f>
        <v>694</v>
      </c>
      <c r="J13" s="4">
        <v>100</v>
      </c>
      <c r="K13" s="4">
        <v>1</v>
      </c>
      <c r="L13" s="4">
        <v>1</v>
      </c>
      <c r="M13" s="4">
        <v>1</v>
      </c>
      <c r="N13" s="144">
        <v>1000</v>
      </c>
      <c r="O13" s="144"/>
      <c r="P13" s="144">
        <f t="shared" ref="P13:P15" ca="1" si="0">I13+J13+K13*150+L13*150+M13*150+N13</f>
        <v>2244</v>
      </c>
      <c r="Q13" s="144"/>
      <c r="R13" s="144">
        <v>600</v>
      </c>
      <c r="S13" s="144"/>
      <c r="T13" s="144">
        <v>100</v>
      </c>
      <c r="U13" s="144"/>
      <c r="V13" s="4">
        <v>10</v>
      </c>
      <c r="W13" s="210">
        <f ca="1">(P13+R13*(P13*0.001)+T13*(P13*0.01)+V13*(150+P13*0.1))*V8</f>
        <v>9578.4</v>
      </c>
      <c r="X13" s="211"/>
      <c r="Z13" s="4" t="s">
        <v>768</v>
      </c>
    </row>
    <row r="14" spans="3:32" ht="27.95" customHeight="1" x14ac:dyDescent="0.2">
      <c r="D14" s="4" t="s">
        <v>776</v>
      </c>
      <c r="G14" s="212" t="s">
        <v>715</v>
      </c>
      <c r="H14" s="144"/>
      <c r="I14" s="4">
        <f ca="1">RANDBETWEEN(1000,1400)</f>
        <v>1012</v>
      </c>
      <c r="J14" s="4">
        <v>100</v>
      </c>
      <c r="K14" s="4">
        <v>1</v>
      </c>
      <c r="L14" s="4">
        <v>1</v>
      </c>
      <c r="M14" s="4">
        <v>1</v>
      </c>
      <c r="N14" s="144">
        <v>2500</v>
      </c>
      <c r="O14" s="144"/>
      <c r="P14" s="144">
        <f t="shared" ca="1" si="0"/>
        <v>4062</v>
      </c>
      <c r="Q14" s="144"/>
      <c r="R14" s="144">
        <v>600</v>
      </c>
      <c r="S14" s="144"/>
      <c r="T14" s="144">
        <v>100</v>
      </c>
      <c r="U14" s="144"/>
      <c r="V14" s="4">
        <v>10</v>
      </c>
      <c r="W14" s="210">
        <f ca="1">(P14+R14*(P14*0.001)+T14*(P14*0.01)+V14*(150+P14*0.1))*V8</f>
        <v>16123.2</v>
      </c>
      <c r="X14" s="211"/>
      <c r="Z14" s="4" t="s">
        <v>769</v>
      </c>
    </row>
    <row r="15" spans="3:32" ht="27.95" customHeight="1" thickBot="1" x14ac:dyDescent="0.25">
      <c r="D15" s="4" t="s">
        <v>773</v>
      </c>
      <c r="G15" s="217" t="s">
        <v>716</v>
      </c>
      <c r="H15" s="214"/>
      <c r="I15" s="82">
        <f ca="1">RANDBETWEEN(1500,1900)</f>
        <v>1676</v>
      </c>
      <c r="J15" s="82">
        <v>100</v>
      </c>
      <c r="K15" s="82"/>
      <c r="L15" s="82"/>
      <c r="M15" s="82"/>
      <c r="N15" s="214">
        <v>10000</v>
      </c>
      <c r="O15" s="214"/>
      <c r="P15" s="214">
        <f t="shared" ca="1" si="0"/>
        <v>11776</v>
      </c>
      <c r="Q15" s="214"/>
      <c r="R15" s="214"/>
      <c r="S15" s="214"/>
      <c r="T15" s="214">
        <v>1000</v>
      </c>
      <c r="U15" s="214"/>
      <c r="V15" s="82">
        <v>0</v>
      </c>
      <c r="W15" s="219">
        <f ca="1">(P15+R15*(P15*0.001)+T15*(P15*0.01)+V15*(150+P15*0.1))*V8</f>
        <v>129536</v>
      </c>
      <c r="X15" s="220"/>
      <c r="Z15" s="4" t="s">
        <v>770</v>
      </c>
    </row>
    <row r="17" spans="4:45" ht="27.95" customHeight="1" x14ac:dyDescent="0.2">
      <c r="D17" s="112" t="s">
        <v>128</v>
      </c>
      <c r="E17" s="112"/>
      <c r="F17" s="112"/>
      <c r="G17" s="112" t="s">
        <v>136</v>
      </c>
      <c r="H17" s="112"/>
      <c r="I17" s="112"/>
      <c r="J17" s="112" t="s">
        <v>127</v>
      </c>
      <c r="K17" s="112"/>
      <c r="L17" s="112"/>
      <c r="M17" s="112" t="s">
        <v>135</v>
      </c>
      <c r="N17" s="112"/>
      <c r="O17" s="112"/>
      <c r="P17" s="112" t="s">
        <v>129</v>
      </c>
      <c r="Q17" s="112"/>
      <c r="R17" s="112"/>
      <c r="S17" s="112" t="s">
        <v>795</v>
      </c>
      <c r="T17" s="112"/>
      <c r="U17" s="112"/>
      <c r="V17" s="112" t="s">
        <v>799</v>
      </c>
      <c r="W17" s="112"/>
      <c r="X17" s="112"/>
      <c r="Y17" s="112" t="s">
        <v>797</v>
      </c>
      <c r="Z17" s="112"/>
      <c r="AA17" s="112"/>
      <c r="AB17" s="112" t="s">
        <v>798</v>
      </c>
      <c r="AC17" s="112"/>
      <c r="AD17" s="112"/>
      <c r="AE17" s="112" t="s">
        <v>806</v>
      </c>
      <c r="AF17" s="112"/>
      <c r="AG17" s="112"/>
      <c r="AH17" s="112" t="s">
        <v>807</v>
      </c>
      <c r="AI17" s="112"/>
      <c r="AJ17" s="112"/>
      <c r="AK17" s="112"/>
      <c r="AL17" s="112"/>
      <c r="AM17" s="112"/>
      <c r="AN17" s="112"/>
      <c r="AO17" s="112"/>
      <c r="AP17" s="112"/>
      <c r="AQ17" s="112"/>
      <c r="AR17" s="112"/>
      <c r="AS17" s="112"/>
    </row>
    <row r="18" spans="4:45" ht="27.95" customHeight="1" x14ac:dyDescent="0.2">
      <c r="D18" s="144" t="s">
        <v>786</v>
      </c>
      <c r="E18" s="144"/>
      <c r="F18" s="144"/>
      <c r="G18" s="144" t="s">
        <v>789</v>
      </c>
      <c r="H18" s="144"/>
      <c r="I18" s="144"/>
      <c r="J18" s="144" t="s">
        <v>811</v>
      </c>
      <c r="K18" s="144"/>
      <c r="L18" s="144"/>
      <c r="M18" s="144" t="s">
        <v>263</v>
      </c>
      <c r="N18" s="144"/>
      <c r="O18" s="144"/>
      <c r="P18" s="144"/>
      <c r="Q18" s="144"/>
      <c r="R18" s="144"/>
      <c r="S18" s="144" t="s">
        <v>789</v>
      </c>
      <c r="T18" s="144"/>
      <c r="U18" s="144"/>
      <c r="V18" s="144" t="s">
        <v>796</v>
      </c>
      <c r="W18" s="144"/>
      <c r="X18" s="144"/>
      <c r="Y18" s="144" t="s">
        <v>263</v>
      </c>
      <c r="Z18" s="144"/>
      <c r="AA18" s="144"/>
      <c r="AB18" s="144" t="s">
        <v>796</v>
      </c>
      <c r="AC18" s="144"/>
      <c r="AD18" s="144"/>
      <c r="AE18" s="144"/>
      <c r="AF18" s="144"/>
      <c r="AG18" s="144"/>
      <c r="AH18" s="144"/>
      <c r="AI18" s="144"/>
      <c r="AJ18" s="144"/>
      <c r="AK18" s="144"/>
      <c r="AL18" s="144"/>
      <c r="AM18" s="144"/>
      <c r="AN18" s="144"/>
      <c r="AO18" s="144"/>
      <c r="AP18" s="144"/>
      <c r="AQ18" s="144"/>
      <c r="AR18" s="144"/>
      <c r="AS18" s="144"/>
    </row>
    <row r="19" spans="4:45" ht="27.95" customHeight="1" x14ac:dyDescent="0.2">
      <c r="D19" s="144" t="s">
        <v>787</v>
      </c>
      <c r="E19" s="144"/>
      <c r="F19" s="144"/>
      <c r="G19" s="144" t="s">
        <v>790</v>
      </c>
      <c r="H19" s="144"/>
      <c r="I19" s="144"/>
      <c r="J19" s="144" t="s">
        <v>812</v>
      </c>
      <c r="K19" s="144"/>
      <c r="L19" s="144"/>
      <c r="M19" s="144" t="s">
        <v>793</v>
      </c>
      <c r="N19" s="144"/>
      <c r="O19" s="144"/>
      <c r="P19" s="144"/>
      <c r="Q19" s="144"/>
      <c r="R19" s="144"/>
      <c r="S19" s="144" t="s">
        <v>804</v>
      </c>
      <c r="T19" s="144"/>
      <c r="U19" s="144"/>
      <c r="V19" s="144" t="s">
        <v>789</v>
      </c>
      <c r="W19" s="144"/>
      <c r="X19" s="144"/>
      <c r="Y19" s="144" t="s">
        <v>800</v>
      </c>
      <c r="Z19" s="144"/>
      <c r="AA19" s="144"/>
      <c r="AB19" s="144" t="s">
        <v>802</v>
      </c>
      <c r="AC19" s="144"/>
      <c r="AD19" s="144"/>
      <c r="AE19" s="144"/>
      <c r="AF19" s="144"/>
      <c r="AG19" s="144"/>
      <c r="AH19" s="144"/>
      <c r="AI19" s="144"/>
      <c r="AJ19" s="144"/>
      <c r="AK19" s="144"/>
      <c r="AL19" s="144"/>
      <c r="AM19" s="144"/>
      <c r="AN19" s="144"/>
      <c r="AO19" s="144"/>
      <c r="AP19" s="144"/>
      <c r="AQ19" s="144"/>
      <c r="AR19" s="144"/>
      <c r="AS19" s="144"/>
    </row>
    <row r="20" spans="4:45" ht="27.95" customHeight="1" x14ac:dyDescent="0.2">
      <c r="D20" s="144" t="s">
        <v>788</v>
      </c>
      <c r="E20" s="144"/>
      <c r="F20" s="144"/>
      <c r="G20" s="144" t="s">
        <v>791</v>
      </c>
      <c r="H20" s="144"/>
      <c r="I20" s="144"/>
      <c r="J20" s="144" t="s">
        <v>813</v>
      </c>
      <c r="K20" s="144"/>
      <c r="L20" s="144"/>
      <c r="M20" s="144" t="s">
        <v>794</v>
      </c>
      <c r="N20" s="144"/>
      <c r="O20" s="144"/>
      <c r="P20" s="144"/>
      <c r="Q20" s="144"/>
      <c r="R20" s="144"/>
      <c r="S20" s="144" t="s">
        <v>805</v>
      </c>
      <c r="T20" s="144"/>
      <c r="U20" s="144"/>
      <c r="V20" s="144" t="s">
        <v>160</v>
      </c>
      <c r="W20" s="144"/>
      <c r="X20" s="144"/>
      <c r="Y20" s="144" t="s">
        <v>801</v>
      </c>
      <c r="Z20" s="144"/>
      <c r="AA20" s="144"/>
      <c r="AB20" s="144" t="s">
        <v>803</v>
      </c>
      <c r="AC20" s="144"/>
      <c r="AD20" s="144"/>
      <c r="AE20" s="144"/>
      <c r="AF20" s="144"/>
      <c r="AG20" s="144"/>
      <c r="AH20" s="144"/>
      <c r="AI20" s="144"/>
      <c r="AJ20" s="144"/>
      <c r="AK20" s="144"/>
      <c r="AL20" s="144"/>
      <c r="AM20" s="144"/>
      <c r="AN20" s="144"/>
      <c r="AO20" s="144"/>
      <c r="AP20" s="144"/>
      <c r="AQ20" s="144"/>
      <c r="AR20" s="144"/>
      <c r="AS20" s="144"/>
    </row>
    <row r="21" spans="4:45" ht="27.95" customHeight="1" x14ac:dyDescent="0.2">
      <c r="D21" s="144" t="s">
        <v>160</v>
      </c>
      <c r="E21" s="144"/>
      <c r="F21" s="144"/>
      <c r="G21" s="144" t="s">
        <v>792</v>
      </c>
      <c r="H21" s="144"/>
      <c r="I21" s="144"/>
      <c r="J21" s="144" t="s">
        <v>160</v>
      </c>
      <c r="K21" s="144"/>
      <c r="L21" s="144"/>
      <c r="M21" s="144" t="s">
        <v>160</v>
      </c>
      <c r="N21" s="144"/>
      <c r="O21" s="144"/>
      <c r="P21" s="144"/>
      <c r="Q21" s="144"/>
      <c r="R21" s="144"/>
      <c r="S21" s="144"/>
      <c r="T21" s="144"/>
      <c r="U21" s="144"/>
      <c r="V21" s="144"/>
      <c r="W21" s="144"/>
      <c r="X21" s="144"/>
      <c r="Y21" s="144"/>
      <c r="Z21" s="144"/>
      <c r="AA21" s="144"/>
      <c r="AB21" s="144" t="s">
        <v>160</v>
      </c>
      <c r="AC21" s="144"/>
      <c r="AD21" s="144"/>
      <c r="AE21" s="144"/>
      <c r="AF21" s="144"/>
      <c r="AG21" s="144"/>
      <c r="AH21" s="144"/>
      <c r="AI21" s="144"/>
      <c r="AJ21" s="144"/>
      <c r="AK21" s="144"/>
      <c r="AL21" s="144"/>
      <c r="AM21" s="144"/>
      <c r="AN21" s="144"/>
      <c r="AO21" s="144"/>
      <c r="AP21" s="144"/>
      <c r="AQ21" s="144"/>
      <c r="AR21" s="144"/>
      <c r="AS21" s="144"/>
    </row>
  </sheetData>
  <mergeCells count="109">
    <mergeCell ref="G15:H15"/>
    <mergeCell ref="G6:H6"/>
    <mergeCell ref="G7:H7"/>
    <mergeCell ref="G8:H8"/>
    <mergeCell ref="G9:H9"/>
    <mergeCell ref="W15:X15"/>
    <mergeCell ref="N15:O15"/>
    <mergeCell ref="P15:Q15"/>
    <mergeCell ref="R15:S15"/>
    <mergeCell ref="T12:U12"/>
    <mergeCell ref="T13:U13"/>
    <mergeCell ref="T14:U14"/>
    <mergeCell ref="T15:U15"/>
    <mergeCell ref="R14:S14"/>
    <mergeCell ref="R13:S13"/>
    <mergeCell ref="W14:X14"/>
    <mergeCell ref="N12:O12"/>
    <mergeCell ref="N13:O13"/>
    <mergeCell ref="N14:O14"/>
    <mergeCell ref="P12:Q12"/>
    <mergeCell ref="P13:Q13"/>
    <mergeCell ref="P14:Q14"/>
    <mergeCell ref="G10:X10"/>
    <mergeCell ref="W12:X12"/>
    <mergeCell ref="G5:H5"/>
    <mergeCell ref="R11:S11"/>
    <mergeCell ref="T11:U11"/>
    <mergeCell ref="R12:S12"/>
    <mergeCell ref="V8:X9"/>
    <mergeCell ref="T4:T9"/>
    <mergeCell ref="G4:L4"/>
    <mergeCell ref="N11:O11"/>
    <mergeCell ref="P11:Q11"/>
    <mergeCell ref="W13:X13"/>
    <mergeCell ref="G11:H11"/>
    <mergeCell ref="G12:H12"/>
    <mergeCell ref="G13:H13"/>
    <mergeCell ref="G14:H14"/>
    <mergeCell ref="W11:X11"/>
    <mergeCell ref="M19:O19"/>
    <mergeCell ref="P19:R19"/>
    <mergeCell ref="S19:U19"/>
    <mergeCell ref="V19:X19"/>
    <mergeCell ref="D18:F18"/>
    <mergeCell ref="D19:F19"/>
    <mergeCell ref="D20:F20"/>
    <mergeCell ref="G18:I18"/>
    <mergeCell ref="J18:L18"/>
    <mergeCell ref="G20:I20"/>
    <mergeCell ref="J20:L20"/>
    <mergeCell ref="S21:U21"/>
    <mergeCell ref="V21:X21"/>
    <mergeCell ref="D17:F17"/>
    <mergeCell ref="G17:I17"/>
    <mergeCell ref="J17:L17"/>
    <mergeCell ref="M17:O17"/>
    <mergeCell ref="P17:R17"/>
    <mergeCell ref="S17:U17"/>
    <mergeCell ref="V17:X17"/>
    <mergeCell ref="D21:F21"/>
    <mergeCell ref="G21:I21"/>
    <mergeCell ref="J21:L21"/>
    <mergeCell ref="M21:O21"/>
    <mergeCell ref="P21:R21"/>
    <mergeCell ref="M20:O20"/>
    <mergeCell ref="P20:R20"/>
    <mergeCell ref="S20:U20"/>
    <mergeCell ref="V20:X20"/>
    <mergeCell ref="M18:O18"/>
    <mergeCell ref="P18:R18"/>
    <mergeCell ref="S18:U18"/>
    <mergeCell ref="V18:X18"/>
    <mergeCell ref="G19:I19"/>
    <mergeCell ref="J19:L19"/>
    <mergeCell ref="AN17:AP17"/>
    <mergeCell ref="AQ17:AS17"/>
    <mergeCell ref="Y18:AA18"/>
    <mergeCell ref="AB18:AD18"/>
    <mergeCell ref="AE18:AG18"/>
    <mergeCell ref="AH18:AJ18"/>
    <mergeCell ref="AK18:AM18"/>
    <mergeCell ref="AN18:AP18"/>
    <mergeCell ref="AQ18:AS18"/>
    <mergeCell ref="Y17:AA17"/>
    <mergeCell ref="AB17:AD17"/>
    <mergeCell ref="AE17:AG17"/>
    <mergeCell ref="AH17:AJ17"/>
    <mergeCell ref="AK17:AM17"/>
    <mergeCell ref="AN21:AP21"/>
    <mergeCell ref="AQ21:AS21"/>
    <mergeCell ref="Y21:AA21"/>
    <mergeCell ref="AB21:AD21"/>
    <mergeCell ref="AE21:AG21"/>
    <mergeCell ref="AH21:AJ21"/>
    <mergeCell ref="AK21:AM21"/>
    <mergeCell ref="AN19:AP19"/>
    <mergeCell ref="AQ19:AS19"/>
    <mergeCell ref="Y20:AA20"/>
    <mergeCell ref="AB20:AD20"/>
    <mergeCell ref="AE20:AG20"/>
    <mergeCell ref="AH20:AJ20"/>
    <mergeCell ref="AK20:AM20"/>
    <mergeCell ref="AN20:AP20"/>
    <mergeCell ref="AQ20:AS20"/>
    <mergeCell ref="Y19:AA19"/>
    <mergeCell ref="AB19:AD19"/>
    <mergeCell ref="AE19:AG19"/>
    <mergeCell ref="AH19:AJ19"/>
    <mergeCell ref="AK19:AM19"/>
  </mergeCells>
  <phoneticPr fontId="1" type="noConversion"/>
  <dataValidations count="6">
    <dataValidation type="list" allowBlank="1" showInputMessage="1" showErrorMessage="1" sqref="J6:K9 K12:M15 U5:X5 U7:X7 U9" xr:uid="{327CB87E-A5F3-4710-B845-D099F11BFC53}">
      <formula1>"0,1"</formula1>
    </dataValidation>
    <dataValidation type="whole" operator="notEqual" allowBlank="1" showInputMessage="1" showErrorMessage="1" sqref="R12:V15" xr:uid="{0F52B324-F2EF-4B6A-9D78-918F85DEE531}">
      <formula1>9999999</formula1>
    </dataValidation>
    <dataValidation type="whole" allowBlank="1" showInputMessage="1" showErrorMessage="1" sqref="N12:O12" xr:uid="{8CD7A489-CB70-460A-ADFE-CAAEE712221E}">
      <formula1>0</formula1>
      <formula2>999</formula2>
    </dataValidation>
    <dataValidation type="whole" allowBlank="1" showInputMessage="1" showErrorMessage="1" sqref="N13:O13" xr:uid="{0353E2A6-6502-4FF4-BFF5-2C9EB5735D8F}">
      <formula1>1000</formula1>
      <formula2>2499</formula2>
    </dataValidation>
    <dataValidation type="whole" allowBlank="1" showInputMessage="1" showErrorMessage="1" sqref="N14:O14" xr:uid="{17E05DCB-7B03-410A-912B-97E27E874421}">
      <formula1>2500</formula1>
      <formula2>9999</formula2>
    </dataValidation>
    <dataValidation type="whole" operator="greaterThanOrEqual" allowBlank="1" showInputMessage="1" showErrorMessage="1" sqref="N15:O15" xr:uid="{C9BD1437-23F7-4AE0-89D0-F48D04CDA65C}">
      <formula1>10000</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142C1-14A1-474A-ABF0-2BC341A8BBC7}">
  <sheetPr>
    <tabColor rgb="FFFFC000"/>
  </sheetPr>
  <dimension ref="A1:B1"/>
  <sheetViews>
    <sheetView workbookViewId="0">
      <selection activeCell="K19" sqref="K19:AQ19"/>
    </sheetView>
  </sheetViews>
  <sheetFormatPr defaultColWidth="8.625" defaultRowHeight="51.95" customHeight="1" x14ac:dyDescent="0.2"/>
  <cols>
    <col min="1" max="2" width="8.625" style="3"/>
    <col min="3" max="16384" width="8.625" style="4"/>
  </cols>
  <sheetData>
    <row r="1" s="3" customFormat="1" ht="51.95" customHeight="1" x14ac:dyDescent="0.2"/>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3110A-35DF-4CC4-A54F-753F6D6C825C}">
  <sheetPr>
    <tabColor rgb="FFFFFF00"/>
  </sheetPr>
  <dimension ref="A1:B1"/>
  <sheetViews>
    <sheetView workbookViewId="0">
      <selection activeCell="J10" sqref="J10"/>
    </sheetView>
  </sheetViews>
  <sheetFormatPr defaultColWidth="7.625" defaultRowHeight="45.95" customHeight="1" x14ac:dyDescent="0.2"/>
  <cols>
    <col min="1" max="2" width="7.625" style="3"/>
    <col min="3" max="16384" width="7.625" style="4"/>
  </cols>
  <sheetData>
    <row r="1" s="3" customFormat="1" ht="45.95" customHeight="1" x14ac:dyDescent="0.2"/>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5F8A7-24BE-4F70-876D-A4C2E6FD4A42}">
  <sheetPr>
    <tabColor rgb="FF92D050"/>
  </sheetPr>
  <dimension ref="A1:B1"/>
  <sheetViews>
    <sheetView workbookViewId="0">
      <selection activeCell="K19" sqref="K19:AQ19"/>
    </sheetView>
  </sheetViews>
  <sheetFormatPr defaultColWidth="6.625" defaultRowHeight="39.950000000000003" customHeight="1" x14ac:dyDescent="0.2"/>
  <cols>
    <col min="1" max="2" width="6.625" style="41"/>
    <col min="3" max="16384" width="6.625" style="42"/>
  </cols>
  <sheetData>
    <row r="1" s="41" customFormat="1" ht="39.950000000000003" customHeight="1" x14ac:dyDescent="0.2"/>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1DD19-FC65-4113-A0DD-142A342F62D2}">
  <sheetPr>
    <tabColor rgb="FF00B050"/>
  </sheetPr>
  <dimension ref="A1:B1"/>
  <sheetViews>
    <sheetView workbookViewId="0">
      <selection activeCell="J13" sqref="J13"/>
    </sheetView>
  </sheetViews>
  <sheetFormatPr defaultColWidth="5.625" defaultRowHeight="33.950000000000003" customHeight="1" x14ac:dyDescent="0.2"/>
  <cols>
    <col min="1" max="2" width="5.625" style="3"/>
    <col min="3" max="16384" width="5.625" style="4"/>
  </cols>
  <sheetData>
    <row r="1" s="3" customFormat="1" ht="33.950000000000003" customHeight="1" x14ac:dyDescent="0.2"/>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CA469-AD35-4908-BC9B-DEC717548254}">
  <sheetPr>
    <tabColor rgb="FF00B0F0"/>
  </sheetPr>
  <dimension ref="A1:B1"/>
  <sheetViews>
    <sheetView zoomScaleNormal="100" workbookViewId="0">
      <selection activeCell="K19" sqref="K19:AQ19"/>
    </sheetView>
  </sheetViews>
  <sheetFormatPr defaultColWidth="4.625" defaultRowHeight="27.95" customHeight="1" x14ac:dyDescent="0.2"/>
  <cols>
    <col min="1" max="2" width="4.625" style="3"/>
    <col min="3" max="16384" width="4.625" style="4"/>
  </cols>
  <sheetData>
    <row r="1" s="33" customFormat="1" ht="27.95" customHeight="1" x14ac:dyDescent="0.2"/>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60318-C261-49DB-A2F6-B4C3EEC66320}">
  <sheetPr>
    <tabColor rgb="FF0070C0"/>
  </sheetPr>
  <dimension ref="A1:B2"/>
  <sheetViews>
    <sheetView zoomScaleNormal="100" workbookViewId="0">
      <selection activeCell="V25" sqref="V25"/>
    </sheetView>
  </sheetViews>
  <sheetFormatPr defaultColWidth="3.625" defaultRowHeight="21.95" customHeight="1" x14ac:dyDescent="0.2"/>
  <cols>
    <col min="1" max="2" width="3.625" style="3"/>
    <col min="3" max="16384" width="3.625" style="4"/>
  </cols>
  <sheetData>
    <row r="1" s="3" customFormat="1" ht="21.95" customHeight="1" x14ac:dyDescent="0.2"/>
    <row r="2" s="33" customFormat="1" ht="21.95" customHeight="1" x14ac:dyDescent="0.2"/>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F855B-FB71-483B-B5D1-AB2C43E33E53}">
  <sheetPr>
    <tabColor rgb="FF002060"/>
  </sheetPr>
  <dimension ref="A1:C2"/>
  <sheetViews>
    <sheetView zoomScaleNormal="100" workbookViewId="0">
      <selection activeCell="K19" sqref="K19:AQ19"/>
    </sheetView>
  </sheetViews>
  <sheetFormatPr defaultColWidth="2.625" defaultRowHeight="15.95" customHeight="1" x14ac:dyDescent="0.2"/>
  <cols>
    <col min="1" max="2" width="2.625" style="3"/>
    <col min="3" max="3" width="2.625" style="33"/>
    <col min="4" max="16384" width="2.625" style="4"/>
  </cols>
  <sheetData>
    <row r="1" spans="3:3" s="3" customFormat="1" ht="15.95" customHeight="1" x14ac:dyDescent="0.2">
      <c r="C1" s="33"/>
    </row>
    <row r="2" spans="3:3" s="33" customFormat="1" ht="15.95" customHeight="1" x14ac:dyDescent="0.2"/>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22</vt:i4>
      </vt:variant>
    </vt:vector>
  </HeadingPairs>
  <TitlesOfParts>
    <vt:vector size="22" baseType="lpstr">
      <vt:lpstr>10</vt:lpstr>
      <vt:lpstr>9</vt:lpstr>
      <vt:lpstr>8</vt:lpstr>
      <vt:lpstr>7</vt:lpstr>
      <vt:lpstr>6</vt:lpstr>
      <vt:lpstr>5</vt:lpstr>
      <vt:lpstr>4</vt:lpstr>
      <vt:lpstr>3</vt:lpstr>
      <vt:lpstr>2</vt:lpstr>
      <vt:lpstr>1</vt:lpstr>
      <vt:lpstr>修改日志</vt:lpstr>
      <vt:lpstr>阵营表</vt:lpstr>
      <vt:lpstr>剧情流程</vt:lpstr>
      <vt:lpstr>力量体系</vt:lpstr>
      <vt:lpstr>绝学与本领统计</vt:lpstr>
      <vt:lpstr>地球史</vt:lpstr>
      <vt:lpstr>编年简版</vt:lpstr>
      <vt:lpstr>物品</vt:lpstr>
      <vt:lpstr>半自动人物设定</vt:lpstr>
      <vt:lpstr>原神角色圣遗物情况</vt:lpstr>
      <vt:lpstr>技能范围图示</vt:lpstr>
      <vt:lpstr>辅助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磐峰瑞德斯通</dc:creator>
  <cp:lastModifiedBy>乌泽尔</cp:lastModifiedBy>
  <dcterms:created xsi:type="dcterms:W3CDTF">2015-06-05T18:17:20Z</dcterms:created>
  <dcterms:modified xsi:type="dcterms:W3CDTF">2024-01-01T23:37:01Z</dcterms:modified>
</cp:coreProperties>
</file>