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undationriskpartners-my.sharepoint.com/personal/daron_pitts_foundationrp_net/Documents/Desktop/"/>
    </mc:Choice>
  </mc:AlternateContent>
  <xr:revisionPtr revIDLastSave="0" documentId="8_{13EF6EB7-8C5F-44CE-B4CF-95B8794B6865}" xr6:coauthVersionLast="47" xr6:coauthVersionMax="47" xr10:uidLastSave="{00000000-0000-0000-0000-000000000000}"/>
  <bookViews>
    <workbookView xWindow="-110" yWindow="-110" windowWidth="34620" windowHeight="13900" xr2:uid="{57B8FC25-FA4F-40F9-9568-08893F6DFA4A}"/>
  </bookViews>
  <sheets>
    <sheet name="ISL Analysis - Premium v Claims" sheetId="2" r:id="rId1"/>
    <sheet name="ISL Analsys - Historical Claims" sheetId="1" r:id="rId2"/>
    <sheet name="Sheet3" sheetId="3" r:id="rId3"/>
  </sheets>
  <definedNames>
    <definedName name="_xlnm.Print_Area" localSheetId="1">'ISL Analsys - Historical Claims'!$A$1:$L$48</definedName>
    <definedName name="_xlnm.Print_Area" localSheetId="0">'ISL Analysis - Premium v Claims'!$A$1:$K$26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J40" i="1"/>
  <c r="AH40" i="1" s="1"/>
  <c r="J41" i="1"/>
  <c r="AH41" i="1" s="1"/>
  <c r="J42" i="1"/>
  <c r="AE42" i="1" s="1"/>
  <c r="J43" i="1"/>
  <c r="AH43" i="1" s="1"/>
  <c r="J44" i="1"/>
  <c r="AH44" i="1" s="1"/>
  <c r="I39" i="1"/>
  <c r="AA39" i="1" s="1"/>
  <c r="K38" i="1"/>
  <c r="AO38" i="1" s="1"/>
  <c r="J38" i="1"/>
  <c r="AF38" i="1" s="1"/>
  <c r="I38" i="1"/>
  <c r="W38" i="1" s="1"/>
  <c r="H38" i="1"/>
  <c r="R38" i="1" s="1"/>
  <c r="K37" i="1"/>
  <c r="AK37" i="1" s="1"/>
  <c r="J37" i="1"/>
  <c r="AH37" i="1" s="1"/>
  <c r="I37" i="1"/>
  <c r="Z37" i="1" s="1"/>
  <c r="H37" i="1"/>
  <c r="Q37" i="1" s="1"/>
  <c r="K36" i="1"/>
  <c r="AO36" i="1" s="1"/>
  <c r="J36" i="1"/>
  <c r="AE36" i="1" s="1"/>
  <c r="I36" i="1"/>
  <c r="AA36" i="1" s="1"/>
  <c r="H36" i="1"/>
  <c r="Q36" i="1" s="1"/>
  <c r="K35" i="1"/>
  <c r="AN35" i="1" s="1"/>
  <c r="J35" i="1"/>
  <c r="AH35" i="1" s="1"/>
  <c r="I35" i="1"/>
  <c r="Y35" i="1" s="1"/>
  <c r="H35" i="1"/>
  <c r="P35" i="1" s="1"/>
  <c r="K34" i="1"/>
  <c r="AM34" i="1" s="1"/>
  <c r="J34" i="1"/>
  <c r="AH34" i="1" s="1"/>
  <c r="I34" i="1"/>
  <c r="W34" i="1" s="1"/>
  <c r="H34" i="1"/>
  <c r="S34" i="1" s="1"/>
  <c r="K33" i="1"/>
  <c r="AO33" i="1" s="1"/>
  <c r="J33" i="1"/>
  <c r="AG33" i="1" s="1"/>
  <c r="I33" i="1"/>
  <c r="Y33" i="1" s="1"/>
  <c r="H33" i="1"/>
  <c r="R33" i="1" s="1"/>
  <c r="K44" i="1"/>
  <c r="AO44" i="1" s="1"/>
  <c r="I44" i="1"/>
  <c r="W44" i="1" s="1"/>
  <c r="H44" i="1"/>
  <c r="T44" i="1" s="1"/>
  <c r="K43" i="1"/>
  <c r="AK43" i="1" s="1"/>
  <c r="I43" i="1"/>
  <c r="Y43" i="1" s="1"/>
  <c r="H43" i="1"/>
  <c r="Q43" i="1" s="1"/>
  <c r="K42" i="1"/>
  <c r="AL42" i="1" s="1"/>
  <c r="I42" i="1"/>
  <c r="AA42" i="1" s="1"/>
  <c r="H42" i="1"/>
  <c r="T42" i="1" s="1"/>
  <c r="K41" i="1"/>
  <c r="AK41" i="1" s="1"/>
  <c r="I41" i="1"/>
  <c r="Y41" i="1" s="1"/>
  <c r="H41" i="1"/>
  <c r="T41" i="1" s="1"/>
  <c r="K40" i="1"/>
  <c r="AM40" i="1" s="1"/>
  <c r="I40" i="1"/>
  <c r="AA40" i="1" s="1"/>
  <c r="H40" i="1"/>
  <c r="S40" i="1" s="1"/>
  <c r="K39" i="1"/>
  <c r="AL39" i="1" s="1"/>
  <c r="AG39" i="1"/>
  <c r="H39" i="1"/>
  <c r="P39" i="1" s="1"/>
  <c r="K32" i="1"/>
  <c r="AL32" i="1" s="1"/>
  <c r="J32" i="1"/>
  <c r="AH32" i="1" s="1"/>
  <c r="I32" i="1"/>
  <c r="X32" i="1" s="1"/>
  <c r="H32" i="1"/>
  <c r="Q32" i="1" s="1"/>
  <c r="K31" i="1"/>
  <c r="AN31" i="1" s="1"/>
  <c r="J31" i="1"/>
  <c r="AH31" i="1" s="1"/>
  <c r="I31" i="1"/>
  <c r="Y31" i="1" s="1"/>
  <c r="H31" i="1"/>
  <c r="P31" i="1" s="1"/>
  <c r="K30" i="1"/>
  <c r="AL30" i="1" s="1"/>
  <c r="J30" i="1"/>
  <c r="AE30" i="1" s="1"/>
  <c r="I30" i="1"/>
  <c r="Y30" i="1" s="1"/>
  <c r="H30" i="1"/>
  <c r="R30" i="1" s="1"/>
  <c r="K29" i="1"/>
  <c r="AK29" i="1" s="1"/>
  <c r="J29" i="1"/>
  <c r="I29" i="1"/>
  <c r="X29" i="1" s="1"/>
  <c r="H29" i="1"/>
  <c r="Q29" i="1" s="1"/>
  <c r="K28" i="1"/>
  <c r="AK28" i="1" s="1"/>
  <c r="J28" i="1"/>
  <c r="AD28" i="1" s="1"/>
  <c r="I28" i="1"/>
  <c r="Z28" i="1" s="1"/>
  <c r="H28" i="1"/>
  <c r="R28" i="1" s="1"/>
  <c r="K27" i="1"/>
  <c r="AL27" i="1" s="1"/>
  <c r="K20" i="1"/>
  <c r="AM20" i="1" s="1"/>
  <c r="K21" i="1"/>
  <c r="AK21" i="1" s="1"/>
  <c r="K22" i="1"/>
  <c r="AL22" i="1" s="1"/>
  <c r="K23" i="1"/>
  <c r="AK23" i="1" s="1"/>
  <c r="K24" i="1"/>
  <c r="AK24" i="1" s="1"/>
  <c r="K25" i="1"/>
  <c r="AL25" i="1" s="1"/>
  <c r="K26" i="1"/>
  <c r="D17" i="2"/>
  <c r="A1" i="2"/>
  <c r="E7" i="2"/>
  <c r="F7" i="2"/>
  <c r="G7" i="2"/>
  <c r="D7" i="2"/>
  <c r="K14" i="1"/>
  <c r="AL14" i="1" s="1"/>
  <c r="K15" i="1"/>
  <c r="AL15" i="1" s="1"/>
  <c r="K16" i="1"/>
  <c r="AL16" i="1" s="1"/>
  <c r="K17" i="1"/>
  <c r="AM17" i="1" s="1"/>
  <c r="K18" i="1"/>
  <c r="AN18" i="1" s="1"/>
  <c r="K19" i="1"/>
  <c r="AK19" i="1" s="1"/>
  <c r="J25" i="1"/>
  <c r="AE25" i="1" s="1"/>
  <c r="J26" i="1"/>
  <c r="J27" i="1"/>
  <c r="AH27" i="1" s="1"/>
  <c r="I25" i="1"/>
  <c r="Z25" i="1" s="1"/>
  <c r="I26" i="1"/>
  <c r="I27" i="1"/>
  <c r="Z27" i="1" s="1"/>
  <c r="H27" i="1"/>
  <c r="T27" i="1" s="1"/>
  <c r="H21" i="2"/>
  <c r="G21" i="2"/>
  <c r="F21" i="2"/>
  <c r="E21" i="2"/>
  <c r="E17" i="2"/>
  <c r="F17" i="2" s="1"/>
  <c r="G17" i="2" s="1"/>
  <c r="H17" i="2" s="1"/>
  <c r="AJ7" i="1"/>
  <c r="AC7" i="1"/>
  <c r="V7" i="1"/>
  <c r="O7" i="1"/>
  <c r="K9" i="1"/>
  <c r="K10" i="1"/>
  <c r="K11" i="1"/>
  <c r="AM11" i="1" s="1"/>
  <c r="K12" i="1"/>
  <c r="AM12" i="1" s="1"/>
  <c r="K13" i="1"/>
  <c r="AL13" i="1" s="1"/>
  <c r="K8" i="1"/>
  <c r="AL8" i="1" s="1"/>
  <c r="J9" i="1"/>
  <c r="AD9" i="1" s="1"/>
  <c r="J10" i="1"/>
  <c r="AD10" i="1" s="1"/>
  <c r="J11" i="1"/>
  <c r="AH11" i="1" s="1"/>
  <c r="J12" i="1"/>
  <c r="AF12" i="1" s="1"/>
  <c r="J13" i="1"/>
  <c r="AG13" i="1" s="1"/>
  <c r="J14" i="1"/>
  <c r="AD14" i="1" s="1"/>
  <c r="J15" i="1"/>
  <c r="J16" i="1"/>
  <c r="AD16" i="1" s="1"/>
  <c r="J17" i="1"/>
  <c r="AE17" i="1" s="1"/>
  <c r="J18" i="1"/>
  <c r="AH18" i="1" s="1"/>
  <c r="J19" i="1"/>
  <c r="AD19" i="1" s="1"/>
  <c r="J20" i="1"/>
  <c r="AE20" i="1" s="1"/>
  <c r="J21" i="1"/>
  <c r="AD21" i="1" s="1"/>
  <c r="J22" i="1"/>
  <c r="AF22" i="1" s="1"/>
  <c r="J23" i="1"/>
  <c r="AD23" i="1" s="1"/>
  <c r="J24" i="1"/>
  <c r="AG24" i="1" s="1"/>
  <c r="J8" i="1"/>
  <c r="AF8" i="1" s="1"/>
  <c r="I9" i="1"/>
  <c r="W9" i="1" s="1"/>
  <c r="I10" i="1"/>
  <c r="W10" i="1" s="1"/>
  <c r="I11" i="1"/>
  <c r="AA11" i="1" s="1"/>
  <c r="I12" i="1"/>
  <c r="I13" i="1"/>
  <c r="Y13" i="1" s="1"/>
  <c r="I14" i="1"/>
  <c r="I15" i="1"/>
  <c r="X15" i="1" s="1"/>
  <c r="I16" i="1"/>
  <c r="W16" i="1" s="1"/>
  <c r="I17" i="1"/>
  <c r="Y17" i="1" s="1"/>
  <c r="I18" i="1"/>
  <c r="Y18" i="1" s="1"/>
  <c r="I19" i="1"/>
  <c r="X19" i="1" s="1"/>
  <c r="I20" i="1"/>
  <c r="X20" i="1" s="1"/>
  <c r="I21" i="1"/>
  <c r="W21" i="1" s="1"/>
  <c r="I22" i="1"/>
  <c r="AA22" i="1" s="1"/>
  <c r="I23" i="1"/>
  <c r="W23" i="1" s="1"/>
  <c r="I24" i="1"/>
  <c r="W24" i="1" s="1"/>
  <c r="I8" i="1"/>
  <c r="W8" i="1" s="1"/>
  <c r="H9" i="1"/>
  <c r="P9" i="1" s="1"/>
  <c r="H10" i="1"/>
  <c r="H11" i="1"/>
  <c r="H12" i="1"/>
  <c r="S12" i="1" s="1"/>
  <c r="H13" i="1"/>
  <c r="R13" i="1" s="1"/>
  <c r="H14" i="1"/>
  <c r="R14" i="1" s="1"/>
  <c r="H15" i="1"/>
  <c r="R15" i="1" s="1"/>
  <c r="H16" i="1"/>
  <c r="R16" i="1" s="1"/>
  <c r="H17" i="1"/>
  <c r="R17" i="1" s="1"/>
  <c r="H18" i="1"/>
  <c r="S18" i="1" s="1"/>
  <c r="H19" i="1"/>
  <c r="S19" i="1" s="1"/>
  <c r="H20" i="1"/>
  <c r="Q20" i="1" s="1"/>
  <c r="H21" i="1"/>
  <c r="Q21" i="1" s="1"/>
  <c r="H22" i="1"/>
  <c r="Q22" i="1" s="1"/>
  <c r="H23" i="1"/>
  <c r="P23" i="1" s="1"/>
  <c r="H24" i="1"/>
  <c r="H25" i="1"/>
  <c r="T25" i="1" s="1"/>
  <c r="H26" i="1"/>
  <c r="H8" i="1"/>
  <c r="Q8" i="1" s="1"/>
  <c r="X38" i="1" l="1"/>
  <c r="Y38" i="1"/>
  <c r="AA38" i="1"/>
  <c r="AD38" i="1"/>
  <c r="AE38" i="1"/>
  <c r="Z38" i="1"/>
  <c r="T33" i="1"/>
  <c r="AA33" i="1"/>
  <c r="W33" i="1"/>
  <c r="Z33" i="1"/>
  <c r="X33" i="1"/>
  <c r="AD33" i="1"/>
  <c r="T37" i="1"/>
  <c r="S36" i="1"/>
  <c r="T36" i="1"/>
  <c r="W36" i="1"/>
  <c r="AA37" i="1"/>
  <c r="X36" i="1"/>
  <c r="AF37" i="1"/>
  <c r="AM39" i="1"/>
  <c r="W37" i="1"/>
  <c r="X37" i="1"/>
  <c r="Y36" i="1"/>
  <c r="Z36" i="1"/>
  <c r="AO39" i="1"/>
  <c r="AL37" i="1"/>
  <c r="AN39" i="1"/>
  <c r="R36" i="1"/>
  <c r="Y37" i="1"/>
  <c r="S33" i="1"/>
  <c r="AK33" i="1"/>
  <c r="AM33" i="1"/>
  <c r="T34" i="1"/>
  <c r="AD35" i="1"/>
  <c r="AO40" i="1"/>
  <c r="Y34" i="1"/>
  <c r="AE35" i="1"/>
  <c r="Q39" i="1"/>
  <c r="AH33" i="1"/>
  <c r="Z34" i="1"/>
  <c r="AM37" i="1"/>
  <c r="R39" i="1"/>
  <c r="AA34" i="1"/>
  <c r="AN37" i="1"/>
  <c r="X34" i="1"/>
  <c r="S39" i="1"/>
  <c r="AL33" i="1"/>
  <c r="AD34" i="1"/>
  <c r="AO37" i="1"/>
  <c r="T39" i="1"/>
  <c r="P33" i="1"/>
  <c r="AE34" i="1"/>
  <c r="AK39" i="1"/>
  <c r="Q33" i="1"/>
  <c r="AN33" i="1"/>
  <c r="AN34" i="1"/>
  <c r="P36" i="1"/>
  <c r="R37" i="1"/>
  <c r="Z35" i="1"/>
  <c r="AA35" i="1"/>
  <c r="AO34" i="1"/>
  <c r="S37" i="1"/>
  <c r="AL36" i="1"/>
  <c r="AG35" i="1"/>
  <c r="AM36" i="1"/>
  <c r="AF34" i="1"/>
  <c r="R35" i="1"/>
  <c r="AL35" i="1"/>
  <c r="AD37" i="1"/>
  <c r="P38" i="1"/>
  <c r="AH38" i="1"/>
  <c r="AK36" i="1"/>
  <c r="W42" i="1"/>
  <c r="AG34" i="1"/>
  <c r="S35" i="1"/>
  <c r="AM35" i="1"/>
  <c r="AE37" i="1"/>
  <c r="Q38" i="1"/>
  <c r="AK38" i="1"/>
  <c r="AF36" i="1"/>
  <c r="AG36" i="1"/>
  <c r="AH36" i="1"/>
  <c r="AN36" i="1"/>
  <c r="Y42" i="1"/>
  <c r="AE33" i="1"/>
  <c r="Q34" i="1"/>
  <c r="AK34" i="1"/>
  <c r="W35" i="1"/>
  <c r="AO35" i="1"/>
  <c r="AG37" i="1"/>
  <c r="S38" i="1"/>
  <c r="AM38" i="1"/>
  <c r="Z43" i="1"/>
  <c r="Q35" i="1"/>
  <c r="AK35" i="1"/>
  <c r="AG38" i="1"/>
  <c r="T35" i="1"/>
  <c r="AL38" i="1"/>
  <c r="Z42" i="1"/>
  <c r="AF33" i="1"/>
  <c r="R34" i="1"/>
  <c r="AL34" i="1"/>
  <c r="X35" i="1"/>
  <c r="AD36" i="1"/>
  <c r="P37" i="1"/>
  <c r="T38" i="1"/>
  <c r="AN38" i="1"/>
  <c r="AF35" i="1"/>
  <c r="AA43" i="1"/>
  <c r="X42" i="1"/>
  <c r="P34" i="1"/>
  <c r="AN40" i="1"/>
  <c r="AH39" i="1"/>
  <c r="AL43" i="1"/>
  <c r="AM43" i="1"/>
  <c r="AN43" i="1"/>
  <c r="AO43" i="1"/>
  <c r="AD44" i="1"/>
  <c r="AE44" i="1"/>
  <c r="AF44" i="1"/>
  <c r="AD41" i="1"/>
  <c r="AE41" i="1"/>
  <c r="AD40" i="1"/>
  <c r="AE40" i="1"/>
  <c r="X44" i="1"/>
  <c r="AA41" i="1"/>
  <c r="W39" i="1"/>
  <c r="X40" i="1"/>
  <c r="X39" i="1"/>
  <c r="Y40" i="1"/>
  <c r="W43" i="1"/>
  <c r="Y44" i="1"/>
  <c r="Z41" i="1"/>
  <c r="W40" i="1"/>
  <c r="Y39" i="1"/>
  <c r="Z40" i="1"/>
  <c r="X43" i="1"/>
  <c r="Z44" i="1"/>
  <c r="AA44" i="1"/>
  <c r="R43" i="1"/>
  <c r="T43" i="1"/>
  <c r="S43" i="1"/>
  <c r="Q42" i="1"/>
  <c r="S42" i="1"/>
  <c r="P42" i="1"/>
  <c r="R42" i="1"/>
  <c r="T40" i="1"/>
  <c r="AF41" i="1"/>
  <c r="AG41" i="1"/>
  <c r="P41" i="1"/>
  <c r="AN42" i="1"/>
  <c r="Q41" i="1"/>
  <c r="AG44" i="1"/>
  <c r="Z39" i="1"/>
  <c r="AF40" i="1"/>
  <c r="R41" i="1"/>
  <c r="AL41" i="1"/>
  <c r="AD43" i="1"/>
  <c r="P44" i="1"/>
  <c r="AG40" i="1"/>
  <c r="S41" i="1"/>
  <c r="AM41" i="1"/>
  <c r="AE43" i="1"/>
  <c r="Q44" i="1"/>
  <c r="AK44" i="1"/>
  <c r="AH42" i="1"/>
  <c r="AK42" i="1"/>
  <c r="AM42" i="1"/>
  <c r="AD39" i="1"/>
  <c r="P40" i="1"/>
  <c r="AN41" i="1"/>
  <c r="AF43" i="1"/>
  <c r="R44" i="1"/>
  <c r="AL44" i="1"/>
  <c r="AF42" i="1"/>
  <c r="AO42" i="1"/>
  <c r="AE39" i="1"/>
  <c r="Q40" i="1"/>
  <c r="AK40" i="1"/>
  <c r="W41" i="1"/>
  <c r="AO41" i="1"/>
  <c r="AG43" i="1"/>
  <c r="S44" i="1"/>
  <c r="AM44" i="1"/>
  <c r="AF39" i="1"/>
  <c r="R40" i="1"/>
  <c r="AL40" i="1"/>
  <c r="X41" i="1"/>
  <c r="AD42" i="1"/>
  <c r="P43" i="1"/>
  <c r="AN44" i="1"/>
  <c r="AG42" i="1"/>
  <c r="T15" i="1"/>
  <c r="P20" i="1"/>
  <c r="P16" i="1"/>
  <c r="P15" i="1"/>
  <c r="W32" i="1"/>
  <c r="AG31" i="1"/>
  <c r="AF31" i="1"/>
  <c r="AE28" i="1"/>
  <c r="S15" i="1"/>
  <c r="S14" i="1"/>
  <c r="AG21" i="1"/>
  <c r="AF21" i="1"/>
  <c r="AE21" i="1"/>
  <c r="W28" i="1"/>
  <c r="AH20" i="1"/>
  <c r="W31" i="1"/>
  <c r="AG20" i="1"/>
  <c r="AH21" i="1"/>
  <c r="Y27" i="1"/>
  <c r="AO30" i="1"/>
  <c r="P18" i="1"/>
  <c r="AA18" i="1"/>
  <c r="AN30" i="1"/>
  <c r="AL31" i="1"/>
  <c r="P19" i="1"/>
  <c r="Z22" i="1"/>
  <c r="P17" i="1"/>
  <c r="AD31" i="1"/>
  <c r="AO27" i="1"/>
  <c r="AO23" i="1"/>
  <c r="AO21" i="1"/>
  <c r="AN21" i="1"/>
  <c r="Q28" i="1"/>
  <c r="AM21" i="1"/>
  <c r="AL17" i="1"/>
  <c r="Q16" i="1"/>
  <c r="X28" i="1"/>
  <c r="AH10" i="1"/>
  <c r="AO16" i="1"/>
  <c r="AF11" i="1"/>
  <c r="Q17" i="1"/>
  <c r="Q15" i="1"/>
  <c r="X27" i="1"/>
  <c r="AG25" i="1"/>
  <c r="AK27" i="1"/>
  <c r="AN16" i="1"/>
  <c r="X31" i="1"/>
  <c r="AE11" i="1"/>
  <c r="Q14" i="1"/>
  <c r="X18" i="1"/>
  <c r="AF25" i="1"/>
  <c r="AK20" i="1"/>
  <c r="AN15" i="1"/>
  <c r="AE31" i="1"/>
  <c r="T31" i="1"/>
  <c r="X17" i="1"/>
  <c r="AG23" i="1"/>
  <c r="AM32" i="1"/>
  <c r="AO14" i="1"/>
  <c r="AG11" i="1"/>
  <c r="X30" i="1"/>
  <c r="P21" i="1"/>
  <c r="S27" i="1"/>
  <c r="Y28" i="1"/>
  <c r="AE22" i="1"/>
  <c r="AM31" i="1"/>
  <c r="AM13" i="1"/>
  <c r="S22" i="1"/>
  <c r="S21" i="1"/>
  <c r="Y8" i="1"/>
  <c r="AH30" i="1"/>
  <c r="AL21" i="1"/>
  <c r="S31" i="1"/>
  <c r="X21" i="1"/>
  <c r="AF10" i="1"/>
  <c r="AN14" i="1"/>
  <c r="R31" i="1"/>
  <c r="R19" i="1"/>
  <c r="W30" i="1"/>
  <c r="Y21" i="1"/>
  <c r="AD30" i="1"/>
  <c r="AE10" i="1"/>
  <c r="AK15" i="1"/>
  <c r="AN27" i="1"/>
  <c r="AM14" i="1"/>
  <c r="T30" i="1"/>
  <c r="AA20" i="1"/>
  <c r="AD24" i="1"/>
  <c r="AH9" i="1"/>
  <c r="AK14" i="1"/>
  <c r="AM27" i="1"/>
  <c r="Q31" i="1"/>
  <c r="S30" i="1"/>
  <c r="T17" i="1"/>
  <c r="W22" i="1"/>
  <c r="AA31" i="1"/>
  <c r="Z20" i="1"/>
  <c r="AF20" i="1"/>
  <c r="AG9" i="1"/>
  <c r="AK13" i="1"/>
  <c r="AM25" i="1"/>
  <c r="AL20" i="1"/>
  <c r="AO13" i="1"/>
  <c r="Z11" i="1"/>
  <c r="Z8" i="1"/>
  <c r="AA21" i="1"/>
  <c r="AM30" i="1"/>
  <c r="T20" i="1"/>
  <c r="Z21" i="1"/>
  <c r="AK16" i="1"/>
  <c r="AO20" i="1"/>
  <c r="AN20" i="1"/>
  <c r="R18" i="1"/>
  <c r="Q30" i="1"/>
  <c r="S28" i="1"/>
  <c r="S17" i="1"/>
  <c r="Z31" i="1"/>
  <c r="Y20" i="1"/>
  <c r="AD20" i="1"/>
  <c r="AH24" i="1"/>
  <c r="AE8" i="1"/>
  <c r="AK12" i="1"/>
  <c r="AM18" i="1"/>
  <c r="AN13" i="1"/>
  <c r="AG10" i="1"/>
  <c r="AL18" i="1"/>
  <c r="Q27" i="1"/>
  <c r="R27" i="1"/>
  <c r="T16" i="1"/>
  <c r="W19" i="1"/>
  <c r="AA30" i="1"/>
  <c r="AA17" i="1"/>
  <c r="AF24" i="1"/>
  <c r="AF14" i="1"/>
  <c r="AK32" i="1"/>
  <c r="AN24" i="1"/>
  <c r="AO17" i="1"/>
  <c r="T21" i="1"/>
  <c r="AK18" i="1"/>
  <c r="R21" i="1"/>
  <c r="AO24" i="1"/>
  <c r="Q19" i="1"/>
  <c r="S16" i="1"/>
  <c r="W18" i="1"/>
  <c r="Z30" i="1"/>
  <c r="Z17" i="1"/>
  <c r="AG32" i="1"/>
  <c r="AE24" i="1"/>
  <c r="AE14" i="1"/>
  <c r="AK31" i="1"/>
  <c r="AO31" i="1"/>
  <c r="AM24" i="1"/>
  <c r="AN17" i="1"/>
  <c r="AO12" i="1"/>
  <c r="R22" i="1"/>
  <c r="Y22" i="1"/>
  <c r="AD8" i="1"/>
  <c r="AK17" i="1"/>
  <c r="W20" i="1"/>
  <c r="AG14" i="1"/>
  <c r="AK8" i="1"/>
  <c r="Q18" i="1"/>
  <c r="T22" i="1"/>
  <c r="W17" i="1"/>
  <c r="AH23" i="1"/>
  <c r="AH13" i="1"/>
  <c r="AK30" i="1"/>
  <c r="AL24" i="1"/>
  <c r="AL12" i="1"/>
  <c r="W26" i="1"/>
  <c r="X26" i="1"/>
  <c r="P26" i="1"/>
  <c r="Q26" i="1"/>
  <c r="P25" i="1"/>
  <c r="R25" i="1"/>
  <c r="Q25" i="1"/>
  <c r="S25" i="1"/>
  <c r="Y14" i="1"/>
  <c r="Z14" i="1"/>
  <c r="AA14" i="1"/>
  <c r="W14" i="1"/>
  <c r="AK9" i="1"/>
  <c r="AL9" i="1"/>
  <c r="AM9" i="1"/>
  <c r="AN9" i="1"/>
  <c r="AO9" i="1"/>
  <c r="AG27" i="1"/>
  <c r="AE27" i="1"/>
  <c r="AD27" i="1"/>
  <c r="AF27" i="1"/>
  <c r="P10" i="1"/>
  <c r="R10" i="1"/>
  <c r="S10" i="1"/>
  <c r="Q10" i="1"/>
  <c r="T10" i="1"/>
  <c r="AE16" i="1"/>
  <c r="AF16" i="1"/>
  <c r="AG16" i="1"/>
  <c r="AH16" i="1"/>
  <c r="W29" i="1"/>
  <c r="AA29" i="1"/>
  <c r="Y29" i="1"/>
  <c r="Z29" i="1"/>
  <c r="AN32" i="1"/>
  <c r="AO32" i="1"/>
  <c r="W12" i="1"/>
  <c r="X12" i="1"/>
  <c r="AF15" i="1"/>
  <c r="AG15" i="1"/>
  <c r="AH15" i="1"/>
  <c r="AD15" i="1"/>
  <c r="AF29" i="1"/>
  <c r="AG29" i="1"/>
  <c r="AH29" i="1"/>
  <c r="AD29" i="1"/>
  <c r="S13" i="1"/>
  <c r="AD32" i="1"/>
  <c r="AN25" i="1"/>
  <c r="AO25" i="1"/>
  <c r="AK25" i="1"/>
  <c r="P32" i="1"/>
  <c r="X16" i="1"/>
  <c r="Y26" i="1"/>
  <c r="T12" i="1"/>
  <c r="AA25" i="1"/>
  <c r="AA16" i="1"/>
  <c r="X14" i="1"/>
  <c r="Z16" i="1"/>
  <c r="AE18" i="1"/>
  <c r="P22" i="1"/>
  <c r="R12" i="1"/>
  <c r="X13" i="1"/>
  <c r="Y16" i="1"/>
  <c r="AH17" i="1"/>
  <c r="AN11" i="1"/>
  <c r="AO11" i="1"/>
  <c r="AK11" i="1"/>
  <c r="W25" i="1"/>
  <c r="X25" i="1"/>
  <c r="Y25" i="1"/>
  <c r="R32" i="1"/>
  <c r="P11" i="1"/>
  <c r="Q11" i="1"/>
  <c r="R11" i="1"/>
  <c r="S11" i="1"/>
  <c r="P24" i="1"/>
  <c r="R24" i="1"/>
  <c r="S24" i="1"/>
  <c r="Q24" i="1"/>
  <c r="T24" i="1"/>
  <c r="R23" i="1"/>
  <c r="S23" i="1"/>
  <c r="T23" i="1"/>
  <c r="Q23" i="1"/>
  <c r="AH25" i="1"/>
  <c r="AD25" i="1"/>
  <c r="Z26" i="1"/>
  <c r="AL19" i="1"/>
  <c r="AM19" i="1"/>
  <c r="AN19" i="1"/>
  <c r="AO19" i="1"/>
  <c r="AF18" i="1"/>
  <c r="T11" i="1"/>
  <c r="AE29" i="1"/>
  <c r="AG17" i="1"/>
  <c r="AO28" i="1"/>
  <c r="AL11" i="1"/>
  <c r="T13" i="1"/>
  <c r="P13" i="1"/>
  <c r="Q13" i="1"/>
  <c r="S32" i="1"/>
  <c r="T32" i="1"/>
  <c r="P12" i="1"/>
  <c r="Q12" i="1"/>
  <c r="AK10" i="1"/>
  <c r="AL10" i="1"/>
  <c r="AF32" i="1"/>
  <c r="AF26" i="1"/>
  <c r="AE26" i="1"/>
  <c r="AG26" i="1"/>
  <c r="AH26" i="1"/>
  <c r="AD26" i="1"/>
  <c r="AE32" i="1"/>
  <c r="AL26" i="1"/>
  <c r="AM26" i="1"/>
  <c r="AN26" i="1"/>
  <c r="AO26" i="1"/>
  <c r="AK26" i="1"/>
  <c r="AA8" i="1"/>
  <c r="X8" i="1"/>
  <c r="AL29" i="1"/>
  <c r="AM29" i="1"/>
  <c r="AN29" i="1"/>
  <c r="AO29" i="1"/>
  <c r="S26" i="1"/>
  <c r="S8" i="1"/>
  <c r="Z12" i="1"/>
  <c r="AD18" i="1"/>
  <c r="AG28" i="1"/>
  <c r="AE15" i="1"/>
  <c r="AM28" i="1"/>
  <c r="AN10" i="1"/>
  <c r="AF19" i="1"/>
  <c r="AE19" i="1"/>
  <c r="AG19" i="1"/>
  <c r="AH19" i="1"/>
  <c r="Z15" i="1"/>
  <c r="AA15" i="1"/>
  <c r="Y15" i="1"/>
  <c r="W15" i="1"/>
  <c r="Y32" i="1"/>
  <c r="AA32" i="1"/>
  <c r="Z32" i="1"/>
  <c r="T29" i="1"/>
  <c r="R29" i="1"/>
  <c r="S29" i="1"/>
  <c r="P29" i="1"/>
  <c r="Z13" i="1"/>
  <c r="AA13" i="1"/>
  <c r="W13" i="1"/>
  <c r="AA26" i="1"/>
  <c r="R9" i="1"/>
  <c r="S9" i="1"/>
  <c r="T9" i="1"/>
  <c r="Q9" i="1"/>
  <c r="P8" i="1"/>
  <c r="W11" i="1"/>
  <c r="X11" i="1"/>
  <c r="Y11" i="1"/>
  <c r="AG18" i="1"/>
  <c r="T26" i="1"/>
  <c r="T8" i="1"/>
  <c r="AA12" i="1"/>
  <c r="AH28" i="1"/>
  <c r="AF17" i="1"/>
  <c r="AN28" i="1"/>
  <c r="AO10" i="1"/>
  <c r="R26" i="1"/>
  <c r="R8" i="1"/>
  <c r="Y12" i="1"/>
  <c r="AD17" i="1"/>
  <c r="AF28" i="1"/>
  <c r="AH14" i="1"/>
  <c r="AL28" i="1"/>
  <c r="AM10" i="1"/>
  <c r="S20" i="1"/>
  <c r="AA24" i="1"/>
  <c r="AA10" i="1"/>
  <c r="AF13" i="1"/>
  <c r="AN23" i="1"/>
  <c r="X24" i="1"/>
  <c r="Z24" i="1"/>
  <c r="AA19" i="1"/>
  <c r="Z10" i="1"/>
  <c r="AD13" i="1"/>
  <c r="AG30" i="1"/>
  <c r="AE13" i="1"/>
  <c r="AM23" i="1"/>
  <c r="AM16" i="1"/>
  <c r="P28" i="1"/>
  <c r="P14" i="1"/>
  <c r="T19" i="1"/>
  <c r="W27" i="1"/>
  <c r="X23" i="1"/>
  <c r="X9" i="1"/>
  <c r="AA28" i="1"/>
  <c r="Y24" i="1"/>
  <c r="Z19" i="1"/>
  <c r="Y10" i="1"/>
  <c r="AD12" i="1"/>
  <c r="AF30" i="1"/>
  <c r="AF23" i="1"/>
  <c r="AH12" i="1"/>
  <c r="AF9" i="1"/>
  <c r="AL23" i="1"/>
  <c r="AN12" i="1"/>
  <c r="P30" i="1"/>
  <c r="R20" i="1"/>
  <c r="X10" i="1"/>
  <c r="P27" i="1"/>
  <c r="T28" i="1"/>
  <c r="T14" i="1"/>
  <c r="X22" i="1"/>
  <c r="AA23" i="1"/>
  <c r="Y19" i="1"/>
  <c r="AA9" i="1"/>
  <c r="AD11" i="1"/>
  <c r="AE23" i="1"/>
  <c r="AG12" i="1"/>
  <c r="AE9" i="1"/>
  <c r="AO22" i="1"/>
  <c r="AO15" i="1"/>
  <c r="AO8" i="1"/>
  <c r="Z9" i="1"/>
  <c r="AH22" i="1"/>
  <c r="AH8" i="1"/>
  <c r="T18" i="1"/>
  <c r="AA27" i="1"/>
  <c r="Y23" i="1"/>
  <c r="Z18" i="1"/>
  <c r="Y9" i="1"/>
  <c r="AG22" i="1"/>
  <c r="AE12" i="1"/>
  <c r="AG8" i="1"/>
  <c r="AK22" i="1"/>
  <c r="AM22" i="1"/>
  <c r="AO18" i="1"/>
  <c r="AM15" i="1"/>
  <c r="AM8" i="1"/>
  <c r="Z23" i="1"/>
  <c r="AN22" i="1"/>
  <c r="AN8" i="1"/>
  <c r="AD22" i="1"/>
  <c r="AA46" i="1" l="1"/>
  <c r="E12" i="2" s="1"/>
  <c r="S46" i="1"/>
  <c r="D11" i="2" s="1"/>
  <c r="W46" i="1"/>
  <c r="Z46" i="1"/>
  <c r="AK46" i="1"/>
  <c r="AN46" i="1"/>
  <c r="G11" i="2" s="1"/>
  <c r="Y46" i="1"/>
  <c r="E10" i="2" s="1"/>
  <c r="AO46" i="1"/>
  <c r="G12" i="2" s="1"/>
  <c r="AM46" i="1"/>
  <c r="G10" i="2" s="1"/>
  <c r="T46" i="1"/>
  <c r="D12" i="2" s="1"/>
  <c r="AH46" i="1"/>
  <c r="F12" i="2" s="1"/>
  <c r="AL46" i="1"/>
  <c r="G9" i="2" s="1"/>
  <c r="AF46" i="1"/>
  <c r="F10" i="2" s="1"/>
  <c r="AD46" i="1"/>
  <c r="AE46" i="1"/>
  <c r="F9" i="2" s="1"/>
  <c r="AG46" i="1"/>
  <c r="F11" i="2" s="1"/>
  <c r="X46" i="1"/>
  <c r="E9" i="2" s="1"/>
  <c r="P46" i="1"/>
  <c r="R46" i="1"/>
  <c r="Q46" i="1"/>
  <c r="D9" i="2" s="1"/>
  <c r="E11" i="2"/>
  <c r="D10" i="2"/>
  <c r="J47" i="1" l="1"/>
  <c r="F8" i="2"/>
  <c r="I47" i="1"/>
  <c r="E8" i="2"/>
  <c r="H47" i="1"/>
  <c r="D8" i="2"/>
  <c r="K47" i="1"/>
  <c r="G8" i="2"/>
  <c r="H11" i="2"/>
  <c r="H10" i="2"/>
  <c r="H9" i="2"/>
  <c r="H12" i="2" l="1"/>
  <c r="H8" i="2"/>
  <c r="I11" i="2" l="1"/>
  <c r="I9" i="2"/>
  <c r="I12" i="2"/>
  <c r="J12" i="2" s="1"/>
  <c r="I10" i="2"/>
  <c r="F22" i="2" l="1"/>
  <c r="F23" i="2" s="1"/>
  <c r="J10" i="2"/>
  <c r="H22" i="2"/>
  <c r="H23" i="2" s="1"/>
  <c r="E22" i="2"/>
  <c r="E23" i="2" s="1"/>
  <c r="J9" i="2"/>
  <c r="G22" i="2"/>
  <c r="G23" i="2" s="1"/>
  <c r="J11" i="2"/>
</calcChain>
</file>

<file path=xl/sharedStrings.xml><?xml version="1.0" encoding="utf-8"?>
<sst xmlns="http://schemas.openxmlformats.org/spreadsheetml/2006/main" count="93" uniqueCount="73">
  <si>
    <t>Historical Claims Report</t>
  </si>
  <si>
    <t>Top Claimants</t>
  </si>
  <si>
    <t>Claimant 1</t>
  </si>
  <si>
    <t>Claimant 2</t>
  </si>
  <si>
    <t>Claimant 3</t>
  </si>
  <si>
    <t>Claimant 4</t>
  </si>
  <si>
    <t>Claimant 5</t>
  </si>
  <si>
    <t>Claimant 6</t>
  </si>
  <si>
    <t>Claimant 7</t>
  </si>
  <si>
    <t>Claimant 8</t>
  </si>
  <si>
    <t>Claimant 9</t>
  </si>
  <si>
    <t>Claimant 10</t>
  </si>
  <si>
    <t>ISL Deductible</t>
  </si>
  <si>
    <t>ISL Claims</t>
  </si>
  <si>
    <t>Additional Claims</t>
  </si>
  <si>
    <t>Carrier</t>
  </si>
  <si>
    <t>Premium Savings</t>
  </si>
  <si>
    <t>Projected Savings</t>
  </si>
  <si>
    <t>-</t>
  </si>
  <si>
    <t>Average ISL Claims</t>
  </si>
  <si>
    <t>Additional ISL Claims</t>
  </si>
  <si>
    <t xml:space="preserve">Stop Loss Renewal Comparison </t>
  </si>
  <si>
    <t>2023 Plan Year</t>
  </si>
  <si>
    <t>ISL Premium</t>
  </si>
  <si>
    <t>Claimant 11</t>
  </si>
  <si>
    <t>Claimant 12</t>
  </si>
  <si>
    <t>Claimant 13</t>
  </si>
  <si>
    <t>Claimant 14</t>
  </si>
  <si>
    <t>Claimant 15</t>
  </si>
  <si>
    <t>Claimant 16</t>
  </si>
  <si>
    <t>Claimant 17</t>
  </si>
  <si>
    <t>Claimant 18</t>
  </si>
  <si>
    <t>Claimant 19</t>
  </si>
  <si>
    <t>Claimant 20</t>
  </si>
  <si>
    <t xml:space="preserve">Trend: </t>
  </si>
  <si>
    <t>Number of Claimants</t>
  </si>
  <si>
    <t>Current</t>
  </si>
  <si>
    <t>Renewal</t>
  </si>
  <si>
    <t>Option 1</t>
  </si>
  <si>
    <t>Option 2</t>
  </si>
  <si>
    <t>Option 3</t>
  </si>
  <si>
    <t>Option 4</t>
  </si>
  <si>
    <t>Option</t>
  </si>
  <si>
    <t xml:space="preserve"> ISL Deductible</t>
  </si>
  <si>
    <t>Recommendation</t>
  </si>
  <si>
    <t>2022
Plan Year</t>
  </si>
  <si>
    <t>2024 Plan Year</t>
  </si>
  <si>
    <t>2025 Plan Year*</t>
  </si>
  <si>
    <t>2026 Equivalents</t>
  </si>
  <si>
    <t>Effective Date: 1/1/2026</t>
  </si>
  <si>
    <t>Claimant 21</t>
  </si>
  <si>
    <t>Claimant 22</t>
  </si>
  <si>
    <t>Claimant 23</t>
  </si>
  <si>
    <t>Claimant 24</t>
  </si>
  <si>
    <t>Claimant 25</t>
  </si>
  <si>
    <t>Excess Claims Trended for 2026</t>
  </si>
  <si>
    <t>Symetra Life Ins. Co.</t>
  </si>
  <si>
    <t>* The 2025 plan year experience has been included as a reference for how the current year is running; however, the current plan year is not credible since it is immature (i.e. only a partial year).  Therefore, it is not included in the average claims.</t>
  </si>
  <si>
    <t>Claimant 26</t>
  </si>
  <si>
    <t>Claimant 27</t>
  </si>
  <si>
    <t>Claimant 28</t>
  </si>
  <si>
    <t>Claimant 29</t>
  </si>
  <si>
    <t>Claimant 30</t>
  </si>
  <si>
    <t>Claimant 31</t>
  </si>
  <si>
    <t>Claimant 32</t>
  </si>
  <si>
    <t>Claimant 33</t>
  </si>
  <si>
    <t>Claimant 34</t>
  </si>
  <si>
    <t>Claimant 35</t>
  </si>
  <si>
    <t>Claimant 36</t>
  </si>
  <si>
    <t>Claimant 37</t>
  </si>
  <si>
    <t>Specific Deductible Analysis - Historical Claims</t>
  </si>
  <si>
    <t>Specific Deductible Analysis - Projected Premium vs. Claims</t>
  </si>
  <si>
    <r>
      <t>An increase in the ISL deductible</t>
    </r>
    <r>
      <rPr>
        <sz val="11"/>
        <color rgb="FFFF0000"/>
        <rFont val="Calibri"/>
        <family val="2"/>
      </rPr>
      <t xml:space="preserve"> is/is not</t>
    </r>
    <r>
      <rPr>
        <sz val="11"/>
        <color theme="1"/>
        <rFont val="Calibri"/>
        <family val="2"/>
      </rPr>
      <t xml:space="preserve"> recommended for the 2026 plan year.  Based on a comparison of the historical claims trended for 2026, the premium savings at the higher deductibles would </t>
    </r>
    <r>
      <rPr>
        <sz val="11"/>
        <color rgb="FFFF0000"/>
        <rFont val="Calibri"/>
        <family val="2"/>
      </rPr>
      <t>outweigh/be less than</t>
    </r>
    <r>
      <rPr>
        <sz val="11"/>
        <color theme="1"/>
        <rFont val="Calibri"/>
        <family val="2"/>
      </rPr>
      <t xml:space="preserve"> the projected additional claims liaiblity for each of the four alternate deductible options.  Other notes... sample </t>
    </r>
    <r>
      <rPr>
        <sz val="11"/>
        <color rgb="FFFF0000"/>
        <rFont val="Calibri"/>
        <family val="2"/>
      </rPr>
      <t>(While the best savings would come at the $400,000 specific deductible, we do not recommend increasing the deductible that high considering the current deductible is $225,000.  It is our recommendation to move to the $300,000 or $350,000 ISL levels which would likely yield $600k-$900k in annual savings versus the higher premium at the current deductible level (assuming 7% medical trend).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</si>
</sst>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.00"/>
    <numFmt numFmtId="165" formatCode="&quot;$&quot;#,##0"/>
    <numFmt numFmtId="166" formatCode="0.0"/>
    <numFmt numFmtId="167" formatCode="0.0%"/>
  </numFmts>
  <fonts count="20" x14ac:knownFonts="1"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1"/>
      <color theme="1" tint="0.34998626667073579"/>
      <name val="Calibri"/>
      <family val="2"/>
    </font>
    <font>
      <sz val="8"/>
      <name val="Calibri"/>
      <family val="2"/>
    </font>
    <font>
      <b/>
      <sz val="16"/>
      <color theme="1"/>
      <name val="Calibri"/>
      <family val="2"/>
    </font>
    <font>
      <b/>
      <sz val="11"/>
      <color rgb="FFC00000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sz val="12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2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quotePrefix="1"/>
    <xf numFmtId="0" fontId="2" fillId="0" borderId="0" xfId="0" applyFont="1"/>
    <xf numFmtId="164" fontId="0" fillId="0" borderId="0" xfId="0" applyNumberForma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8" xfId="0" applyBorder="1"/>
    <xf numFmtId="0" fontId="7" fillId="0" borderId="0" xfId="0" applyFont="1"/>
    <xf numFmtId="0" fontId="2" fillId="0" borderId="0" xfId="0" quotePrefix="1" applyFont="1"/>
    <xf numFmtId="0" fontId="0" fillId="0" borderId="0" xfId="0" applyAlignment="1">
      <alignment vertical="center"/>
    </xf>
    <xf numFmtId="165" fontId="0" fillId="0" borderId="4" xfId="0" applyNumberFormat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65" fontId="5" fillId="2" borderId="4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indent="1"/>
    </xf>
    <xf numFmtId="0" fontId="0" fillId="0" borderId="2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left"/>
    </xf>
    <xf numFmtId="0" fontId="4" fillId="0" borderId="0" xfId="0" applyFont="1"/>
    <xf numFmtId="0" fontId="11" fillId="0" borderId="0" xfId="0" applyFont="1"/>
    <xf numFmtId="164" fontId="4" fillId="0" borderId="0" xfId="0" applyNumberFormat="1" applyFont="1" applyAlignment="1">
      <alignment vertical="top"/>
    </xf>
    <xf numFmtId="2" fontId="0" fillId="0" borderId="0" xfId="0" applyNumberFormat="1"/>
    <xf numFmtId="9" fontId="0" fillId="0" borderId="0" xfId="0" applyNumberFormat="1" applyAlignment="1">
      <alignment horizontal="right"/>
    </xf>
    <xf numFmtId="0" fontId="4" fillId="0" borderId="9" xfId="0" applyFont="1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165" fontId="0" fillId="0" borderId="17" xfId="0" applyNumberFormat="1" applyBorder="1" applyAlignment="1">
      <alignment horizontal="center" vertical="center"/>
    </xf>
    <xf numFmtId="0" fontId="12" fillId="0" borderId="6" xfId="0" applyFont="1" applyBorder="1" applyAlignment="1">
      <alignment horizontal="left" vertical="center" indent="1"/>
    </xf>
    <xf numFmtId="165" fontId="12" fillId="0" borderId="1" xfId="0" applyNumberFormat="1" applyFont="1" applyBorder="1" applyAlignment="1">
      <alignment horizontal="center" vertical="center"/>
    </xf>
    <xf numFmtId="0" fontId="12" fillId="0" borderId="0" xfId="0" applyFont="1"/>
    <xf numFmtId="165" fontId="4" fillId="5" borderId="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4" fillId="0" borderId="8" xfId="0" applyFont="1" applyBorder="1" applyAlignment="1">
      <alignment horizontal="right"/>
    </xf>
    <xf numFmtId="165" fontId="0" fillId="5" borderId="4" xfId="0" applyNumberFormat="1" applyFill="1" applyBorder="1" applyAlignment="1">
      <alignment horizontal="center" vertical="center"/>
    </xf>
    <xf numFmtId="166" fontId="8" fillId="5" borderId="13" xfId="0" quotePrefix="1" applyNumberFormat="1" applyFont="1" applyFill="1" applyBorder="1" applyAlignment="1">
      <alignment horizontal="center" vertical="center"/>
    </xf>
    <xf numFmtId="0" fontId="9" fillId="3" borderId="2" xfId="0" quotePrefix="1" applyFont="1" applyFill="1" applyBorder="1" applyAlignment="1">
      <alignment horizontal="center" vertical="center"/>
    </xf>
    <xf numFmtId="165" fontId="8" fillId="5" borderId="2" xfId="0" quotePrefix="1" applyNumberFormat="1" applyFont="1" applyFill="1" applyBorder="1" applyAlignment="1">
      <alignment horizontal="center" vertical="center"/>
    </xf>
    <xf numFmtId="165" fontId="8" fillId="3" borderId="2" xfId="0" quotePrefix="1" applyNumberFormat="1" applyFont="1" applyFill="1" applyBorder="1" applyAlignment="1">
      <alignment horizontal="center" vertical="center"/>
    </xf>
    <xf numFmtId="165" fontId="8" fillId="5" borderId="2" xfId="0" applyNumberFormat="1" applyFont="1" applyFill="1" applyBorder="1" applyAlignment="1">
      <alignment horizontal="center" vertical="center"/>
    </xf>
    <xf numFmtId="165" fontId="4" fillId="0" borderId="20" xfId="0" applyNumberFormat="1" applyFont="1" applyBorder="1" applyAlignment="1">
      <alignment horizontal="center" vertical="center"/>
    </xf>
    <xf numFmtId="166" fontId="9" fillId="3" borderId="13" xfId="0" quotePrefix="1" applyNumberFormat="1" applyFont="1" applyFill="1" applyBorder="1" applyAlignment="1">
      <alignment horizontal="center" vertical="center"/>
    </xf>
    <xf numFmtId="166" fontId="8" fillId="3" borderId="13" xfId="0" quotePrefix="1" applyNumberFormat="1" applyFont="1" applyFill="1" applyBorder="1" applyAlignment="1">
      <alignment horizontal="center" vertical="center"/>
    </xf>
    <xf numFmtId="166" fontId="8" fillId="5" borderId="13" xfId="0" applyNumberFormat="1" applyFont="1" applyFill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6" fontId="4" fillId="2" borderId="4" xfId="0" applyNumberFormat="1" applyFont="1" applyFill="1" applyBorder="1" applyAlignment="1">
      <alignment horizontal="center"/>
    </xf>
    <xf numFmtId="6" fontId="4" fillId="2" borderId="15" xfId="0" applyNumberFormat="1" applyFont="1" applyFill="1" applyBorder="1" applyAlignment="1">
      <alignment horizontal="center"/>
    </xf>
    <xf numFmtId="6" fontId="0" fillId="2" borderId="4" xfId="0" applyNumberFormat="1" applyFill="1" applyBorder="1" applyAlignment="1">
      <alignment horizontal="center"/>
    </xf>
    <xf numFmtId="6" fontId="0" fillId="2" borderId="15" xfId="0" applyNumberFormat="1" applyFill="1" applyBorder="1" applyAlignment="1">
      <alignment horizontal="center"/>
    </xf>
    <xf numFmtId="6" fontId="4" fillId="2" borderId="10" xfId="0" applyNumberFormat="1" applyFont="1" applyFill="1" applyBorder="1" applyAlignment="1">
      <alignment horizontal="center"/>
    </xf>
    <xf numFmtId="6" fontId="4" fillId="2" borderId="21" xfId="0" applyNumberFormat="1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5" fillId="5" borderId="4" xfId="0" applyNumberFormat="1" applyFont="1" applyFill="1" applyBorder="1" applyAlignment="1">
      <alignment horizontal="center" vertical="center"/>
    </xf>
    <xf numFmtId="165" fontId="5" fillId="5" borderId="17" xfId="0" applyNumberFormat="1" applyFont="1" applyFill="1" applyBorder="1" applyAlignment="1">
      <alignment horizontal="center" vertical="center"/>
    </xf>
    <xf numFmtId="6" fontId="0" fillId="0" borderId="4" xfId="0" applyNumberFormat="1" applyBorder="1" applyAlignment="1">
      <alignment horizontal="center" vertical="center"/>
    </xf>
    <xf numFmtId="6" fontId="0" fillId="5" borderId="4" xfId="0" applyNumberFormat="1" applyFill="1" applyBorder="1" applyAlignment="1">
      <alignment horizontal="center" vertical="center"/>
    </xf>
    <xf numFmtId="6" fontId="0" fillId="0" borderId="17" xfId="0" applyNumberFormat="1" applyBorder="1" applyAlignment="1">
      <alignment horizontal="center" vertical="center"/>
    </xf>
    <xf numFmtId="6" fontId="4" fillId="5" borderId="4" xfId="0" applyNumberFormat="1" applyFont="1" applyFill="1" applyBorder="1" applyAlignment="1">
      <alignment horizontal="center"/>
    </xf>
    <xf numFmtId="6" fontId="0" fillId="5" borderId="4" xfId="0" quotePrefix="1" applyNumberFormat="1" applyFill="1" applyBorder="1" applyAlignment="1">
      <alignment horizontal="center"/>
    </xf>
    <xf numFmtId="6" fontId="4" fillId="5" borderId="10" xfId="0" quotePrefix="1" applyNumberFormat="1" applyFont="1" applyFill="1" applyBorder="1" applyAlignment="1">
      <alignment horizontal="center"/>
    </xf>
    <xf numFmtId="0" fontId="1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6" fontId="0" fillId="0" borderId="12" xfId="0" applyNumberFormat="1" applyBorder="1" applyAlignment="1">
      <alignment horizontal="left" vertical="center" indent="1"/>
    </xf>
    <xf numFmtId="6" fontId="0" fillId="5" borderId="12" xfId="0" applyNumberFormat="1" applyFill="1" applyBorder="1" applyAlignment="1">
      <alignment horizontal="left" vertical="center" indent="1"/>
    </xf>
    <xf numFmtId="6" fontId="0" fillId="0" borderId="16" xfId="0" applyNumberFormat="1" applyBorder="1" applyAlignment="1">
      <alignment horizontal="left" vertical="center" indent="1"/>
    </xf>
    <xf numFmtId="6" fontId="0" fillId="5" borderId="4" xfId="0" applyNumberForma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 indent="2"/>
    </xf>
    <xf numFmtId="165" fontId="16" fillId="0" borderId="23" xfId="0" applyNumberFormat="1" applyFont="1" applyBorder="1" applyAlignment="1">
      <alignment horizontal="center" vertical="center"/>
    </xf>
    <xf numFmtId="165" fontId="16" fillId="0" borderId="2" xfId="0" applyNumberFormat="1" applyFont="1" applyBorder="1" applyAlignment="1">
      <alignment horizontal="center" vertical="center"/>
    </xf>
    <xf numFmtId="165" fontId="17" fillId="5" borderId="22" xfId="0" applyNumberFormat="1" applyFont="1" applyFill="1" applyBorder="1" applyAlignment="1">
      <alignment horizontal="center" vertical="center"/>
    </xf>
    <xf numFmtId="165" fontId="17" fillId="5" borderId="4" xfId="0" applyNumberFormat="1" applyFont="1" applyFill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17" fillId="5" borderId="5" xfId="0" applyNumberFormat="1" applyFont="1" applyFill="1" applyBorder="1" applyAlignment="1">
      <alignment horizontal="center" vertical="center"/>
    </xf>
    <xf numFmtId="165" fontId="16" fillId="0" borderId="22" xfId="0" applyNumberFormat="1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center" vertical="center"/>
    </xf>
    <xf numFmtId="165" fontId="16" fillId="0" borderId="5" xfId="0" applyNumberFormat="1" applyFont="1" applyBorder="1" applyAlignment="1">
      <alignment horizontal="center" vertical="center"/>
    </xf>
    <xf numFmtId="6" fontId="0" fillId="3" borderId="4" xfId="0" applyNumberFormat="1" applyFill="1" applyBorder="1" applyAlignment="1">
      <alignment horizontal="center"/>
    </xf>
    <xf numFmtId="6" fontId="4" fillId="3" borderId="4" xfId="0" applyNumberFormat="1" applyFont="1" applyFill="1" applyBorder="1" applyAlignment="1">
      <alignment horizontal="center"/>
    </xf>
    <xf numFmtId="6" fontId="4" fillId="3" borderId="10" xfId="0" applyNumberFormat="1" applyFont="1" applyFill="1" applyBorder="1" applyAlignment="1">
      <alignment horizontal="center"/>
    </xf>
    <xf numFmtId="6" fontId="0" fillId="3" borderId="2" xfId="0" applyNumberFormat="1" applyFill="1" applyBorder="1" applyAlignment="1">
      <alignment horizontal="center"/>
    </xf>
    <xf numFmtId="6" fontId="4" fillId="3" borderId="2" xfId="0" applyNumberFormat="1" applyFont="1" applyFill="1" applyBorder="1" applyAlignment="1">
      <alignment horizontal="center"/>
    </xf>
    <xf numFmtId="6" fontId="0" fillId="3" borderId="4" xfId="0" quotePrefix="1" applyNumberFormat="1" applyFill="1" applyBorder="1" applyAlignment="1">
      <alignment horizontal="center"/>
    </xf>
    <xf numFmtId="6" fontId="4" fillId="3" borderId="10" xfId="0" quotePrefix="1" applyNumberFormat="1" applyFont="1" applyFill="1" applyBorder="1" applyAlignment="1">
      <alignment horizontal="center"/>
    </xf>
    <xf numFmtId="6" fontId="4" fillId="3" borderId="19" xfId="0" applyNumberFormat="1" applyFont="1" applyFill="1" applyBorder="1" applyAlignment="1">
      <alignment horizontal="center"/>
    </xf>
    <xf numFmtId="0" fontId="18" fillId="0" borderId="0" xfId="0" applyFont="1" applyAlignment="1">
      <alignment horizontal="left" vertical="center"/>
    </xf>
    <xf numFmtId="9" fontId="0" fillId="0" borderId="0" xfId="0" applyNumberFormat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 indent="1"/>
    </xf>
    <xf numFmtId="0" fontId="13" fillId="0" borderId="0" xfId="0" applyFont="1" applyFill="1" applyAlignment="1">
      <alignment horizontal="right"/>
    </xf>
    <xf numFmtId="0" fontId="13" fillId="0" borderId="8" xfId="0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0" fontId="15" fillId="0" borderId="8" xfId="0" applyFont="1" applyBorder="1" applyAlignment="1">
      <alignment horizontal="right"/>
    </xf>
    <xf numFmtId="0" fontId="3" fillId="6" borderId="9" xfId="0" applyFont="1" applyFill="1" applyBorder="1" applyAlignment="1">
      <alignment horizontal="left" vertical="center" wrapText="1" inden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0" fillId="6" borderId="0" xfId="0" applyFill="1"/>
    <xf numFmtId="0" fontId="3" fillId="6" borderId="1" xfId="0" applyFont="1" applyFill="1" applyBorder="1" applyAlignment="1">
      <alignment horizontal="center" vertical="center" wrapText="1"/>
    </xf>
    <xf numFmtId="167" fontId="13" fillId="7" borderId="1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FBEADD"/>
      <color rgb="FFE87824"/>
      <color rgb="FFBCD7F2"/>
      <color rgb="FFDBF3FD"/>
      <color rgb="FFD0EFFC"/>
      <color rgb="FF109FDA"/>
      <color rgb="FF76BA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05FE-5D35-4AF0-AC0D-9A2F52814F15}">
  <dimension ref="A1:AQ47"/>
  <sheetViews>
    <sheetView tabSelected="1" view="pageLayout" zoomScaleNormal="130" workbookViewId="0">
      <selection activeCell="K25" sqref="K25"/>
    </sheetView>
  </sheetViews>
  <sheetFormatPr defaultColWidth="8.90625" defaultRowHeight="14.5" x14ac:dyDescent="0.35"/>
  <cols>
    <col min="1" max="1" width="1.81640625" customWidth="1"/>
    <col min="2" max="2" width="21.54296875" customWidth="1"/>
    <col min="3" max="10" width="12.453125" customWidth="1"/>
    <col min="11" max="11" width="1.81640625" customWidth="1"/>
    <col min="12" max="12" width="12.453125" bestFit="1" customWidth="1"/>
    <col min="13" max="13" width="11" bestFit="1" customWidth="1"/>
    <col min="14" max="19" width="13.453125" customWidth="1"/>
    <col min="20" max="20" width="12.6328125" style="22" bestFit="1" customWidth="1"/>
    <col min="21" max="25" width="13.453125" customWidth="1"/>
    <col min="26" max="26" width="12.453125" customWidth="1"/>
    <col min="27" max="27" width="11" bestFit="1" customWidth="1"/>
    <col min="28" max="32" width="13.453125" customWidth="1"/>
    <col min="33" max="33" width="11" customWidth="1"/>
    <col min="34" max="34" width="13.54296875" customWidth="1"/>
    <col min="35" max="39" width="13.453125" customWidth="1"/>
  </cols>
  <sheetData>
    <row r="1" spans="1:43" ht="37.75" customHeight="1" x14ac:dyDescent="0.35">
      <c r="A1" s="90">
        <f>'ISL Analsys - Historical Claims'!A1</f>
        <v>0</v>
      </c>
      <c r="C1" s="6"/>
      <c r="D1" s="6"/>
      <c r="E1" s="6"/>
      <c r="F1" s="6"/>
      <c r="G1" s="6"/>
      <c r="AQ1" s="1"/>
    </row>
    <row r="2" spans="1:43" s="2" customFormat="1" ht="21.65" customHeight="1" x14ac:dyDescent="0.5">
      <c r="A2" s="35" t="s">
        <v>71</v>
      </c>
      <c r="C2" s="8"/>
      <c r="D2" s="8"/>
      <c r="E2" s="8"/>
      <c r="F2" s="8"/>
      <c r="G2" s="8"/>
      <c r="I2" s="94" t="s">
        <v>49</v>
      </c>
      <c r="J2" s="94"/>
      <c r="K2" s="94"/>
      <c r="T2" s="23"/>
      <c r="AQ2" s="9"/>
    </row>
    <row r="3" spans="1:43" ht="9" customHeight="1" thickBot="1" x14ac:dyDescent="0.4">
      <c r="A3" s="7"/>
      <c r="B3" s="7"/>
      <c r="C3" s="7"/>
      <c r="D3" s="7"/>
      <c r="E3" s="7"/>
      <c r="F3" s="7"/>
      <c r="G3" s="7"/>
      <c r="H3" s="7"/>
      <c r="I3" s="95"/>
      <c r="J3" s="95"/>
      <c r="K3" s="95"/>
    </row>
    <row r="4" spans="1:43" ht="9" customHeight="1" x14ac:dyDescent="0.35">
      <c r="G4" s="5"/>
      <c r="H4" s="12"/>
      <c r="I4" s="12"/>
      <c r="J4" s="12"/>
    </row>
    <row r="5" spans="1:43" ht="21" customHeight="1" x14ac:dyDescent="0.35">
      <c r="B5" s="66" t="s">
        <v>55</v>
      </c>
      <c r="K5" s="91"/>
      <c r="M5" s="3"/>
      <c r="N5" s="3"/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43" ht="3.65" customHeight="1" thickBot="1" x14ac:dyDescent="0.4"/>
    <row r="7" spans="1:43" ht="36" customHeight="1" thickBot="1" x14ac:dyDescent="0.4">
      <c r="B7" s="98" t="s">
        <v>42</v>
      </c>
      <c r="C7" s="99" t="s">
        <v>43</v>
      </c>
      <c r="D7" s="99" t="str">
        <f>'ISL Analsys - Historical Claims'!C7</f>
        <v>2022
Plan Year</v>
      </c>
      <c r="E7" s="99" t="str">
        <f>'ISL Analsys - Historical Claims'!D7</f>
        <v>2023 Plan Year</v>
      </c>
      <c r="F7" s="99" t="str">
        <f>'ISL Analsys - Historical Claims'!E7</f>
        <v>2024 Plan Year</v>
      </c>
      <c r="G7" s="99" t="str">
        <f>'ISL Analsys - Historical Claims'!F7</f>
        <v>2025 Plan Year*</v>
      </c>
      <c r="H7" s="100" t="s">
        <v>19</v>
      </c>
      <c r="I7" s="100" t="s">
        <v>20</v>
      </c>
      <c r="J7" s="101" t="s">
        <v>35</v>
      </c>
    </row>
    <row r="8" spans="1:43" ht="16.75" customHeight="1" x14ac:dyDescent="0.35">
      <c r="B8" s="67" t="s">
        <v>36</v>
      </c>
      <c r="C8" s="59">
        <v>225000</v>
      </c>
      <c r="D8" s="11">
        <f>'ISL Analsys - Historical Claims'!P46</f>
        <v>0</v>
      </c>
      <c r="E8" s="11">
        <f>'ISL Analsys - Historical Claims'!W46</f>
        <v>0</v>
      </c>
      <c r="F8" s="11">
        <f>'ISL Analsys - Historical Claims'!AD46</f>
        <v>0</v>
      </c>
      <c r="G8" s="57">
        <f>'ISL Analsys - Historical Claims'!AK46</f>
        <v>0</v>
      </c>
      <c r="H8" s="54">
        <f>AVERAGE(D8:F8)</f>
        <v>0</v>
      </c>
      <c r="I8" s="39" t="s">
        <v>18</v>
      </c>
      <c r="J8" s="44" t="s">
        <v>18</v>
      </c>
      <c r="L8" s="3"/>
      <c r="M8" s="3"/>
      <c r="N8" s="3"/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43" ht="16.75" customHeight="1" x14ac:dyDescent="0.35">
      <c r="B9" s="68" t="s">
        <v>38</v>
      </c>
      <c r="C9" s="60">
        <v>250000</v>
      </c>
      <c r="D9" s="37">
        <f>'ISL Analsys - Historical Claims'!Q46</f>
        <v>0</v>
      </c>
      <c r="E9" s="37">
        <f>'ISL Analsys - Historical Claims'!X46</f>
        <v>0</v>
      </c>
      <c r="F9" s="37">
        <f>'ISL Analsys - Historical Claims'!AE46</f>
        <v>0</v>
      </c>
      <c r="G9" s="13">
        <f>'ISL Analsys - Historical Claims'!AL46</f>
        <v>0</v>
      </c>
      <c r="H9" s="55">
        <f>AVERAGE(D9:F9)</f>
        <v>0</v>
      </c>
      <c r="I9" s="40">
        <f>H8-H9</f>
        <v>0</v>
      </c>
      <c r="J9" s="38">
        <f>ROUND(I9/(C9-$C$8),1)</f>
        <v>0</v>
      </c>
      <c r="L9" s="3"/>
      <c r="M9" s="3"/>
      <c r="N9" s="3"/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43" ht="16.75" customHeight="1" x14ac:dyDescent="0.35">
      <c r="B10" s="67" t="s">
        <v>39</v>
      </c>
      <c r="C10" s="59">
        <v>300000</v>
      </c>
      <c r="D10" s="11">
        <f>'ISL Analsys - Historical Claims'!R46</f>
        <v>0</v>
      </c>
      <c r="E10" s="11">
        <f>'ISL Analsys - Historical Claims'!Y46</f>
        <v>0</v>
      </c>
      <c r="F10" s="11">
        <f>'ISL Analsys - Historical Claims'!AF46</f>
        <v>0</v>
      </c>
      <c r="G10" s="57">
        <f>'ISL Analsys - Historical Claims'!AM46</f>
        <v>0</v>
      </c>
      <c r="H10" s="54">
        <f t="shared" ref="H10:H12" si="0">AVERAGE(D10:F10)</f>
        <v>0</v>
      </c>
      <c r="I10" s="41">
        <f>H8-H10</f>
        <v>0</v>
      </c>
      <c r="J10" s="45">
        <f>ROUND(I10/(C10-$C$8),1)</f>
        <v>0</v>
      </c>
      <c r="L10" s="3"/>
      <c r="M10" s="3"/>
      <c r="N10" s="3"/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43" ht="16.75" customHeight="1" x14ac:dyDescent="0.35">
      <c r="B11" s="68" t="s">
        <v>40</v>
      </c>
      <c r="C11" s="60">
        <v>350000</v>
      </c>
      <c r="D11" s="37">
        <f>'ISL Analsys - Historical Claims'!S46</f>
        <v>0</v>
      </c>
      <c r="E11" s="37">
        <f>'ISL Analsys - Historical Claims'!Z46</f>
        <v>0</v>
      </c>
      <c r="F11" s="37">
        <f>'ISL Analsys - Historical Claims'!AG46</f>
        <v>0</v>
      </c>
      <c r="G11" s="13">
        <f>'ISL Analsys - Historical Claims'!AN46</f>
        <v>0</v>
      </c>
      <c r="H11" s="55">
        <f t="shared" si="0"/>
        <v>0</v>
      </c>
      <c r="I11" s="42">
        <f>H8-H11</f>
        <v>0</v>
      </c>
      <c r="J11" s="46">
        <f>ROUND(I11/(C11-$C$8),1)</f>
        <v>0</v>
      </c>
      <c r="L11" s="3"/>
      <c r="M11" s="3"/>
      <c r="N11" s="3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43" ht="16.75" customHeight="1" thickBot="1" x14ac:dyDescent="0.4">
      <c r="B12" s="69" t="s">
        <v>41</v>
      </c>
      <c r="C12" s="61">
        <v>400000</v>
      </c>
      <c r="D12" s="30">
        <f>'ISL Analsys - Historical Claims'!T46</f>
        <v>0</v>
      </c>
      <c r="E12" s="30">
        <f>'ISL Analsys - Historical Claims'!AA46</f>
        <v>0</v>
      </c>
      <c r="F12" s="30">
        <f>'ISL Analsys - Historical Claims'!AH46</f>
        <v>0</v>
      </c>
      <c r="G12" s="58">
        <f>'ISL Analsys - Historical Claims'!AO46</f>
        <v>0</v>
      </c>
      <c r="H12" s="56">
        <f t="shared" si="0"/>
        <v>0</v>
      </c>
      <c r="I12" s="43">
        <f>H8-H12</f>
        <v>0</v>
      </c>
      <c r="J12" s="47">
        <f>ROUND(I12/(C12-$C$8),1)</f>
        <v>0</v>
      </c>
      <c r="L12" s="3"/>
      <c r="M12" s="3"/>
      <c r="N12" s="3"/>
      <c r="O12" s="3"/>
      <c r="P12" s="3"/>
      <c r="Q12" s="3"/>
      <c r="R12" s="3"/>
      <c r="S12" s="3"/>
      <c r="T12" s="4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43" s="18" customFormat="1" ht="28.25" customHeight="1" x14ac:dyDescent="0.35">
      <c r="B13" s="92" t="s">
        <v>57</v>
      </c>
      <c r="C13" s="92"/>
      <c r="D13" s="92"/>
      <c r="E13" s="92"/>
      <c r="F13" s="92"/>
      <c r="G13" s="92"/>
      <c r="H13" s="92"/>
      <c r="I13" s="92"/>
      <c r="J13" s="92"/>
      <c r="M13" s="19"/>
      <c r="N13" s="19"/>
      <c r="O13" s="19"/>
      <c r="P13" s="19"/>
      <c r="Q13" s="19"/>
      <c r="R13" s="19"/>
      <c r="S13" s="19"/>
      <c r="T13" s="24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</row>
    <row r="14" spans="1:43" x14ac:dyDescent="0.35">
      <c r="M14" s="3"/>
      <c r="N14" s="3"/>
      <c r="O14" s="3"/>
      <c r="P14" s="3"/>
      <c r="Q14" s="3"/>
      <c r="R14" s="3"/>
      <c r="S14" s="3"/>
      <c r="T14" s="4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43" ht="21" customHeight="1" x14ac:dyDescent="0.35">
      <c r="B15" s="66" t="s">
        <v>21</v>
      </c>
      <c r="M15" s="3"/>
      <c r="N15" s="3"/>
      <c r="O15" s="3"/>
      <c r="P15" s="3"/>
      <c r="Q15" s="3"/>
      <c r="R15" s="3"/>
      <c r="S15" s="3"/>
      <c r="T15" s="4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43" ht="3.65" customHeight="1" thickBot="1" x14ac:dyDescent="0.4">
      <c r="M16" s="3"/>
      <c r="N16" s="3"/>
      <c r="O16" s="3"/>
      <c r="P16" s="3"/>
      <c r="Q16" s="3"/>
      <c r="R16" s="3"/>
      <c r="S16" s="3"/>
      <c r="T16" s="4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 ht="36" customHeight="1" thickBot="1" x14ac:dyDescent="0.4">
      <c r="B17" s="102" t="s">
        <v>15</v>
      </c>
      <c r="C17" s="99" t="s">
        <v>56</v>
      </c>
      <c r="D17" s="99" t="str">
        <f>C17</f>
        <v>Symetra Life Ins. Co.</v>
      </c>
      <c r="E17" s="99" t="str">
        <f>C17</f>
        <v>Symetra Life Ins. Co.</v>
      </c>
      <c r="F17" s="99" t="str">
        <f>E17</f>
        <v>Symetra Life Ins. Co.</v>
      </c>
      <c r="G17" s="99" t="str">
        <f>F17</f>
        <v>Symetra Life Ins. Co.</v>
      </c>
      <c r="H17" s="100" t="str">
        <f>G17</f>
        <v>Symetra Life Ins. Co.</v>
      </c>
      <c r="I17" s="99"/>
      <c r="J17" s="103"/>
      <c r="M17" s="3"/>
      <c r="N17" s="3"/>
      <c r="O17" s="3"/>
      <c r="P17" s="3"/>
      <c r="Q17" s="3"/>
      <c r="R17" s="3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9" ht="16.75" customHeight="1" x14ac:dyDescent="0.35">
      <c r="B18" s="28" t="s">
        <v>42</v>
      </c>
      <c r="C18" s="70" t="s">
        <v>36</v>
      </c>
      <c r="D18" s="82" t="s">
        <v>37</v>
      </c>
      <c r="E18" s="82" t="s">
        <v>38</v>
      </c>
      <c r="F18" s="82" t="s">
        <v>39</v>
      </c>
      <c r="G18" s="82" t="s">
        <v>40</v>
      </c>
      <c r="H18" s="85" t="s">
        <v>41</v>
      </c>
      <c r="I18" s="48"/>
      <c r="J18" s="49"/>
      <c r="M18" s="3"/>
      <c r="N18" s="3"/>
      <c r="O18" s="3"/>
      <c r="P18" s="3"/>
      <c r="Q18" s="3"/>
      <c r="R18" s="3"/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9" ht="16.75" customHeight="1" x14ac:dyDescent="0.35">
      <c r="B19" s="29" t="s">
        <v>12</v>
      </c>
      <c r="C19" s="62">
        <v>225000</v>
      </c>
      <c r="D19" s="83">
        <v>225000</v>
      </c>
      <c r="E19" s="83">
        <v>250000</v>
      </c>
      <c r="F19" s="83">
        <v>300000</v>
      </c>
      <c r="G19" s="83">
        <v>350000</v>
      </c>
      <c r="H19" s="86">
        <v>400000</v>
      </c>
      <c r="I19" s="48"/>
      <c r="J19" s="49"/>
      <c r="M19" s="3"/>
      <c r="N19" s="3"/>
      <c r="O19" s="3"/>
      <c r="P19" s="3"/>
      <c r="Q19" s="3"/>
      <c r="R19" s="3"/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9" ht="16.75" customHeight="1" x14ac:dyDescent="0.35">
      <c r="B20" s="28" t="s">
        <v>23</v>
      </c>
      <c r="C20" s="63"/>
      <c r="D20" s="82"/>
      <c r="E20" s="82"/>
      <c r="F20" s="82"/>
      <c r="G20" s="82"/>
      <c r="H20" s="85"/>
      <c r="I20" s="50"/>
      <c r="J20" s="51"/>
      <c r="M20" s="3"/>
      <c r="N20" s="3"/>
      <c r="O20" s="3"/>
      <c r="P20" s="3"/>
      <c r="Q20" s="3"/>
      <c r="R20" s="3"/>
      <c r="S20" s="4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9" ht="16.75" customHeight="1" x14ac:dyDescent="0.35">
      <c r="B21" s="28" t="s">
        <v>16</v>
      </c>
      <c r="C21" s="63" t="s">
        <v>18</v>
      </c>
      <c r="D21" s="87" t="s">
        <v>18</v>
      </c>
      <c r="E21" s="82">
        <f>D20-$E20</f>
        <v>0</v>
      </c>
      <c r="F21" s="82">
        <f>D20-F20</f>
        <v>0</v>
      </c>
      <c r="G21" s="82">
        <f>D20-G20</f>
        <v>0</v>
      </c>
      <c r="H21" s="85">
        <f>D20-H20</f>
        <v>0</v>
      </c>
      <c r="I21" s="50"/>
      <c r="J21" s="51"/>
      <c r="M21" s="3"/>
      <c r="N21" s="3"/>
      <c r="O21" s="3"/>
      <c r="P21" s="3"/>
      <c r="Q21" s="3"/>
      <c r="R21" s="3"/>
      <c r="S21" s="4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9" ht="16.75" customHeight="1" thickBot="1" x14ac:dyDescent="0.4">
      <c r="B22" s="28" t="s">
        <v>14</v>
      </c>
      <c r="C22" s="63" t="s">
        <v>18</v>
      </c>
      <c r="D22" s="87" t="s">
        <v>18</v>
      </c>
      <c r="E22" s="82">
        <f>I9</f>
        <v>0</v>
      </c>
      <c r="F22" s="82">
        <f>I10</f>
        <v>0</v>
      </c>
      <c r="G22" s="82">
        <f>I11</f>
        <v>0</v>
      </c>
      <c r="H22" s="85">
        <f>I12</f>
        <v>0</v>
      </c>
      <c r="I22" s="50"/>
      <c r="J22" s="5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:39" ht="16.75" customHeight="1" thickBot="1" x14ac:dyDescent="0.4">
      <c r="B23" s="27" t="s">
        <v>17</v>
      </c>
      <c r="C23" s="64" t="s">
        <v>18</v>
      </c>
      <c r="D23" s="88" t="s">
        <v>18</v>
      </c>
      <c r="E23" s="84">
        <f>E21-E22</f>
        <v>0</v>
      </c>
      <c r="F23" s="84">
        <f t="shared" ref="F23:G23" si="1">F21-F22</f>
        <v>0</v>
      </c>
      <c r="G23" s="84">
        <f t="shared" si="1"/>
        <v>0</v>
      </c>
      <c r="H23" s="89">
        <f>H21-H22</f>
        <v>0</v>
      </c>
      <c r="I23" s="52"/>
      <c r="J23" s="53"/>
      <c r="S23" s="22"/>
      <c r="T23"/>
    </row>
    <row r="24" spans="2:39" x14ac:dyDescent="0.35">
      <c r="B24" s="10"/>
    </row>
    <row r="25" spans="2:39" ht="21" customHeight="1" x14ac:dyDescent="0.35">
      <c r="B25" s="66" t="s">
        <v>44</v>
      </c>
      <c r="M25" s="3"/>
      <c r="N25" s="3"/>
      <c r="O25" s="3"/>
      <c r="P25" s="3"/>
      <c r="Q25" s="3"/>
      <c r="R25" s="3"/>
      <c r="S25" s="3"/>
      <c r="T25" s="4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s="18" customFormat="1" ht="75.650000000000006" customHeight="1" x14ac:dyDescent="0.35">
      <c r="B26" s="93" t="s">
        <v>72</v>
      </c>
      <c r="C26" s="93"/>
      <c r="D26" s="93"/>
      <c r="E26" s="93"/>
      <c r="F26" s="93"/>
      <c r="G26" s="93"/>
      <c r="H26" s="93"/>
      <c r="I26" s="93"/>
      <c r="J26" s="93"/>
      <c r="M26" s="19"/>
      <c r="N26" s="19"/>
      <c r="O26" s="19"/>
      <c r="P26" s="19"/>
      <c r="Q26" s="19"/>
      <c r="R26" s="19"/>
      <c r="S26" s="19"/>
      <c r="T26" s="24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 spans="2:39" ht="29.4" customHeight="1" x14ac:dyDescent="0.35">
      <c r="M27" s="3"/>
      <c r="N27" s="3"/>
      <c r="O27" s="3"/>
      <c r="P27" s="3"/>
      <c r="Q27" s="3"/>
      <c r="R27" s="3"/>
      <c r="S27" s="3"/>
      <c r="T27" s="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35">
      <c r="M28" s="3"/>
      <c r="N28" s="3"/>
      <c r="O28" s="3"/>
      <c r="P28" s="3"/>
      <c r="Q28" s="3"/>
      <c r="R28" s="3"/>
      <c r="S28" s="3"/>
      <c r="T28" s="4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 x14ac:dyDescent="0.35">
      <c r="M29" s="3"/>
      <c r="N29" s="3"/>
      <c r="O29" s="3"/>
      <c r="P29" s="3"/>
      <c r="Q29" s="3"/>
      <c r="R29" s="3"/>
      <c r="S29" s="3"/>
      <c r="T29" s="4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 x14ac:dyDescent="0.35">
      <c r="M30" s="3"/>
      <c r="N30" s="3"/>
      <c r="O30" s="3"/>
      <c r="P30" s="3"/>
      <c r="Q30" s="3"/>
      <c r="R30" s="3"/>
      <c r="S30" s="3"/>
      <c r="T30" s="4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x14ac:dyDescent="0.35">
      <c r="M31" s="3"/>
      <c r="N31" s="3"/>
      <c r="O31" s="3"/>
      <c r="P31" s="3"/>
      <c r="Q31" s="3"/>
      <c r="R31" s="3"/>
      <c r="S31" s="3"/>
      <c r="T31" s="4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 x14ac:dyDescent="0.35">
      <c r="M32" s="3"/>
      <c r="N32" s="3"/>
      <c r="O32" s="3"/>
      <c r="P32" s="3"/>
      <c r="Q32" s="3"/>
      <c r="R32" s="3"/>
      <c r="S32" s="3"/>
      <c r="T32" s="4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3:39" hidden="1" x14ac:dyDescent="0.35">
      <c r="M33" s="3"/>
      <c r="N33" s="3"/>
      <c r="O33" s="3"/>
      <c r="P33" s="3"/>
      <c r="Q33" s="3"/>
      <c r="R33" s="3"/>
      <c r="S33" s="3"/>
      <c r="T33" s="4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3:39" hidden="1" x14ac:dyDescent="0.35"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3:39" hidden="1" x14ac:dyDescent="0.35"/>
    <row r="36" spans="13:39" hidden="1" x14ac:dyDescent="0.35"/>
    <row r="37" spans="13:39" hidden="1" x14ac:dyDescent="0.35">
      <c r="M37" s="3"/>
      <c r="N37" s="3"/>
      <c r="O37" s="3"/>
      <c r="P37" s="3"/>
      <c r="Q37" s="3"/>
      <c r="R37" s="3"/>
      <c r="S37" s="3"/>
      <c r="T37" s="4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3:39" hidden="1" x14ac:dyDescent="0.35">
      <c r="M38" s="3"/>
      <c r="N38" s="3"/>
      <c r="O38" s="3"/>
      <c r="P38" s="3"/>
      <c r="Q38" s="3"/>
      <c r="R38" s="3"/>
      <c r="S38" s="3"/>
      <c r="T38" s="4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3:39" hidden="1" x14ac:dyDescent="0.35">
      <c r="M39" s="3"/>
      <c r="N39" s="3"/>
      <c r="O39" s="3"/>
      <c r="P39" s="3"/>
      <c r="Q39" s="3"/>
      <c r="R39" s="3"/>
      <c r="S39" s="3"/>
      <c r="T39" s="4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3:39" hidden="1" x14ac:dyDescent="0.35">
      <c r="M40" s="3"/>
      <c r="N40" s="3"/>
      <c r="O40" s="3"/>
      <c r="P40" s="3"/>
      <c r="Q40" s="3"/>
      <c r="R40" s="3"/>
      <c r="S40" s="3"/>
      <c r="T40" s="4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3:39" hidden="1" x14ac:dyDescent="0.35">
      <c r="M41" s="3"/>
      <c r="N41" s="3"/>
      <c r="O41" s="3"/>
      <c r="P41" s="3"/>
      <c r="Q41" s="3"/>
      <c r="R41" s="3"/>
      <c r="S41" s="3"/>
      <c r="T41" s="4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3:39" hidden="1" x14ac:dyDescent="0.35">
      <c r="M42" s="3"/>
      <c r="N42" s="3"/>
      <c r="O42" s="3"/>
      <c r="P42" s="3"/>
      <c r="Q42" s="3"/>
      <c r="R42" s="3"/>
      <c r="S42" s="3"/>
      <c r="T42" s="4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3:39" hidden="1" x14ac:dyDescent="0.35">
      <c r="M43" s="3"/>
      <c r="N43" s="3"/>
      <c r="O43" s="3"/>
      <c r="P43" s="3"/>
      <c r="Q43" s="3"/>
      <c r="R43" s="3"/>
      <c r="S43" s="3"/>
      <c r="T43" s="4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3:39" hidden="1" x14ac:dyDescent="0.35">
      <c r="M44" s="3"/>
      <c r="N44" s="3"/>
      <c r="O44" s="3"/>
      <c r="P44" s="3"/>
      <c r="Q44" s="3"/>
      <c r="R44" s="3"/>
      <c r="S44" s="3"/>
      <c r="T44" s="4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3:39" x14ac:dyDescent="0.35">
      <c r="M45" s="3"/>
      <c r="N45" s="3"/>
      <c r="O45" s="3"/>
      <c r="P45" s="3"/>
      <c r="Q45" s="3"/>
      <c r="R45" s="3"/>
      <c r="S45" s="3"/>
      <c r="T45" s="4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3:39" x14ac:dyDescent="0.35">
      <c r="M46" s="3"/>
      <c r="N46" s="3"/>
      <c r="O46" s="3"/>
      <c r="P46" s="3"/>
      <c r="Q46" s="3"/>
      <c r="R46" s="3"/>
      <c r="S46" s="3"/>
      <c r="T46" s="4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3:39" x14ac:dyDescent="0.35"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</sheetData>
  <mergeCells count="3">
    <mergeCell ref="B13:J13"/>
    <mergeCell ref="B26:J26"/>
    <mergeCell ref="I2:K3"/>
  </mergeCells>
  <pageMargins left="0.6" right="0.6" top="0.4" bottom="0.5" header="0.3" footer="0.3"/>
  <pageSetup orientation="landscape" r:id="rId1"/>
  <headerFooter>
    <oddHeader>&amp;R&amp;4
&amp;11&amp;G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E612-EBC9-41BF-9354-92F94AFD84C6}">
  <dimension ref="A1:AO62"/>
  <sheetViews>
    <sheetView view="pageLayout" topLeftCell="A11" zoomScaleNormal="130" workbookViewId="0">
      <selection activeCell="K25" sqref="K25"/>
    </sheetView>
  </sheetViews>
  <sheetFormatPr defaultColWidth="8.90625" defaultRowHeight="14.5" x14ac:dyDescent="0.35"/>
  <cols>
    <col min="1" max="1" width="1.81640625" customWidth="1"/>
    <col min="2" max="2" width="16.7265625" customWidth="1"/>
    <col min="3" max="6" width="12.81640625" customWidth="1"/>
    <col min="7" max="7" width="1.81640625" customWidth="1"/>
    <col min="8" max="11" width="12.81640625" customWidth="1"/>
    <col min="12" max="12" width="1.81640625" customWidth="1"/>
    <col min="14" max="14" width="12.453125" customWidth="1"/>
    <col min="15" max="15" width="11" customWidth="1"/>
    <col min="16" max="21" width="13.453125" customWidth="1"/>
    <col min="22" max="22" width="12.6328125" style="22" customWidth="1"/>
    <col min="23" max="27" width="13.453125" customWidth="1"/>
    <col min="28" max="28" width="12.453125" customWidth="1"/>
    <col min="29" max="29" width="11" customWidth="1"/>
    <col min="30" max="34" width="13.453125" customWidth="1"/>
    <col min="35" max="35" width="11" customWidth="1"/>
    <col min="36" max="36" width="13.54296875" customWidth="1"/>
    <col min="37" max="41" width="13.453125" customWidth="1"/>
    <col min="42" max="57" width="8.90625" customWidth="1"/>
  </cols>
  <sheetData>
    <row r="1" spans="1:41" ht="37.75" customHeight="1" x14ac:dyDescent="0.35">
      <c r="A1" s="90"/>
      <c r="C1" s="6"/>
      <c r="D1" s="6"/>
      <c r="E1" s="6"/>
      <c r="F1" s="6"/>
      <c r="G1" s="6"/>
      <c r="H1" s="6"/>
      <c r="I1" s="6"/>
      <c r="J1" s="6"/>
      <c r="K1" s="6"/>
    </row>
    <row r="2" spans="1:41" s="2" customFormat="1" ht="21.65" customHeight="1" x14ac:dyDescent="0.5">
      <c r="A2" s="35" t="s">
        <v>70</v>
      </c>
      <c r="C2" s="8"/>
      <c r="D2" s="8"/>
      <c r="G2" s="8"/>
      <c r="H2" s="8"/>
      <c r="I2" s="8"/>
      <c r="J2" s="96" t="s">
        <v>49</v>
      </c>
      <c r="K2" s="96"/>
      <c r="L2" s="96"/>
      <c r="V2" s="23"/>
    </row>
    <row r="3" spans="1:41" ht="9" customHeight="1" thickBot="1" x14ac:dyDescent="0.4">
      <c r="A3" s="7"/>
      <c r="B3" s="7"/>
      <c r="C3" s="7"/>
      <c r="D3" s="7"/>
      <c r="E3" s="7"/>
      <c r="F3" s="7"/>
      <c r="G3" s="36"/>
      <c r="H3" s="7"/>
      <c r="I3" s="7"/>
      <c r="J3" s="97"/>
      <c r="K3" s="97"/>
      <c r="L3" s="97"/>
      <c r="N3" s="26" t="s">
        <v>34</v>
      </c>
    </row>
    <row r="4" spans="1:41" ht="6.5" customHeight="1" x14ac:dyDescent="0.35">
      <c r="G4" s="5"/>
      <c r="L4" s="12"/>
      <c r="N4" s="26"/>
    </row>
    <row r="5" spans="1:41" ht="21" customHeight="1" x14ac:dyDescent="0.35">
      <c r="B5" s="66" t="s">
        <v>0</v>
      </c>
      <c r="H5" s="66" t="s">
        <v>48</v>
      </c>
      <c r="J5" s="65" t="s">
        <v>34</v>
      </c>
      <c r="K5" s="108">
        <v>7.0000000000000007E-2</v>
      </c>
      <c r="P5" s="21"/>
      <c r="W5" s="21"/>
      <c r="AD5" s="21"/>
      <c r="AK5" s="21"/>
    </row>
    <row r="6" spans="1:41" ht="3.65" customHeight="1" x14ac:dyDescent="0.35"/>
    <row r="7" spans="1:41" ht="36" customHeight="1" x14ac:dyDescent="0.35">
      <c r="B7" s="104" t="s">
        <v>1</v>
      </c>
      <c r="C7" s="105" t="s">
        <v>45</v>
      </c>
      <c r="D7" s="105" t="s">
        <v>22</v>
      </c>
      <c r="E7" s="105" t="s">
        <v>46</v>
      </c>
      <c r="F7" s="105" t="s">
        <v>47</v>
      </c>
      <c r="G7" s="106"/>
      <c r="H7" s="105" t="s">
        <v>45</v>
      </c>
      <c r="I7" s="107" t="s">
        <v>22</v>
      </c>
      <c r="J7" s="107" t="s">
        <v>46</v>
      </c>
      <c r="K7" s="105" t="s">
        <v>47</v>
      </c>
      <c r="O7" s="20" t="str">
        <f>C7</f>
        <v>2022
Plan Year</v>
      </c>
      <c r="P7">
        <v>225000</v>
      </c>
      <c r="Q7">
        <v>250000</v>
      </c>
      <c r="R7">
        <v>300000</v>
      </c>
      <c r="S7">
        <v>350000</v>
      </c>
      <c r="T7">
        <v>400000</v>
      </c>
      <c r="V7" s="20" t="str">
        <f>D7</f>
        <v>2023 Plan Year</v>
      </c>
      <c r="W7">
        <v>225000</v>
      </c>
      <c r="X7">
        <v>250000</v>
      </c>
      <c r="Y7">
        <v>300000</v>
      </c>
      <c r="Z7">
        <v>350000</v>
      </c>
      <c r="AA7">
        <v>400000</v>
      </c>
      <c r="AC7" s="20" t="str">
        <f>E7</f>
        <v>2024 Plan Year</v>
      </c>
      <c r="AD7">
        <v>225000</v>
      </c>
      <c r="AE7">
        <v>250000</v>
      </c>
      <c r="AF7">
        <v>300000</v>
      </c>
      <c r="AG7">
        <v>350000</v>
      </c>
      <c r="AH7">
        <v>400000</v>
      </c>
      <c r="AJ7" s="20" t="str">
        <f>F7</f>
        <v>2025 Plan Year*</v>
      </c>
      <c r="AK7">
        <v>225000</v>
      </c>
      <c r="AL7">
        <v>250000</v>
      </c>
      <c r="AM7">
        <v>300000</v>
      </c>
      <c r="AN7">
        <v>350000</v>
      </c>
      <c r="AO7">
        <v>400000</v>
      </c>
    </row>
    <row r="8" spans="1:41" ht="14.5" customHeight="1" x14ac:dyDescent="0.35">
      <c r="B8" s="72" t="s">
        <v>2</v>
      </c>
      <c r="C8" s="73"/>
      <c r="D8" s="73"/>
      <c r="E8" s="73"/>
      <c r="F8" s="75"/>
      <c r="H8" s="79">
        <f t="shared" ref="H8:H27" si="0">C8*((1+$K$5)^4)</f>
        <v>0</v>
      </c>
      <c r="I8" s="79">
        <f t="shared" ref="I8:I27" si="1">D8*((1+$K$5)^3)</f>
        <v>0</v>
      </c>
      <c r="J8" s="73">
        <f t="shared" ref="J8:J27" si="2">E8*(1+$K$5)^2</f>
        <v>0</v>
      </c>
      <c r="K8" s="75">
        <f t="shared" ref="K8:K27" si="3">F8*(1+$K$5)^1</f>
        <v>0</v>
      </c>
      <c r="P8" s="3">
        <f>IF($H8&gt;P$7,$H8-P$7,0)</f>
        <v>0</v>
      </c>
      <c r="Q8" s="3">
        <f>IF($H8&gt;Q$7,$H8-Q$7,0)</f>
        <v>0</v>
      </c>
      <c r="R8" s="3">
        <f t="shared" ref="R8:T8" si="4">IF($H8&gt;R$7,$H8-R$7,0)</f>
        <v>0</v>
      </c>
      <c r="S8" s="3">
        <f t="shared" si="4"/>
        <v>0</v>
      </c>
      <c r="T8" s="3">
        <f t="shared" si="4"/>
        <v>0</v>
      </c>
      <c r="U8" s="3"/>
      <c r="W8" s="3">
        <f>IF($I8&gt;W$7,$I8-W$7,0)</f>
        <v>0</v>
      </c>
      <c r="X8" s="3">
        <f>IF($I8&gt;X$7,$I8-X$7,0)</f>
        <v>0</v>
      </c>
      <c r="Y8" s="3">
        <f t="shared" ref="Y8:AA8" si="5">IF($I8&gt;Y$7,$I8-Y$7,0)</f>
        <v>0</v>
      </c>
      <c r="Z8" s="3">
        <f t="shared" si="5"/>
        <v>0</v>
      </c>
      <c r="AA8" s="3">
        <f t="shared" si="5"/>
        <v>0</v>
      </c>
      <c r="AB8" s="3"/>
      <c r="AD8" s="3">
        <f>IF($J8&gt;AD$7,$J8-AD$7,0)</f>
        <v>0</v>
      </c>
      <c r="AE8" s="3">
        <f t="shared" ref="AE8:AH8" si="6">IF($J8&gt;AE$7,$J8-AE$7,0)</f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/>
      <c r="AK8" s="3">
        <f>IF($K8&gt;AK$7,$K8-AK$7,0)</f>
        <v>0</v>
      </c>
      <c r="AL8" s="3">
        <f t="shared" ref="AL8:AO8" si="7">IF($K8&gt;AL$7,$K8-AL$7,0)</f>
        <v>0</v>
      </c>
      <c r="AM8" s="3">
        <f t="shared" si="7"/>
        <v>0</v>
      </c>
      <c r="AN8" s="3">
        <f t="shared" si="7"/>
        <v>0</v>
      </c>
      <c r="AO8" s="3">
        <f t="shared" si="7"/>
        <v>0</v>
      </c>
    </row>
    <row r="9" spans="1:41" ht="14.5" customHeight="1" x14ac:dyDescent="0.35">
      <c r="B9" s="16" t="s">
        <v>3</v>
      </c>
      <c r="C9" s="74"/>
      <c r="D9" s="74"/>
      <c r="E9" s="74"/>
      <c r="F9" s="76"/>
      <c r="H9" s="80">
        <f t="shared" si="0"/>
        <v>0</v>
      </c>
      <c r="I9" s="80">
        <f t="shared" si="1"/>
        <v>0</v>
      </c>
      <c r="J9" s="74">
        <f t="shared" si="2"/>
        <v>0</v>
      </c>
      <c r="K9" s="76">
        <f t="shared" si="3"/>
        <v>0</v>
      </c>
      <c r="P9" s="3">
        <f t="shared" ref="P9:T39" si="8">IF($H9&gt;P$7,$H9-P$7,0)</f>
        <v>0</v>
      </c>
      <c r="Q9" s="3">
        <f t="shared" si="8"/>
        <v>0</v>
      </c>
      <c r="R9" s="3">
        <f t="shared" si="8"/>
        <v>0</v>
      </c>
      <c r="S9" s="3">
        <f t="shared" si="8"/>
        <v>0</v>
      </c>
      <c r="T9" s="3">
        <f t="shared" si="8"/>
        <v>0</v>
      </c>
      <c r="U9" s="3"/>
      <c r="W9" s="3">
        <f t="shared" ref="W9:AA39" si="9">IF($I9&gt;W$7,$I9-W$7,0)</f>
        <v>0</v>
      </c>
      <c r="X9" s="3">
        <f t="shared" si="9"/>
        <v>0</v>
      </c>
      <c r="Y9" s="3">
        <f t="shared" si="9"/>
        <v>0</v>
      </c>
      <c r="Z9" s="3">
        <f t="shared" si="9"/>
        <v>0</v>
      </c>
      <c r="AA9" s="3">
        <f t="shared" si="9"/>
        <v>0</v>
      </c>
      <c r="AB9" s="3"/>
      <c r="AD9" s="3">
        <f t="shared" ref="AD9:AH39" si="10">IF($J9&gt;AD$7,$J9-AD$7,0)</f>
        <v>0</v>
      </c>
      <c r="AE9" s="3">
        <f t="shared" si="10"/>
        <v>0</v>
      </c>
      <c r="AF9" s="3">
        <f t="shared" si="10"/>
        <v>0</v>
      </c>
      <c r="AG9" s="3">
        <f t="shared" si="10"/>
        <v>0</v>
      </c>
      <c r="AH9" s="3">
        <f t="shared" si="10"/>
        <v>0</v>
      </c>
      <c r="AI9" s="3"/>
      <c r="AK9" s="3">
        <f t="shared" ref="AK9:AO39" si="11">IF($K9&gt;AK$7,$K9-AK$7,0)</f>
        <v>0</v>
      </c>
      <c r="AL9" s="3">
        <f t="shared" si="11"/>
        <v>0</v>
      </c>
      <c r="AM9" s="3">
        <f t="shared" si="11"/>
        <v>0</v>
      </c>
      <c r="AN9" s="3">
        <f t="shared" si="11"/>
        <v>0</v>
      </c>
      <c r="AO9" s="3">
        <f t="shared" si="11"/>
        <v>0</v>
      </c>
    </row>
    <row r="10" spans="1:41" ht="14.5" customHeight="1" x14ac:dyDescent="0.35">
      <c r="B10" s="16" t="s">
        <v>4</v>
      </c>
      <c r="C10" s="74"/>
      <c r="D10" s="74"/>
      <c r="E10" s="74"/>
      <c r="F10" s="76"/>
      <c r="H10" s="80">
        <f t="shared" si="0"/>
        <v>0</v>
      </c>
      <c r="I10" s="80">
        <f t="shared" si="1"/>
        <v>0</v>
      </c>
      <c r="J10" s="74">
        <f t="shared" si="2"/>
        <v>0</v>
      </c>
      <c r="K10" s="76">
        <f t="shared" si="3"/>
        <v>0</v>
      </c>
      <c r="P10" s="3">
        <f t="shared" si="8"/>
        <v>0</v>
      </c>
      <c r="Q10" s="3">
        <f t="shared" si="8"/>
        <v>0</v>
      </c>
      <c r="R10" s="3">
        <f t="shared" si="8"/>
        <v>0</v>
      </c>
      <c r="S10" s="3">
        <f t="shared" si="8"/>
        <v>0</v>
      </c>
      <c r="T10" s="3">
        <f t="shared" si="8"/>
        <v>0</v>
      </c>
      <c r="U10" s="3"/>
      <c r="W10" s="3">
        <f t="shared" si="9"/>
        <v>0</v>
      </c>
      <c r="X10" s="3">
        <f t="shared" si="9"/>
        <v>0</v>
      </c>
      <c r="Y10" s="3">
        <f t="shared" si="9"/>
        <v>0</v>
      </c>
      <c r="Z10" s="3">
        <f t="shared" si="9"/>
        <v>0</v>
      </c>
      <c r="AA10" s="3">
        <f t="shared" si="9"/>
        <v>0</v>
      </c>
      <c r="AB10" s="3"/>
      <c r="AD10" s="3">
        <f t="shared" si="10"/>
        <v>0</v>
      </c>
      <c r="AE10" s="3">
        <f t="shared" si="10"/>
        <v>0</v>
      </c>
      <c r="AF10" s="3">
        <f t="shared" si="10"/>
        <v>0</v>
      </c>
      <c r="AG10" s="3">
        <f t="shared" si="10"/>
        <v>0</v>
      </c>
      <c r="AH10" s="3">
        <f t="shared" si="10"/>
        <v>0</v>
      </c>
      <c r="AI10" s="3"/>
      <c r="AK10" s="3">
        <f t="shared" si="11"/>
        <v>0</v>
      </c>
      <c r="AL10" s="3">
        <f t="shared" si="11"/>
        <v>0</v>
      </c>
      <c r="AM10" s="3">
        <f t="shared" si="11"/>
        <v>0</v>
      </c>
      <c r="AN10" s="3">
        <f t="shared" si="11"/>
        <v>0</v>
      </c>
      <c r="AO10" s="3">
        <f t="shared" si="11"/>
        <v>0</v>
      </c>
    </row>
    <row r="11" spans="1:41" ht="14.5" customHeight="1" x14ac:dyDescent="0.35">
      <c r="B11" s="16" t="s">
        <v>5</v>
      </c>
      <c r="C11" s="74"/>
      <c r="D11" s="74"/>
      <c r="E11" s="74"/>
      <c r="F11" s="76"/>
      <c r="H11" s="80">
        <f t="shared" si="0"/>
        <v>0</v>
      </c>
      <c r="I11" s="80">
        <f t="shared" si="1"/>
        <v>0</v>
      </c>
      <c r="J11" s="74">
        <f t="shared" si="2"/>
        <v>0</v>
      </c>
      <c r="K11" s="76">
        <f t="shared" si="3"/>
        <v>0</v>
      </c>
      <c r="P11" s="3">
        <f t="shared" si="8"/>
        <v>0</v>
      </c>
      <c r="Q11" s="3">
        <f t="shared" si="8"/>
        <v>0</v>
      </c>
      <c r="R11" s="3">
        <f t="shared" si="8"/>
        <v>0</v>
      </c>
      <c r="S11" s="3">
        <f t="shared" si="8"/>
        <v>0</v>
      </c>
      <c r="T11" s="3">
        <f t="shared" si="8"/>
        <v>0</v>
      </c>
      <c r="U11" s="3"/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  <c r="AB11" s="3"/>
      <c r="AD11" s="3">
        <f t="shared" si="10"/>
        <v>0</v>
      </c>
      <c r="AE11" s="3">
        <f t="shared" si="10"/>
        <v>0</v>
      </c>
      <c r="AF11" s="3">
        <f t="shared" si="10"/>
        <v>0</v>
      </c>
      <c r="AG11" s="3">
        <f t="shared" si="10"/>
        <v>0</v>
      </c>
      <c r="AH11" s="3">
        <f t="shared" si="10"/>
        <v>0</v>
      </c>
      <c r="AI11" s="3"/>
      <c r="AK11" s="3">
        <f t="shared" si="11"/>
        <v>0</v>
      </c>
      <c r="AL11" s="3">
        <f t="shared" si="11"/>
        <v>0</v>
      </c>
      <c r="AM11" s="3">
        <f t="shared" si="11"/>
        <v>0</v>
      </c>
      <c r="AN11" s="3">
        <f t="shared" si="11"/>
        <v>0</v>
      </c>
      <c r="AO11" s="3">
        <f t="shared" si="11"/>
        <v>0</v>
      </c>
    </row>
    <row r="12" spans="1:41" ht="14.5" customHeight="1" x14ac:dyDescent="0.35">
      <c r="B12" s="16" t="s">
        <v>6</v>
      </c>
      <c r="C12" s="74"/>
      <c r="D12" s="74"/>
      <c r="E12" s="74"/>
      <c r="F12" s="76"/>
      <c r="H12" s="80">
        <f t="shared" si="0"/>
        <v>0</v>
      </c>
      <c r="I12" s="80">
        <f t="shared" si="1"/>
        <v>0</v>
      </c>
      <c r="J12" s="74">
        <f t="shared" si="2"/>
        <v>0</v>
      </c>
      <c r="K12" s="76">
        <f t="shared" si="3"/>
        <v>0</v>
      </c>
      <c r="P12" s="3">
        <f t="shared" si="8"/>
        <v>0</v>
      </c>
      <c r="Q12" s="3">
        <f t="shared" si="8"/>
        <v>0</v>
      </c>
      <c r="R12" s="3">
        <f t="shared" si="8"/>
        <v>0</v>
      </c>
      <c r="S12" s="3">
        <f t="shared" si="8"/>
        <v>0</v>
      </c>
      <c r="T12" s="3">
        <f t="shared" si="8"/>
        <v>0</v>
      </c>
      <c r="U12" s="3"/>
      <c r="W12" s="3">
        <f t="shared" si="9"/>
        <v>0</v>
      </c>
      <c r="X12" s="3">
        <f t="shared" si="9"/>
        <v>0</v>
      </c>
      <c r="Y12" s="3">
        <f t="shared" si="9"/>
        <v>0</v>
      </c>
      <c r="Z12" s="3">
        <f t="shared" si="9"/>
        <v>0</v>
      </c>
      <c r="AA12" s="3">
        <f t="shared" si="9"/>
        <v>0</v>
      </c>
      <c r="AB12" s="3"/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/>
      <c r="AK12" s="3">
        <f t="shared" si="11"/>
        <v>0</v>
      </c>
      <c r="AL12" s="3">
        <f t="shared" si="11"/>
        <v>0</v>
      </c>
      <c r="AM12" s="3">
        <f t="shared" si="11"/>
        <v>0</v>
      </c>
      <c r="AN12" s="3">
        <f t="shared" si="11"/>
        <v>0</v>
      </c>
      <c r="AO12" s="3">
        <f t="shared" si="11"/>
        <v>0</v>
      </c>
    </row>
    <row r="13" spans="1:41" ht="14.5" customHeight="1" x14ac:dyDescent="0.35">
      <c r="B13" s="16" t="s">
        <v>7</v>
      </c>
      <c r="C13" s="74"/>
      <c r="D13" s="74"/>
      <c r="E13" s="74"/>
      <c r="F13" s="76"/>
      <c r="H13" s="80">
        <f t="shared" si="0"/>
        <v>0</v>
      </c>
      <c r="I13" s="80">
        <f t="shared" si="1"/>
        <v>0</v>
      </c>
      <c r="J13" s="74">
        <f t="shared" si="2"/>
        <v>0</v>
      </c>
      <c r="K13" s="76">
        <f t="shared" si="3"/>
        <v>0</v>
      </c>
      <c r="P13" s="3">
        <f t="shared" si="8"/>
        <v>0</v>
      </c>
      <c r="Q13" s="3">
        <f t="shared" si="8"/>
        <v>0</v>
      </c>
      <c r="R13" s="3">
        <f t="shared" si="8"/>
        <v>0</v>
      </c>
      <c r="S13" s="3">
        <f t="shared" si="8"/>
        <v>0</v>
      </c>
      <c r="T13" s="3">
        <f t="shared" si="8"/>
        <v>0</v>
      </c>
      <c r="U13" s="3"/>
      <c r="W13" s="3">
        <f t="shared" si="9"/>
        <v>0</v>
      </c>
      <c r="X13" s="3">
        <f t="shared" si="9"/>
        <v>0</v>
      </c>
      <c r="Y13" s="3">
        <f t="shared" si="9"/>
        <v>0</v>
      </c>
      <c r="Z13" s="3">
        <f t="shared" si="9"/>
        <v>0</v>
      </c>
      <c r="AA13" s="3">
        <f t="shared" si="9"/>
        <v>0</v>
      </c>
      <c r="AB13" s="3"/>
      <c r="AD13" s="3">
        <f t="shared" si="10"/>
        <v>0</v>
      </c>
      <c r="AE13" s="3">
        <f t="shared" si="10"/>
        <v>0</v>
      </c>
      <c r="AF13" s="3">
        <f t="shared" si="10"/>
        <v>0</v>
      </c>
      <c r="AG13" s="3">
        <f t="shared" si="10"/>
        <v>0</v>
      </c>
      <c r="AH13" s="3">
        <f t="shared" si="10"/>
        <v>0</v>
      </c>
      <c r="AI13" s="3"/>
      <c r="AK13" s="3">
        <f t="shared" si="11"/>
        <v>0</v>
      </c>
      <c r="AL13" s="3">
        <f t="shared" si="11"/>
        <v>0</v>
      </c>
      <c r="AM13" s="3">
        <f t="shared" si="11"/>
        <v>0</v>
      </c>
      <c r="AN13" s="3">
        <f t="shared" si="11"/>
        <v>0</v>
      </c>
      <c r="AO13" s="3">
        <f t="shared" si="11"/>
        <v>0</v>
      </c>
    </row>
    <row r="14" spans="1:41" ht="14.5" customHeight="1" x14ac:dyDescent="0.35">
      <c r="B14" s="16" t="s">
        <v>8</v>
      </c>
      <c r="C14" s="74"/>
      <c r="D14" s="74"/>
      <c r="E14" s="74"/>
      <c r="F14" s="76"/>
      <c r="H14" s="80">
        <f t="shared" si="0"/>
        <v>0</v>
      </c>
      <c r="I14" s="80">
        <f t="shared" si="1"/>
        <v>0</v>
      </c>
      <c r="J14" s="74">
        <f t="shared" si="2"/>
        <v>0</v>
      </c>
      <c r="K14" s="76">
        <f t="shared" si="3"/>
        <v>0</v>
      </c>
      <c r="P14" s="3">
        <f t="shared" si="8"/>
        <v>0</v>
      </c>
      <c r="Q14" s="3">
        <f t="shared" si="8"/>
        <v>0</v>
      </c>
      <c r="R14" s="3">
        <f t="shared" si="8"/>
        <v>0</v>
      </c>
      <c r="S14" s="3">
        <f t="shared" si="8"/>
        <v>0</v>
      </c>
      <c r="T14" s="3">
        <f t="shared" si="8"/>
        <v>0</v>
      </c>
      <c r="U14" s="3"/>
      <c r="W14" s="3">
        <f t="shared" si="9"/>
        <v>0</v>
      </c>
      <c r="X14" s="3">
        <f t="shared" si="9"/>
        <v>0</v>
      </c>
      <c r="Y14" s="3">
        <f t="shared" si="9"/>
        <v>0</v>
      </c>
      <c r="Z14" s="3">
        <f t="shared" si="9"/>
        <v>0</v>
      </c>
      <c r="AA14" s="3">
        <f t="shared" si="9"/>
        <v>0</v>
      </c>
      <c r="AB14" s="3"/>
      <c r="AD14" s="3">
        <f t="shared" si="10"/>
        <v>0</v>
      </c>
      <c r="AE14" s="3">
        <f t="shared" si="10"/>
        <v>0</v>
      </c>
      <c r="AF14" s="3">
        <f t="shared" si="10"/>
        <v>0</v>
      </c>
      <c r="AG14" s="3">
        <f t="shared" si="10"/>
        <v>0</v>
      </c>
      <c r="AH14" s="3">
        <f t="shared" si="10"/>
        <v>0</v>
      </c>
      <c r="AI14" s="3"/>
      <c r="AJ14" s="3"/>
      <c r="AK14" s="3">
        <f t="shared" si="11"/>
        <v>0</v>
      </c>
      <c r="AL14" s="3">
        <f t="shared" si="11"/>
        <v>0</v>
      </c>
      <c r="AM14" s="3">
        <f t="shared" si="11"/>
        <v>0</v>
      </c>
      <c r="AN14" s="3">
        <f t="shared" si="11"/>
        <v>0</v>
      </c>
      <c r="AO14" s="3">
        <f t="shared" si="11"/>
        <v>0</v>
      </c>
    </row>
    <row r="15" spans="1:41" ht="14.5" customHeight="1" x14ac:dyDescent="0.35">
      <c r="B15" s="16" t="s">
        <v>9</v>
      </c>
      <c r="C15" s="74"/>
      <c r="D15" s="74"/>
      <c r="E15" s="74"/>
      <c r="F15" s="76"/>
      <c r="H15" s="80">
        <f t="shared" si="0"/>
        <v>0</v>
      </c>
      <c r="I15" s="80">
        <f t="shared" si="1"/>
        <v>0</v>
      </c>
      <c r="J15" s="74">
        <f t="shared" si="2"/>
        <v>0</v>
      </c>
      <c r="K15" s="76">
        <f t="shared" si="3"/>
        <v>0</v>
      </c>
      <c r="P15" s="3">
        <f t="shared" si="8"/>
        <v>0</v>
      </c>
      <c r="Q15" s="3">
        <f t="shared" si="8"/>
        <v>0</v>
      </c>
      <c r="R15" s="3">
        <f t="shared" si="8"/>
        <v>0</v>
      </c>
      <c r="S15" s="3">
        <f t="shared" si="8"/>
        <v>0</v>
      </c>
      <c r="T15" s="3">
        <f t="shared" si="8"/>
        <v>0</v>
      </c>
      <c r="U15" s="3"/>
      <c r="W15" s="3">
        <f t="shared" si="9"/>
        <v>0</v>
      </c>
      <c r="X15" s="3">
        <f t="shared" si="9"/>
        <v>0</v>
      </c>
      <c r="Y15" s="3">
        <f t="shared" si="9"/>
        <v>0</v>
      </c>
      <c r="Z15" s="3">
        <f t="shared" si="9"/>
        <v>0</v>
      </c>
      <c r="AA15" s="3">
        <f t="shared" si="9"/>
        <v>0</v>
      </c>
      <c r="AB15" s="3"/>
      <c r="AD15" s="3">
        <f t="shared" si="10"/>
        <v>0</v>
      </c>
      <c r="AE15" s="3">
        <f t="shared" si="10"/>
        <v>0</v>
      </c>
      <c r="AF15" s="3">
        <f t="shared" si="10"/>
        <v>0</v>
      </c>
      <c r="AG15" s="3">
        <f t="shared" si="10"/>
        <v>0</v>
      </c>
      <c r="AH15" s="3">
        <f t="shared" si="10"/>
        <v>0</v>
      </c>
      <c r="AI15" s="3"/>
      <c r="AJ15" s="3"/>
      <c r="AK15" s="3">
        <f t="shared" si="11"/>
        <v>0</v>
      </c>
      <c r="AL15" s="3">
        <f t="shared" si="11"/>
        <v>0</v>
      </c>
      <c r="AM15" s="3">
        <f t="shared" si="11"/>
        <v>0</v>
      </c>
      <c r="AN15" s="3">
        <f t="shared" si="11"/>
        <v>0</v>
      </c>
      <c r="AO15" s="3">
        <f t="shared" si="11"/>
        <v>0</v>
      </c>
    </row>
    <row r="16" spans="1:41" ht="14.5" customHeight="1" x14ac:dyDescent="0.35">
      <c r="B16" s="16" t="s">
        <v>10</v>
      </c>
      <c r="C16" s="74"/>
      <c r="D16" s="74"/>
      <c r="E16" s="74"/>
      <c r="F16" s="76"/>
      <c r="H16" s="80">
        <f t="shared" si="0"/>
        <v>0</v>
      </c>
      <c r="I16" s="80">
        <f t="shared" si="1"/>
        <v>0</v>
      </c>
      <c r="J16" s="74">
        <f t="shared" si="2"/>
        <v>0</v>
      </c>
      <c r="K16" s="76">
        <f t="shared" si="3"/>
        <v>0</v>
      </c>
      <c r="P16" s="3">
        <f t="shared" si="8"/>
        <v>0</v>
      </c>
      <c r="Q16" s="3">
        <f t="shared" si="8"/>
        <v>0</v>
      </c>
      <c r="R16" s="3">
        <f t="shared" si="8"/>
        <v>0</v>
      </c>
      <c r="S16" s="3">
        <f t="shared" si="8"/>
        <v>0</v>
      </c>
      <c r="T16" s="3">
        <f t="shared" si="8"/>
        <v>0</v>
      </c>
      <c r="U16" s="3"/>
      <c r="W16" s="3">
        <f t="shared" si="9"/>
        <v>0</v>
      </c>
      <c r="X16" s="3">
        <f t="shared" si="9"/>
        <v>0</v>
      </c>
      <c r="Y16" s="3">
        <f t="shared" si="9"/>
        <v>0</v>
      </c>
      <c r="Z16" s="3">
        <f t="shared" si="9"/>
        <v>0</v>
      </c>
      <c r="AA16" s="3">
        <f t="shared" si="9"/>
        <v>0</v>
      </c>
      <c r="AB16" s="3"/>
      <c r="AD16" s="3">
        <f t="shared" si="10"/>
        <v>0</v>
      </c>
      <c r="AE16" s="3">
        <f t="shared" si="10"/>
        <v>0</v>
      </c>
      <c r="AF16" s="3">
        <f t="shared" si="10"/>
        <v>0</v>
      </c>
      <c r="AG16" s="3">
        <f t="shared" si="10"/>
        <v>0</v>
      </c>
      <c r="AH16" s="3">
        <f t="shared" si="10"/>
        <v>0</v>
      </c>
      <c r="AI16" s="3"/>
      <c r="AJ16" s="3"/>
      <c r="AK16" s="3">
        <f t="shared" si="11"/>
        <v>0</v>
      </c>
      <c r="AL16" s="3">
        <f t="shared" si="11"/>
        <v>0</v>
      </c>
      <c r="AM16" s="3">
        <f t="shared" si="11"/>
        <v>0</v>
      </c>
      <c r="AN16" s="3">
        <f t="shared" si="11"/>
        <v>0</v>
      </c>
      <c r="AO16" s="3">
        <f t="shared" si="11"/>
        <v>0</v>
      </c>
    </row>
    <row r="17" spans="2:41" ht="14.5" customHeight="1" x14ac:dyDescent="0.35">
      <c r="B17" s="16" t="s">
        <v>11</v>
      </c>
      <c r="C17" s="74"/>
      <c r="D17" s="74"/>
      <c r="E17" s="74"/>
      <c r="F17" s="76"/>
      <c r="H17" s="80">
        <f t="shared" si="0"/>
        <v>0</v>
      </c>
      <c r="I17" s="80">
        <f t="shared" si="1"/>
        <v>0</v>
      </c>
      <c r="J17" s="74">
        <f t="shared" si="2"/>
        <v>0</v>
      </c>
      <c r="K17" s="76">
        <f t="shared" si="3"/>
        <v>0</v>
      </c>
      <c r="P17" s="3">
        <f t="shared" si="8"/>
        <v>0</v>
      </c>
      <c r="Q17" s="3">
        <f t="shared" si="8"/>
        <v>0</v>
      </c>
      <c r="R17" s="3">
        <f t="shared" si="8"/>
        <v>0</v>
      </c>
      <c r="S17" s="3">
        <f t="shared" si="8"/>
        <v>0</v>
      </c>
      <c r="T17" s="3">
        <f t="shared" si="8"/>
        <v>0</v>
      </c>
      <c r="U17" s="3"/>
      <c r="W17" s="3">
        <f t="shared" si="9"/>
        <v>0</v>
      </c>
      <c r="X17" s="3">
        <f t="shared" si="9"/>
        <v>0</v>
      </c>
      <c r="Y17" s="3">
        <f t="shared" si="9"/>
        <v>0</v>
      </c>
      <c r="Z17" s="3">
        <f t="shared" si="9"/>
        <v>0</v>
      </c>
      <c r="AA17" s="3">
        <f t="shared" si="9"/>
        <v>0</v>
      </c>
      <c r="AB17" s="3"/>
      <c r="AD17" s="3">
        <f t="shared" si="10"/>
        <v>0</v>
      </c>
      <c r="AE17" s="3">
        <f t="shared" si="10"/>
        <v>0</v>
      </c>
      <c r="AF17" s="3">
        <f t="shared" si="10"/>
        <v>0</v>
      </c>
      <c r="AG17" s="3">
        <f t="shared" si="10"/>
        <v>0</v>
      </c>
      <c r="AH17" s="3">
        <f t="shared" si="10"/>
        <v>0</v>
      </c>
      <c r="AI17" s="3"/>
      <c r="AJ17" s="3"/>
      <c r="AK17" s="3">
        <f t="shared" si="11"/>
        <v>0</v>
      </c>
      <c r="AL17" s="3">
        <f t="shared" si="11"/>
        <v>0</v>
      </c>
      <c r="AM17" s="3">
        <f t="shared" si="11"/>
        <v>0</v>
      </c>
      <c r="AN17" s="3">
        <f t="shared" si="11"/>
        <v>0</v>
      </c>
      <c r="AO17" s="3">
        <f t="shared" si="11"/>
        <v>0</v>
      </c>
    </row>
    <row r="18" spans="2:41" ht="14.5" customHeight="1" x14ac:dyDescent="0.35">
      <c r="B18" s="16" t="s">
        <v>24</v>
      </c>
      <c r="C18" s="74"/>
      <c r="D18" s="74"/>
      <c r="E18" s="74"/>
      <c r="F18" s="76"/>
      <c r="H18" s="80">
        <f t="shared" si="0"/>
        <v>0</v>
      </c>
      <c r="I18" s="80">
        <f t="shared" si="1"/>
        <v>0</v>
      </c>
      <c r="J18" s="74">
        <f t="shared" si="2"/>
        <v>0</v>
      </c>
      <c r="K18" s="76">
        <f t="shared" si="3"/>
        <v>0</v>
      </c>
      <c r="P18" s="3">
        <f t="shared" si="8"/>
        <v>0</v>
      </c>
      <c r="Q18" s="3">
        <f t="shared" si="8"/>
        <v>0</v>
      </c>
      <c r="R18" s="3">
        <f t="shared" si="8"/>
        <v>0</v>
      </c>
      <c r="S18" s="3">
        <f t="shared" si="8"/>
        <v>0</v>
      </c>
      <c r="T18" s="3">
        <f t="shared" si="8"/>
        <v>0</v>
      </c>
      <c r="U18" s="3"/>
      <c r="W18" s="3">
        <f t="shared" si="9"/>
        <v>0</v>
      </c>
      <c r="X18" s="3">
        <f t="shared" si="9"/>
        <v>0</v>
      </c>
      <c r="Y18" s="3">
        <f t="shared" si="9"/>
        <v>0</v>
      </c>
      <c r="Z18" s="3">
        <f t="shared" si="9"/>
        <v>0</v>
      </c>
      <c r="AA18" s="3">
        <f t="shared" si="9"/>
        <v>0</v>
      </c>
      <c r="AB18" s="3"/>
      <c r="AD18" s="3">
        <f t="shared" si="10"/>
        <v>0</v>
      </c>
      <c r="AE18" s="3">
        <f t="shared" si="10"/>
        <v>0</v>
      </c>
      <c r="AF18" s="3">
        <f t="shared" si="10"/>
        <v>0</v>
      </c>
      <c r="AG18" s="3">
        <f t="shared" si="10"/>
        <v>0</v>
      </c>
      <c r="AH18" s="3">
        <f t="shared" si="10"/>
        <v>0</v>
      </c>
      <c r="AI18" s="3"/>
      <c r="AJ18" s="3"/>
      <c r="AK18" s="3">
        <f t="shared" si="11"/>
        <v>0</v>
      </c>
      <c r="AL18" s="3">
        <f t="shared" si="11"/>
        <v>0</v>
      </c>
      <c r="AM18" s="3">
        <f t="shared" si="11"/>
        <v>0</v>
      </c>
      <c r="AN18" s="3">
        <f t="shared" si="11"/>
        <v>0</v>
      </c>
      <c r="AO18" s="3">
        <f t="shared" si="11"/>
        <v>0</v>
      </c>
    </row>
    <row r="19" spans="2:41" ht="14.5" customHeight="1" x14ac:dyDescent="0.35">
      <c r="B19" s="16" t="s">
        <v>25</v>
      </c>
      <c r="C19" s="74"/>
      <c r="D19" s="74"/>
      <c r="E19" s="74"/>
      <c r="F19" s="76"/>
      <c r="H19" s="80">
        <f t="shared" si="0"/>
        <v>0</v>
      </c>
      <c r="I19" s="80">
        <f t="shared" si="1"/>
        <v>0</v>
      </c>
      <c r="J19" s="74">
        <f t="shared" si="2"/>
        <v>0</v>
      </c>
      <c r="K19" s="76">
        <f t="shared" si="3"/>
        <v>0</v>
      </c>
      <c r="P19" s="3">
        <f t="shared" si="8"/>
        <v>0</v>
      </c>
      <c r="Q19" s="3">
        <f t="shared" si="8"/>
        <v>0</v>
      </c>
      <c r="R19" s="3">
        <f t="shared" si="8"/>
        <v>0</v>
      </c>
      <c r="S19" s="3">
        <f t="shared" si="8"/>
        <v>0</v>
      </c>
      <c r="T19" s="3">
        <f t="shared" si="8"/>
        <v>0</v>
      </c>
      <c r="U19" s="3"/>
      <c r="W19" s="3">
        <f t="shared" si="9"/>
        <v>0</v>
      </c>
      <c r="X19" s="3">
        <f t="shared" si="9"/>
        <v>0</v>
      </c>
      <c r="Y19" s="3">
        <f t="shared" si="9"/>
        <v>0</v>
      </c>
      <c r="Z19" s="3">
        <f t="shared" si="9"/>
        <v>0</v>
      </c>
      <c r="AA19" s="3">
        <f t="shared" si="9"/>
        <v>0</v>
      </c>
      <c r="AB19" s="3"/>
      <c r="AD19" s="3">
        <f t="shared" si="10"/>
        <v>0</v>
      </c>
      <c r="AE19" s="3">
        <f t="shared" si="10"/>
        <v>0</v>
      </c>
      <c r="AF19" s="3">
        <f t="shared" si="10"/>
        <v>0</v>
      </c>
      <c r="AG19" s="3">
        <f t="shared" si="10"/>
        <v>0</v>
      </c>
      <c r="AH19" s="3">
        <f t="shared" si="10"/>
        <v>0</v>
      </c>
      <c r="AI19" s="3"/>
      <c r="AJ19" s="3"/>
      <c r="AK19" s="3">
        <f t="shared" si="11"/>
        <v>0</v>
      </c>
      <c r="AL19" s="3">
        <f t="shared" si="11"/>
        <v>0</v>
      </c>
      <c r="AM19" s="3">
        <f t="shared" si="11"/>
        <v>0</v>
      </c>
      <c r="AN19" s="3">
        <f t="shared" si="11"/>
        <v>0</v>
      </c>
      <c r="AO19" s="3">
        <f t="shared" si="11"/>
        <v>0</v>
      </c>
    </row>
    <row r="20" spans="2:41" ht="14.5" customHeight="1" x14ac:dyDescent="0.35">
      <c r="B20" s="16" t="s">
        <v>26</v>
      </c>
      <c r="C20" s="74"/>
      <c r="D20" s="74"/>
      <c r="E20" s="74"/>
      <c r="F20" s="76"/>
      <c r="H20" s="80">
        <f t="shared" si="0"/>
        <v>0</v>
      </c>
      <c r="I20" s="80">
        <f t="shared" si="1"/>
        <v>0</v>
      </c>
      <c r="J20" s="74">
        <f t="shared" si="2"/>
        <v>0</v>
      </c>
      <c r="K20" s="76">
        <f t="shared" si="3"/>
        <v>0</v>
      </c>
      <c r="P20" s="3">
        <f t="shared" si="8"/>
        <v>0</v>
      </c>
      <c r="Q20" s="3">
        <f t="shared" si="8"/>
        <v>0</v>
      </c>
      <c r="R20" s="3">
        <f t="shared" si="8"/>
        <v>0</v>
      </c>
      <c r="S20" s="3">
        <f t="shared" si="8"/>
        <v>0</v>
      </c>
      <c r="T20" s="3">
        <f t="shared" si="8"/>
        <v>0</v>
      </c>
      <c r="U20" s="3"/>
      <c r="W20" s="3">
        <f t="shared" si="9"/>
        <v>0</v>
      </c>
      <c r="X20" s="3">
        <f t="shared" si="9"/>
        <v>0</v>
      </c>
      <c r="Y20" s="3">
        <f t="shared" si="9"/>
        <v>0</v>
      </c>
      <c r="Z20" s="3">
        <f t="shared" si="9"/>
        <v>0</v>
      </c>
      <c r="AA20" s="3">
        <f t="shared" si="9"/>
        <v>0</v>
      </c>
      <c r="AB20" s="3"/>
      <c r="AD20" s="3">
        <f t="shared" si="10"/>
        <v>0</v>
      </c>
      <c r="AE20" s="3">
        <f t="shared" si="10"/>
        <v>0</v>
      </c>
      <c r="AF20" s="3">
        <f t="shared" si="10"/>
        <v>0</v>
      </c>
      <c r="AG20" s="3">
        <f t="shared" si="10"/>
        <v>0</v>
      </c>
      <c r="AH20" s="3">
        <f t="shared" si="10"/>
        <v>0</v>
      </c>
      <c r="AI20" s="3"/>
      <c r="AJ20" s="3"/>
      <c r="AK20" s="3">
        <f t="shared" si="11"/>
        <v>0</v>
      </c>
      <c r="AL20" s="3">
        <f t="shared" si="11"/>
        <v>0</v>
      </c>
      <c r="AM20" s="3">
        <f t="shared" si="11"/>
        <v>0</v>
      </c>
      <c r="AN20" s="3">
        <f t="shared" si="11"/>
        <v>0</v>
      </c>
      <c r="AO20" s="3">
        <f t="shared" si="11"/>
        <v>0</v>
      </c>
    </row>
    <row r="21" spans="2:41" ht="14.5" customHeight="1" x14ac:dyDescent="0.35">
      <c r="B21" s="16" t="s">
        <v>27</v>
      </c>
      <c r="C21" s="74"/>
      <c r="D21" s="74"/>
      <c r="E21" s="74"/>
      <c r="F21" s="76"/>
      <c r="H21" s="80">
        <f t="shared" si="0"/>
        <v>0</v>
      </c>
      <c r="I21" s="80">
        <f t="shared" si="1"/>
        <v>0</v>
      </c>
      <c r="J21" s="74">
        <f t="shared" si="2"/>
        <v>0</v>
      </c>
      <c r="K21" s="76">
        <f t="shared" si="3"/>
        <v>0</v>
      </c>
      <c r="P21" s="3">
        <f t="shared" si="8"/>
        <v>0</v>
      </c>
      <c r="Q21" s="3">
        <f t="shared" si="8"/>
        <v>0</v>
      </c>
      <c r="R21" s="3">
        <f t="shared" si="8"/>
        <v>0</v>
      </c>
      <c r="S21" s="3">
        <f t="shared" si="8"/>
        <v>0</v>
      </c>
      <c r="T21" s="3">
        <f t="shared" si="8"/>
        <v>0</v>
      </c>
      <c r="U21" s="3"/>
      <c r="W21" s="3">
        <f t="shared" si="9"/>
        <v>0</v>
      </c>
      <c r="X21" s="3">
        <f t="shared" si="9"/>
        <v>0</v>
      </c>
      <c r="Y21" s="3">
        <f t="shared" si="9"/>
        <v>0</v>
      </c>
      <c r="Z21" s="3">
        <f t="shared" si="9"/>
        <v>0</v>
      </c>
      <c r="AA21" s="3">
        <f t="shared" si="9"/>
        <v>0</v>
      </c>
      <c r="AB21" s="3"/>
      <c r="AD21" s="3">
        <f t="shared" si="10"/>
        <v>0</v>
      </c>
      <c r="AE21" s="3">
        <f t="shared" si="10"/>
        <v>0</v>
      </c>
      <c r="AF21" s="3">
        <f t="shared" si="10"/>
        <v>0</v>
      </c>
      <c r="AG21" s="3">
        <f t="shared" si="10"/>
        <v>0</v>
      </c>
      <c r="AH21" s="3">
        <f t="shared" si="10"/>
        <v>0</v>
      </c>
      <c r="AI21" s="3"/>
      <c r="AJ21" s="3"/>
      <c r="AK21" s="3">
        <f t="shared" si="11"/>
        <v>0</v>
      </c>
      <c r="AL21" s="3">
        <f t="shared" si="11"/>
        <v>0</v>
      </c>
      <c r="AM21" s="3">
        <f t="shared" si="11"/>
        <v>0</v>
      </c>
      <c r="AN21" s="3">
        <f t="shared" si="11"/>
        <v>0</v>
      </c>
      <c r="AO21" s="3">
        <f t="shared" si="11"/>
        <v>0</v>
      </c>
    </row>
    <row r="22" spans="2:41" ht="14.5" customHeight="1" x14ac:dyDescent="0.35">
      <c r="B22" s="16" t="s">
        <v>28</v>
      </c>
      <c r="C22" s="74"/>
      <c r="D22" s="74"/>
      <c r="E22" s="74"/>
      <c r="F22" s="76"/>
      <c r="H22" s="80">
        <f t="shared" si="0"/>
        <v>0</v>
      </c>
      <c r="I22" s="80">
        <f t="shared" si="1"/>
        <v>0</v>
      </c>
      <c r="J22" s="74">
        <f t="shared" si="2"/>
        <v>0</v>
      </c>
      <c r="K22" s="76">
        <f t="shared" si="3"/>
        <v>0</v>
      </c>
      <c r="P22" s="3">
        <f t="shared" si="8"/>
        <v>0</v>
      </c>
      <c r="Q22" s="3">
        <f t="shared" si="8"/>
        <v>0</v>
      </c>
      <c r="R22" s="3">
        <f t="shared" si="8"/>
        <v>0</v>
      </c>
      <c r="S22" s="3">
        <f t="shared" si="8"/>
        <v>0</v>
      </c>
      <c r="T22" s="3">
        <f t="shared" si="8"/>
        <v>0</v>
      </c>
      <c r="U22" s="3"/>
      <c r="W22" s="3">
        <f t="shared" si="9"/>
        <v>0</v>
      </c>
      <c r="X22" s="3">
        <f t="shared" si="9"/>
        <v>0</v>
      </c>
      <c r="Y22" s="3">
        <f t="shared" si="9"/>
        <v>0</v>
      </c>
      <c r="Z22" s="3">
        <f t="shared" si="9"/>
        <v>0</v>
      </c>
      <c r="AA22" s="3">
        <f t="shared" si="9"/>
        <v>0</v>
      </c>
      <c r="AB22" s="3"/>
      <c r="AD22" s="3">
        <f t="shared" si="10"/>
        <v>0</v>
      </c>
      <c r="AE22" s="3">
        <f t="shared" si="10"/>
        <v>0</v>
      </c>
      <c r="AF22" s="3">
        <f t="shared" si="10"/>
        <v>0</v>
      </c>
      <c r="AG22" s="3">
        <f t="shared" si="10"/>
        <v>0</v>
      </c>
      <c r="AH22" s="3">
        <f t="shared" si="10"/>
        <v>0</v>
      </c>
      <c r="AI22" s="3"/>
      <c r="AJ22" s="3"/>
      <c r="AK22" s="3">
        <f t="shared" si="11"/>
        <v>0</v>
      </c>
      <c r="AL22" s="3">
        <f t="shared" si="11"/>
        <v>0</v>
      </c>
      <c r="AM22" s="3">
        <f t="shared" si="11"/>
        <v>0</v>
      </c>
      <c r="AN22" s="3">
        <f t="shared" si="11"/>
        <v>0</v>
      </c>
      <c r="AO22" s="3">
        <f t="shared" si="11"/>
        <v>0</v>
      </c>
    </row>
    <row r="23" spans="2:41" ht="14.5" customHeight="1" x14ac:dyDescent="0.35">
      <c r="B23" s="16" t="s">
        <v>29</v>
      </c>
      <c r="C23" s="74"/>
      <c r="D23" s="74"/>
      <c r="E23" s="74"/>
      <c r="F23" s="76"/>
      <c r="H23" s="80">
        <f t="shared" si="0"/>
        <v>0</v>
      </c>
      <c r="I23" s="80">
        <f t="shared" si="1"/>
        <v>0</v>
      </c>
      <c r="J23" s="74">
        <f t="shared" si="2"/>
        <v>0</v>
      </c>
      <c r="K23" s="76">
        <f t="shared" si="3"/>
        <v>0</v>
      </c>
      <c r="P23" s="3">
        <f t="shared" si="8"/>
        <v>0</v>
      </c>
      <c r="Q23" s="3">
        <f t="shared" si="8"/>
        <v>0</v>
      </c>
      <c r="R23" s="3">
        <f t="shared" si="8"/>
        <v>0</v>
      </c>
      <c r="S23" s="3">
        <f t="shared" si="8"/>
        <v>0</v>
      </c>
      <c r="T23" s="3">
        <f t="shared" si="8"/>
        <v>0</v>
      </c>
      <c r="U23" s="3"/>
      <c r="W23" s="3">
        <f t="shared" si="9"/>
        <v>0</v>
      </c>
      <c r="X23" s="3">
        <f t="shared" si="9"/>
        <v>0</v>
      </c>
      <c r="Y23" s="3">
        <f t="shared" si="9"/>
        <v>0</v>
      </c>
      <c r="Z23" s="3">
        <f t="shared" si="9"/>
        <v>0</v>
      </c>
      <c r="AA23" s="3">
        <f t="shared" si="9"/>
        <v>0</v>
      </c>
      <c r="AB23" s="3"/>
      <c r="AD23" s="3">
        <f t="shared" si="10"/>
        <v>0</v>
      </c>
      <c r="AE23" s="3">
        <f t="shared" si="10"/>
        <v>0</v>
      </c>
      <c r="AF23" s="3">
        <f t="shared" si="10"/>
        <v>0</v>
      </c>
      <c r="AG23" s="3">
        <f t="shared" si="10"/>
        <v>0</v>
      </c>
      <c r="AH23" s="3">
        <f t="shared" si="10"/>
        <v>0</v>
      </c>
      <c r="AI23" s="3"/>
      <c r="AJ23" s="3"/>
      <c r="AK23" s="3">
        <f t="shared" si="11"/>
        <v>0</v>
      </c>
      <c r="AL23" s="3">
        <f t="shared" si="11"/>
        <v>0</v>
      </c>
      <c r="AM23" s="3">
        <f t="shared" si="11"/>
        <v>0</v>
      </c>
      <c r="AN23" s="3">
        <f t="shared" si="11"/>
        <v>0</v>
      </c>
      <c r="AO23" s="3">
        <f t="shared" si="11"/>
        <v>0</v>
      </c>
    </row>
    <row r="24" spans="2:41" ht="14.5" customHeight="1" x14ac:dyDescent="0.35">
      <c r="B24" s="16" t="s">
        <v>30</v>
      </c>
      <c r="C24" s="74"/>
      <c r="D24" s="74"/>
      <c r="E24" s="74"/>
      <c r="F24" s="76"/>
      <c r="H24" s="80">
        <f t="shared" si="0"/>
        <v>0</v>
      </c>
      <c r="I24" s="80">
        <f t="shared" si="1"/>
        <v>0</v>
      </c>
      <c r="J24" s="74">
        <f t="shared" si="2"/>
        <v>0</v>
      </c>
      <c r="K24" s="76">
        <f t="shared" si="3"/>
        <v>0</v>
      </c>
      <c r="P24" s="3">
        <f t="shared" si="8"/>
        <v>0</v>
      </c>
      <c r="Q24" s="3">
        <f t="shared" si="8"/>
        <v>0</v>
      </c>
      <c r="R24" s="3">
        <f t="shared" si="8"/>
        <v>0</v>
      </c>
      <c r="S24" s="3">
        <f t="shared" si="8"/>
        <v>0</v>
      </c>
      <c r="T24" s="3">
        <f t="shared" si="8"/>
        <v>0</v>
      </c>
      <c r="U24" s="3"/>
      <c r="W24" s="3">
        <f t="shared" si="9"/>
        <v>0</v>
      </c>
      <c r="X24" s="3">
        <f t="shared" si="9"/>
        <v>0</v>
      </c>
      <c r="Y24" s="3">
        <f t="shared" si="9"/>
        <v>0</v>
      </c>
      <c r="Z24" s="3">
        <f t="shared" si="9"/>
        <v>0</v>
      </c>
      <c r="AA24" s="3">
        <f t="shared" si="9"/>
        <v>0</v>
      </c>
      <c r="AB24" s="3"/>
      <c r="AD24" s="3">
        <f t="shared" si="10"/>
        <v>0</v>
      </c>
      <c r="AE24" s="3">
        <f t="shared" si="10"/>
        <v>0</v>
      </c>
      <c r="AF24" s="3">
        <f t="shared" si="10"/>
        <v>0</v>
      </c>
      <c r="AG24" s="3">
        <f t="shared" si="10"/>
        <v>0</v>
      </c>
      <c r="AH24" s="3">
        <f t="shared" si="10"/>
        <v>0</v>
      </c>
      <c r="AI24" s="3"/>
      <c r="AJ24" s="3"/>
      <c r="AK24" s="3">
        <f t="shared" si="11"/>
        <v>0</v>
      </c>
      <c r="AL24" s="3">
        <f t="shared" si="11"/>
        <v>0</v>
      </c>
      <c r="AM24" s="3">
        <f t="shared" si="11"/>
        <v>0</v>
      </c>
      <c r="AN24" s="3">
        <f t="shared" si="11"/>
        <v>0</v>
      </c>
      <c r="AO24" s="3">
        <f t="shared" si="11"/>
        <v>0</v>
      </c>
    </row>
    <row r="25" spans="2:41" ht="14.5" customHeight="1" x14ac:dyDescent="0.35">
      <c r="B25" s="16" t="s">
        <v>31</v>
      </c>
      <c r="C25" s="74"/>
      <c r="D25" s="74"/>
      <c r="E25" s="74"/>
      <c r="F25" s="76"/>
      <c r="H25" s="80">
        <f t="shared" si="0"/>
        <v>0</v>
      </c>
      <c r="I25" s="80">
        <f t="shared" si="1"/>
        <v>0</v>
      </c>
      <c r="J25" s="74">
        <f t="shared" si="2"/>
        <v>0</v>
      </c>
      <c r="K25" s="76">
        <f t="shared" si="3"/>
        <v>0</v>
      </c>
      <c r="P25" s="3">
        <f t="shared" si="8"/>
        <v>0</v>
      </c>
      <c r="Q25" s="3">
        <f t="shared" si="8"/>
        <v>0</v>
      </c>
      <c r="R25" s="3">
        <f t="shared" si="8"/>
        <v>0</v>
      </c>
      <c r="S25" s="3">
        <f t="shared" si="8"/>
        <v>0</v>
      </c>
      <c r="T25" s="3">
        <f t="shared" si="8"/>
        <v>0</v>
      </c>
      <c r="U25" s="3"/>
      <c r="W25" s="3">
        <f t="shared" si="9"/>
        <v>0</v>
      </c>
      <c r="X25" s="3">
        <f t="shared" si="9"/>
        <v>0</v>
      </c>
      <c r="Y25" s="3">
        <f t="shared" si="9"/>
        <v>0</v>
      </c>
      <c r="Z25" s="3">
        <f t="shared" si="9"/>
        <v>0</v>
      </c>
      <c r="AA25" s="3">
        <f t="shared" si="9"/>
        <v>0</v>
      </c>
      <c r="AB25" s="3"/>
      <c r="AD25" s="3">
        <f t="shared" si="10"/>
        <v>0</v>
      </c>
      <c r="AE25" s="3">
        <f t="shared" si="10"/>
        <v>0</v>
      </c>
      <c r="AF25" s="3">
        <f t="shared" si="10"/>
        <v>0</v>
      </c>
      <c r="AG25" s="3">
        <f t="shared" si="10"/>
        <v>0</v>
      </c>
      <c r="AH25" s="3">
        <f t="shared" si="10"/>
        <v>0</v>
      </c>
      <c r="AI25" s="3"/>
      <c r="AJ25" s="3"/>
      <c r="AK25" s="3">
        <f t="shared" si="11"/>
        <v>0</v>
      </c>
      <c r="AL25" s="3">
        <f t="shared" si="11"/>
        <v>0</v>
      </c>
      <c r="AM25" s="3">
        <f t="shared" si="11"/>
        <v>0</v>
      </c>
      <c r="AN25" s="3">
        <f t="shared" si="11"/>
        <v>0</v>
      </c>
      <c r="AO25" s="3">
        <f t="shared" si="11"/>
        <v>0</v>
      </c>
    </row>
    <row r="26" spans="2:41" ht="14.5" customHeight="1" x14ac:dyDescent="0.35">
      <c r="B26" s="16" t="s">
        <v>32</v>
      </c>
      <c r="C26" s="74"/>
      <c r="D26" s="74"/>
      <c r="E26" s="74"/>
      <c r="F26" s="76"/>
      <c r="H26" s="80">
        <f t="shared" si="0"/>
        <v>0</v>
      </c>
      <c r="I26" s="80">
        <f t="shared" si="1"/>
        <v>0</v>
      </c>
      <c r="J26" s="74">
        <f t="shared" si="2"/>
        <v>0</v>
      </c>
      <c r="K26" s="76">
        <f t="shared" si="3"/>
        <v>0</v>
      </c>
      <c r="P26" s="3">
        <f t="shared" si="8"/>
        <v>0</v>
      </c>
      <c r="Q26" s="3">
        <f t="shared" si="8"/>
        <v>0</v>
      </c>
      <c r="R26" s="3">
        <f t="shared" si="8"/>
        <v>0</v>
      </c>
      <c r="S26" s="3">
        <f t="shared" si="8"/>
        <v>0</v>
      </c>
      <c r="T26" s="3">
        <f t="shared" si="8"/>
        <v>0</v>
      </c>
      <c r="U26" s="3"/>
      <c r="W26" s="3">
        <f t="shared" si="9"/>
        <v>0</v>
      </c>
      <c r="X26" s="3">
        <f t="shared" si="9"/>
        <v>0</v>
      </c>
      <c r="Y26" s="3">
        <f t="shared" si="9"/>
        <v>0</v>
      </c>
      <c r="Z26" s="3">
        <f t="shared" si="9"/>
        <v>0</v>
      </c>
      <c r="AA26" s="3">
        <f t="shared" si="9"/>
        <v>0</v>
      </c>
      <c r="AB26" s="3"/>
      <c r="AD26" s="3">
        <f t="shared" si="10"/>
        <v>0</v>
      </c>
      <c r="AE26" s="3">
        <f t="shared" si="10"/>
        <v>0</v>
      </c>
      <c r="AF26" s="3">
        <f t="shared" si="10"/>
        <v>0</v>
      </c>
      <c r="AG26" s="3">
        <f t="shared" si="10"/>
        <v>0</v>
      </c>
      <c r="AH26" s="3">
        <f t="shared" si="10"/>
        <v>0</v>
      </c>
      <c r="AI26" s="3"/>
      <c r="AJ26" s="3"/>
      <c r="AK26" s="3">
        <f t="shared" si="11"/>
        <v>0</v>
      </c>
      <c r="AL26" s="3">
        <f t="shared" si="11"/>
        <v>0</v>
      </c>
      <c r="AM26" s="3">
        <f t="shared" si="11"/>
        <v>0</v>
      </c>
      <c r="AN26" s="3">
        <f t="shared" si="11"/>
        <v>0</v>
      </c>
      <c r="AO26" s="3">
        <f t="shared" si="11"/>
        <v>0</v>
      </c>
    </row>
    <row r="27" spans="2:41" ht="14.5" customHeight="1" x14ac:dyDescent="0.35">
      <c r="B27" s="16" t="s">
        <v>33</v>
      </c>
      <c r="C27" s="74"/>
      <c r="D27" s="74"/>
      <c r="E27" s="74"/>
      <c r="F27" s="76"/>
      <c r="H27" s="80">
        <f t="shared" si="0"/>
        <v>0</v>
      </c>
      <c r="I27" s="80">
        <f t="shared" si="1"/>
        <v>0</v>
      </c>
      <c r="J27" s="74">
        <f t="shared" si="2"/>
        <v>0</v>
      </c>
      <c r="K27" s="76">
        <f t="shared" si="3"/>
        <v>0</v>
      </c>
      <c r="O27" s="3"/>
      <c r="P27" s="3">
        <f t="shared" si="8"/>
        <v>0</v>
      </c>
      <c r="Q27" s="3">
        <f t="shared" si="8"/>
        <v>0</v>
      </c>
      <c r="R27" s="3">
        <f t="shared" si="8"/>
        <v>0</v>
      </c>
      <c r="S27" s="3">
        <f t="shared" si="8"/>
        <v>0</v>
      </c>
      <c r="T27" s="3">
        <f t="shared" si="8"/>
        <v>0</v>
      </c>
      <c r="U27" s="3"/>
      <c r="V27" s="4"/>
      <c r="W27" s="3">
        <f t="shared" si="9"/>
        <v>0</v>
      </c>
      <c r="X27" s="3">
        <f t="shared" si="9"/>
        <v>0</v>
      </c>
      <c r="Y27" s="3">
        <f t="shared" si="9"/>
        <v>0</v>
      </c>
      <c r="Z27" s="3">
        <f t="shared" si="9"/>
        <v>0</v>
      </c>
      <c r="AA27" s="3">
        <f t="shared" si="9"/>
        <v>0</v>
      </c>
      <c r="AB27" s="3"/>
      <c r="AC27" s="3"/>
      <c r="AD27" s="3">
        <f t="shared" si="10"/>
        <v>0</v>
      </c>
      <c r="AE27" s="3">
        <f t="shared" si="10"/>
        <v>0</v>
      </c>
      <c r="AF27" s="3">
        <f t="shared" si="10"/>
        <v>0</v>
      </c>
      <c r="AG27" s="3">
        <f t="shared" si="10"/>
        <v>0</v>
      </c>
      <c r="AH27" s="3">
        <f t="shared" si="10"/>
        <v>0</v>
      </c>
      <c r="AI27" s="3"/>
      <c r="AJ27" s="3"/>
      <c r="AK27" s="3">
        <f t="shared" si="11"/>
        <v>0</v>
      </c>
      <c r="AL27" s="3">
        <f t="shared" si="11"/>
        <v>0</v>
      </c>
      <c r="AM27" s="3">
        <f t="shared" si="11"/>
        <v>0</v>
      </c>
      <c r="AN27" s="3">
        <f t="shared" si="11"/>
        <v>0</v>
      </c>
      <c r="AO27" s="3">
        <f t="shared" si="11"/>
        <v>0</v>
      </c>
    </row>
    <row r="28" spans="2:41" ht="14.5" customHeight="1" x14ac:dyDescent="0.35">
      <c r="B28" s="16" t="s">
        <v>50</v>
      </c>
      <c r="C28" s="74"/>
      <c r="D28" s="74"/>
      <c r="E28" s="74"/>
      <c r="F28" s="76"/>
      <c r="H28" s="80">
        <f t="shared" ref="H28:H39" si="12">C28*((1+$K$5)^4)</f>
        <v>0</v>
      </c>
      <c r="I28" s="80">
        <f t="shared" ref="I28:I39" si="13">D28*((1+$K$5)^3)</f>
        <v>0</v>
      </c>
      <c r="J28" s="74">
        <f t="shared" ref="J28:J39" si="14">E28*(1+$K$5)^2</f>
        <v>0</v>
      </c>
      <c r="K28" s="76">
        <f t="shared" ref="K28:K39" si="15">F28*(1+$K$5)^1</f>
        <v>0</v>
      </c>
      <c r="P28" s="3">
        <f t="shared" si="8"/>
        <v>0</v>
      </c>
      <c r="Q28" s="3">
        <f t="shared" si="8"/>
        <v>0</v>
      </c>
      <c r="R28" s="3">
        <f t="shared" si="8"/>
        <v>0</v>
      </c>
      <c r="S28" s="3">
        <f t="shared" si="8"/>
        <v>0</v>
      </c>
      <c r="T28" s="3">
        <f t="shared" si="8"/>
        <v>0</v>
      </c>
      <c r="U28" s="3"/>
      <c r="W28" s="3">
        <f t="shared" si="9"/>
        <v>0</v>
      </c>
      <c r="X28" s="3">
        <f t="shared" si="9"/>
        <v>0</v>
      </c>
      <c r="Y28" s="3">
        <f t="shared" si="9"/>
        <v>0</v>
      </c>
      <c r="Z28" s="3">
        <f t="shared" si="9"/>
        <v>0</v>
      </c>
      <c r="AA28" s="3">
        <f t="shared" si="9"/>
        <v>0</v>
      </c>
      <c r="AB28" s="3"/>
      <c r="AD28" s="3">
        <f t="shared" si="10"/>
        <v>0</v>
      </c>
      <c r="AE28" s="3">
        <f t="shared" si="10"/>
        <v>0</v>
      </c>
      <c r="AF28" s="3">
        <f t="shared" si="10"/>
        <v>0</v>
      </c>
      <c r="AG28" s="3">
        <f t="shared" si="10"/>
        <v>0</v>
      </c>
      <c r="AH28" s="3">
        <f t="shared" si="10"/>
        <v>0</v>
      </c>
      <c r="AI28" s="3"/>
      <c r="AJ28" s="3"/>
      <c r="AK28" s="3">
        <f t="shared" si="11"/>
        <v>0</v>
      </c>
      <c r="AL28" s="3">
        <f t="shared" si="11"/>
        <v>0</v>
      </c>
      <c r="AM28" s="3">
        <f t="shared" si="11"/>
        <v>0</v>
      </c>
      <c r="AN28" s="3">
        <f t="shared" si="11"/>
        <v>0</v>
      </c>
      <c r="AO28" s="3">
        <f t="shared" si="11"/>
        <v>0</v>
      </c>
    </row>
    <row r="29" spans="2:41" ht="14.5" customHeight="1" x14ac:dyDescent="0.35">
      <c r="B29" s="16" t="s">
        <v>51</v>
      </c>
      <c r="C29" s="74"/>
      <c r="D29" s="74"/>
      <c r="E29" s="74"/>
      <c r="F29" s="76"/>
      <c r="H29" s="80">
        <f t="shared" si="12"/>
        <v>0</v>
      </c>
      <c r="I29" s="80">
        <f t="shared" si="13"/>
        <v>0</v>
      </c>
      <c r="J29" s="74">
        <f t="shared" si="14"/>
        <v>0</v>
      </c>
      <c r="K29" s="76">
        <f t="shared" si="15"/>
        <v>0</v>
      </c>
      <c r="P29" s="3">
        <f t="shared" si="8"/>
        <v>0</v>
      </c>
      <c r="Q29" s="3">
        <f t="shared" si="8"/>
        <v>0</v>
      </c>
      <c r="R29" s="3">
        <f t="shared" si="8"/>
        <v>0</v>
      </c>
      <c r="S29" s="3">
        <f t="shared" si="8"/>
        <v>0</v>
      </c>
      <c r="T29" s="3">
        <f t="shared" si="8"/>
        <v>0</v>
      </c>
      <c r="U29" s="3"/>
      <c r="W29" s="3">
        <f t="shared" si="9"/>
        <v>0</v>
      </c>
      <c r="X29" s="3">
        <f t="shared" si="9"/>
        <v>0</v>
      </c>
      <c r="Y29" s="3">
        <f t="shared" si="9"/>
        <v>0</v>
      </c>
      <c r="Z29" s="3">
        <f t="shared" si="9"/>
        <v>0</v>
      </c>
      <c r="AA29" s="3">
        <f t="shared" si="9"/>
        <v>0</v>
      </c>
      <c r="AB29" s="3"/>
      <c r="AD29" s="3">
        <f t="shared" si="10"/>
        <v>0</v>
      </c>
      <c r="AE29" s="3">
        <f t="shared" si="10"/>
        <v>0</v>
      </c>
      <c r="AF29" s="3">
        <f t="shared" si="10"/>
        <v>0</v>
      </c>
      <c r="AG29" s="3">
        <f t="shared" si="10"/>
        <v>0</v>
      </c>
      <c r="AH29" s="3">
        <f t="shared" si="10"/>
        <v>0</v>
      </c>
      <c r="AI29" s="3"/>
      <c r="AJ29" s="3"/>
      <c r="AK29" s="3">
        <f t="shared" si="11"/>
        <v>0</v>
      </c>
      <c r="AL29" s="3">
        <f t="shared" si="11"/>
        <v>0</v>
      </c>
      <c r="AM29" s="3">
        <f t="shared" si="11"/>
        <v>0</v>
      </c>
      <c r="AN29" s="3">
        <f t="shared" si="11"/>
        <v>0</v>
      </c>
      <c r="AO29" s="3">
        <f t="shared" si="11"/>
        <v>0</v>
      </c>
    </row>
    <row r="30" spans="2:41" ht="14.5" customHeight="1" x14ac:dyDescent="0.35">
      <c r="B30" s="16" t="s">
        <v>52</v>
      </c>
      <c r="C30" s="74"/>
      <c r="D30" s="74"/>
      <c r="E30" s="74"/>
      <c r="F30" s="76"/>
      <c r="H30" s="80">
        <f t="shared" si="12"/>
        <v>0</v>
      </c>
      <c r="I30" s="80">
        <f t="shared" si="13"/>
        <v>0</v>
      </c>
      <c r="J30" s="74">
        <f t="shared" si="14"/>
        <v>0</v>
      </c>
      <c r="K30" s="76">
        <f t="shared" si="15"/>
        <v>0</v>
      </c>
      <c r="P30" s="3">
        <f t="shared" si="8"/>
        <v>0</v>
      </c>
      <c r="Q30" s="3">
        <f t="shared" si="8"/>
        <v>0</v>
      </c>
      <c r="R30" s="3">
        <f t="shared" si="8"/>
        <v>0</v>
      </c>
      <c r="S30" s="3">
        <f t="shared" si="8"/>
        <v>0</v>
      </c>
      <c r="T30" s="3">
        <f t="shared" si="8"/>
        <v>0</v>
      </c>
      <c r="U30" s="3"/>
      <c r="W30" s="3">
        <f t="shared" si="9"/>
        <v>0</v>
      </c>
      <c r="X30" s="3">
        <f t="shared" si="9"/>
        <v>0</v>
      </c>
      <c r="Y30" s="3">
        <f t="shared" si="9"/>
        <v>0</v>
      </c>
      <c r="Z30" s="3">
        <f t="shared" si="9"/>
        <v>0</v>
      </c>
      <c r="AA30" s="3">
        <f t="shared" si="9"/>
        <v>0</v>
      </c>
      <c r="AB30" s="3"/>
      <c r="AD30" s="3">
        <f t="shared" si="10"/>
        <v>0</v>
      </c>
      <c r="AE30" s="3">
        <f t="shared" si="10"/>
        <v>0</v>
      </c>
      <c r="AF30" s="3">
        <f t="shared" si="10"/>
        <v>0</v>
      </c>
      <c r="AG30" s="3">
        <f t="shared" si="10"/>
        <v>0</v>
      </c>
      <c r="AH30" s="3">
        <f t="shared" si="10"/>
        <v>0</v>
      </c>
      <c r="AI30" s="3"/>
      <c r="AJ30" s="3"/>
      <c r="AK30" s="3">
        <f t="shared" si="11"/>
        <v>0</v>
      </c>
      <c r="AL30" s="3">
        <f t="shared" si="11"/>
        <v>0</v>
      </c>
      <c r="AM30" s="3">
        <f t="shared" si="11"/>
        <v>0</v>
      </c>
      <c r="AN30" s="3">
        <f t="shared" si="11"/>
        <v>0</v>
      </c>
      <c r="AO30" s="3">
        <f t="shared" si="11"/>
        <v>0</v>
      </c>
    </row>
    <row r="31" spans="2:41" ht="14.5" customHeight="1" x14ac:dyDescent="0.35">
      <c r="B31" s="16" t="s">
        <v>53</v>
      </c>
      <c r="C31" s="74"/>
      <c r="D31" s="74"/>
      <c r="E31" s="74"/>
      <c r="F31" s="76"/>
      <c r="H31" s="80">
        <f t="shared" si="12"/>
        <v>0</v>
      </c>
      <c r="I31" s="80">
        <f t="shared" si="13"/>
        <v>0</v>
      </c>
      <c r="J31" s="74">
        <f t="shared" si="14"/>
        <v>0</v>
      </c>
      <c r="K31" s="76">
        <f t="shared" si="15"/>
        <v>0</v>
      </c>
      <c r="P31" s="3">
        <f t="shared" si="8"/>
        <v>0</v>
      </c>
      <c r="Q31" s="3">
        <f t="shared" si="8"/>
        <v>0</v>
      </c>
      <c r="R31" s="3">
        <f t="shared" si="8"/>
        <v>0</v>
      </c>
      <c r="S31" s="3">
        <f t="shared" si="8"/>
        <v>0</v>
      </c>
      <c r="T31" s="3">
        <f t="shared" si="8"/>
        <v>0</v>
      </c>
      <c r="U31" s="3"/>
      <c r="W31" s="3">
        <f t="shared" si="9"/>
        <v>0</v>
      </c>
      <c r="X31" s="3">
        <f t="shared" si="9"/>
        <v>0</v>
      </c>
      <c r="Y31" s="3">
        <f t="shared" si="9"/>
        <v>0</v>
      </c>
      <c r="Z31" s="3">
        <f t="shared" si="9"/>
        <v>0</v>
      </c>
      <c r="AA31" s="3">
        <f t="shared" si="9"/>
        <v>0</v>
      </c>
      <c r="AB31" s="3"/>
      <c r="AD31" s="3">
        <f t="shared" si="10"/>
        <v>0</v>
      </c>
      <c r="AE31" s="3">
        <f t="shared" si="10"/>
        <v>0</v>
      </c>
      <c r="AF31" s="3">
        <f t="shared" si="10"/>
        <v>0</v>
      </c>
      <c r="AG31" s="3">
        <f t="shared" si="10"/>
        <v>0</v>
      </c>
      <c r="AH31" s="3">
        <f t="shared" si="10"/>
        <v>0</v>
      </c>
      <c r="AI31" s="3"/>
      <c r="AJ31" s="3"/>
      <c r="AK31" s="3">
        <f t="shared" si="11"/>
        <v>0</v>
      </c>
      <c r="AL31" s="3">
        <f t="shared" si="11"/>
        <v>0</v>
      </c>
      <c r="AM31" s="3">
        <f t="shared" si="11"/>
        <v>0</v>
      </c>
      <c r="AN31" s="3">
        <f t="shared" si="11"/>
        <v>0</v>
      </c>
      <c r="AO31" s="3">
        <f t="shared" si="11"/>
        <v>0</v>
      </c>
    </row>
    <row r="32" spans="2:41" ht="14.5" customHeight="1" x14ac:dyDescent="0.35">
      <c r="B32" s="17" t="s">
        <v>54</v>
      </c>
      <c r="C32" s="77"/>
      <c r="D32" s="77"/>
      <c r="E32" s="77"/>
      <c r="F32" s="78"/>
      <c r="H32" s="81">
        <f t="shared" si="12"/>
        <v>0</v>
      </c>
      <c r="I32" s="81">
        <f t="shared" si="13"/>
        <v>0</v>
      </c>
      <c r="J32" s="77">
        <f t="shared" si="14"/>
        <v>0</v>
      </c>
      <c r="K32" s="78">
        <f t="shared" si="15"/>
        <v>0</v>
      </c>
      <c r="O32" s="3"/>
      <c r="P32" s="3">
        <f t="shared" si="8"/>
        <v>0</v>
      </c>
      <c r="Q32" s="3">
        <f t="shared" si="8"/>
        <v>0</v>
      </c>
      <c r="R32" s="3">
        <f t="shared" si="8"/>
        <v>0</v>
      </c>
      <c r="S32" s="3">
        <f t="shared" si="8"/>
        <v>0</v>
      </c>
      <c r="T32" s="3">
        <f t="shared" si="8"/>
        <v>0</v>
      </c>
      <c r="U32" s="3"/>
      <c r="V32" s="4"/>
      <c r="W32" s="3">
        <f t="shared" si="9"/>
        <v>0</v>
      </c>
      <c r="X32" s="3">
        <f t="shared" si="9"/>
        <v>0</v>
      </c>
      <c r="Y32" s="3">
        <f t="shared" si="9"/>
        <v>0</v>
      </c>
      <c r="Z32" s="3">
        <f t="shared" si="9"/>
        <v>0</v>
      </c>
      <c r="AA32" s="3">
        <f t="shared" si="9"/>
        <v>0</v>
      </c>
      <c r="AB32" s="3"/>
      <c r="AC32" s="3"/>
      <c r="AD32" s="3">
        <f t="shared" si="10"/>
        <v>0</v>
      </c>
      <c r="AE32" s="3">
        <f t="shared" si="10"/>
        <v>0</v>
      </c>
      <c r="AF32" s="3">
        <f t="shared" si="10"/>
        <v>0</v>
      </c>
      <c r="AG32" s="3">
        <f t="shared" si="10"/>
        <v>0</v>
      </c>
      <c r="AH32" s="3">
        <f t="shared" si="10"/>
        <v>0</v>
      </c>
      <c r="AI32" s="3"/>
      <c r="AJ32" s="3"/>
      <c r="AK32" s="3">
        <f t="shared" si="11"/>
        <v>0</v>
      </c>
      <c r="AL32" s="3">
        <f t="shared" si="11"/>
        <v>0</v>
      </c>
      <c r="AM32" s="3">
        <f t="shared" si="11"/>
        <v>0</v>
      </c>
      <c r="AN32" s="3">
        <f t="shared" si="11"/>
        <v>0</v>
      </c>
      <c r="AO32" s="3">
        <f t="shared" si="11"/>
        <v>0</v>
      </c>
    </row>
    <row r="33" spans="2:41" ht="14.5" hidden="1" customHeight="1" x14ac:dyDescent="0.35">
      <c r="B33" s="16" t="s">
        <v>58</v>
      </c>
      <c r="C33" s="74"/>
      <c r="D33" s="74"/>
      <c r="E33" s="74"/>
      <c r="F33" s="76"/>
      <c r="H33" s="80">
        <f t="shared" ref="H33:H38" si="16">C33*((1+$K$5)^4)</f>
        <v>0</v>
      </c>
      <c r="I33" s="80">
        <f t="shared" ref="I33:I38" si="17">D33*((1+$K$5)^3)</f>
        <v>0</v>
      </c>
      <c r="J33" s="74">
        <f t="shared" ref="J33:J38" si="18">E33*(1+$K$5)^2</f>
        <v>0</v>
      </c>
      <c r="K33" s="76">
        <f t="shared" ref="K33:K38" si="19">F33*(1+$K$5)^1</f>
        <v>0</v>
      </c>
      <c r="O33" s="3"/>
      <c r="P33" s="3">
        <f t="shared" si="8"/>
        <v>0</v>
      </c>
      <c r="Q33" s="3">
        <f t="shared" si="8"/>
        <v>0</v>
      </c>
      <c r="R33" s="3">
        <f t="shared" si="8"/>
        <v>0</v>
      </c>
      <c r="S33" s="3">
        <f t="shared" si="8"/>
        <v>0</v>
      </c>
      <c r="T33" s="3">
        <f t="shared" si="8"/>
        <v>0</v>
      </c>
      <c r="U33" s="3"/>
      <c r="V33" s="4"/>
      <c r="W33" s="3">
        <f t="shared" si="9"/>
        <v>0</v>
      </c>
      <c r="X33" s="3">
        <f t="shared" si="9"/>
        <v>0</v>
      </c>
      <c r="Y33" s="3">
        <f t="shared" si="9"/>
        <v>0</v>
      </c>
      <c r="Z33" s="3">
        <f t="shared" si="9"/>
        <v>0</v>
      </c>
      <c r="AA33" s="3">
        <f t="shared" si="9"/>
        <v>0</v>
      </c>
      <c r="AB33" s="3"/>
      <c r="AC33" s="3"/>
      <c r="AD33" s="3">
        <f t="shared" si="10"/>
        <v>0</v>
      </c>
      <c r="AE33" s="3">
        <f t="shared" si="10"/>
        <v>0</v>
      </c>
      <c r="AF33" s="3">
        <f t="shared" si="10"/>
        <v>0</v>
      </c>
      <c r="AG33" s="3">
        <f t="shared" si="10"/>
        <v>0</v>
      </c>
      <c r="AH33" s="3">
        <f t="shared" si="10"/>
        <v>0</v>
      </c>
      <c r="AI33" s="3"/>
      <c r="AJ33" s="3"/>
      <c r="AK33" s="3">
        <f t="shared" si="11"/>
        <v>0</v>
      </c>
      <c r="AL33" s="3">
        <f t="shared" si="11"/>
        <v>0</v>
      </c>
      <c r="AM33" s="3">
        <f t="shared" si="11"/>
        <v>0</v>
      </c>
      <c r="AN33" s="3">
        <f t="shared" si="11"/>
        <v>0</v>
      </c>
      <c r="AO33" s="3">
        <f t="shared" si="11"/>
        <v>0</v>
      </c>
    </row>
    <row r="34" spans="2:41" ht="14.5" hidden="1" customHeight="1" x14ac:dyDescent="0.35">
      <c r="B34" s="16" t="s">
        <v>59</v>
      </c>
      <c r="C34" s="74"/>
      <c r="D34" s="74"/>
      <c r="E34" s="74"/>
      <c r="F34" s="76"/>
      <c r="H34" s="80">
        <f t="shared" si="16"/>
        <v>0</v>
      </c>
      <c r="I34" s="80">
        <f t="shared" si="17"/>
        <v>0</v>
      </c>
      <c r="J34" s="74">
        <f t="shared" si="18"/>
        <v>0</v>
      </c>
      <c r="K34" s="76">
        <f t="shared" si="19"/>
        <v>0</v>
      </c>
      <c r="P34" s="3">
        <f t="shared" si="8"/>
        <v>0</v>
      </c>
      <c r="Q34" s="3">
        <f t="shared" si="8"/>
        <v>0</v>
      </c>
      <c r="R34" s="3">
        <f t="shared" si="8"/>
        <v>0</v>
      </c>
      <c r="S34" s="3">
        <f t="shared" si="8"/>
        <v>0</v>
      </c>
      <c r="T34" s="3">
        <f t="shared" si="8"/>
        <v>0</v>
      </c>
      <c r="U34" s="3"/>
      <c r="W34" s="3">
        <f t="shared" si="9"/>
        <v>0</v>
      </c>
      <c r="X34" s="3">
        <f t="shared" si="9"/>
        <v>0</v>
      </c>
      <c r="Y34" s="3">
        <f t="shared" si="9"/>
        <v>0</v>
      </c>
      <c r="Z34" s="3">
        <f t="shared" si="9"/>
        <v>0</v>
      </c>
      <c r="AA34" s="3">
        <f t="shared" si="9"/>
        <v>0</v>
      </c>
      <c r="AB34" s="3"/>
      <c r="AD34" s="3">
        <f t="shared" si="10"/>
        <v>0</v>
      </c>
      <c r="AE34" s="3">
        <f t="shared" si="10"/>
        <v>0</v>
      </c>
      <c r="AF34" s="3">
        <f t="shared" si="10"/>
        <v>0</v>
      </c>
      <c r="AG34" s="3">
        <f t="shared" si="10"/>
        <v>0</v>
      </c>
      <c r="AH34" s="3">
        <f t="shared" si="10"/>
        <v>0</v>
      </c>
      <c r="AI34" s="3"/>
      <c r="AJ34" s="3"/>
      <c r="AK34" s="3">
        <f t="shared" si="11"/>
        <v>0</v>
      </c>
      <c r="AL34" s="3">
        <f t="shared" si="11"/>
        <v>0</v>
      </c>
      <c r="AM34" s="3">
        <f t="shared" si="11"/>
        <v>0</v>
      </c>
      <c r="AN34" s="3">
        <f t="shared" si="11"/>
        <v>0</v>
      </c>
      <c r="AO34" s="3">
        <f t="shared" si="11"/>
        <v>0</v>
      </c>
    </row>
    <row r="35" spans="2:41" ht="14.5" hidden="1" customHeight="1" x14ac:dyDescent="0.35">
      <c r="B35" s="16" t="s">
        <v>60</v>
      </c>
      <c r="C35" s="74"/>
      <c r="D35" s="74"/>
      <c r="E35" s="74"/>
      <c r="F35" s="76"/>
      <c r="H35" s="80">
        <f t="shared" si="16"/>
        <v>0</v>
      </c>
      <c r="I35" s="80">
        <f t="shared" si="17"/>
        <v>0</v>
      </c>
      <c r="J35" s="74">
        <f t="shared" si="18"/>
        <v>0</v>
      </c>
      <c r="K35" s="76">
        <f t="shared" si="19"/>
        <v>0</v>
      </c>
      <c r="P35" s="3">
        <f t="shared" si="8"/>
        <v>0</v>
      </c>
      <c r="Q35" s="3">
        <f t="shared" si="8"/>
        <v>0</v>
      </c>
      <c r="R35" s="3">
        <f t="shared" si="8"/>
        <v>0</v>
      </c>
      <c r="S35" s="3">
        <f t="shared" si="8"/>
        <v>0</v>
      </c>
      <c r="T35" s="3">
        <f t="shared" si="8"/>
        <v>0</v>
      </c>
      <c r="U35" s="3"/>
      <c r="W35" s="3">
        <f t="shared" si="9"/>
        <v>0</v>
      </c>
      <c r="X35" s="3">
        <f t="shared" si="9"/>
        <v>0</v>
      </c>
      <c r="Y35" s="3">
        <f t="shared" si="9"/>
        <v>0</v>
      </c>
      <c r="Z35" s="3">
        <f t="shared" si="9"/>
        <v>0</v>
      </c>
      <c r="AA35" s="3">
        <f t="shared" si="9"/>
        <v>0</v>
      </c>
      <c r="AB35" s="3"/>
      <c r="AD35" s="3">
        <f t="shared" si="10"/>
        <v>0</v>
      </c>
      <c r="AE35" s="3">
        <f t="shared" si="10"/>
        <v>0</v>
      </c>
      <c r="AF35" s="3">
        <f t="shared" si="10"/>
        <v>0</v>
      </c>
      <c r="AG35" s="3">
        <f t="shared" si="10"/>
        <v>0</v>
      </c>
      <c r="AH35" s="3">
        <f t="shared" si="10"/>
        <v>0</v>
      </c>
      <c r="AI35" s="3"/>
      <c r="AJ35" s="3"/>
      <c r="AK35" s="3">
        <f t="shared" si="11"/>
        <v>0</v>
      </c>
      <c r="AL35" s="3">
        <f t="shared" si="11"/>
        <v>0</v>
      </c>
      <c r="AM35" s="3">
        <f t="shared" si="11"/>
        <v>0</v>
      </c>
      <c r="AN35" s="3">
        <f t="shared" si="11"/>
        <v>0</v>
      </c>
      <c r="AO35" s="3">
        <f t="shared" si="11"/>
        <v>0</v>
      </c>
    </row>
    <row r="36" spans="2:41" ht="14.5" hidden="1" customHeight="1" x14ac:dyDescent="0.35">
      <c r="B36" s="16" t="s">
        <v>61</v>
      </c>
      <c r="C36" s="74"/>
      <c r="D36" s="74"/>
      <c r="E36" s="74"/>
      <c r="F36" s="76"/>
      <c r="H36" s="80">
        <f t="shared" si="16"/>
        <v>0</v>
      </c>
      <c r="I36" s="80">
        <f t="shared" si="17"/>
        <v>0</v>
      </c>
      <c r="J36" s="74">
        <f t="shared" si="18"/>
        <v>0</v>
      </c>
      <c r="K36" s="76">
        <f t="shared" si="19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  <c r="U36" s="3"/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>
        <f t="shared" si="9"/>
        <v>0</v>
      </c>
      <c r="AB36" s="3"/>
      <c r="AD36" s="3">
        <f t="shared" si="10"/>
        <v>0</v>
      </c>
      <c r="AE36" s="3">
        <f t="shared" si="10"/>
        <v>0</v>
      </c>
      <c r="AF36" s="3">
        <f t="shared" si="10"/>
        <v>0</v>
      </c>
      <c r="AG36" s="3">
        <f t="shared" si="10"/>
        <v>0</v>
      </c>
      <c r="AH36" s="3">
        <f t="shared" si="10"/>
        <v>0</v>
      </c>
      <c r="AI36" s="3"/>
      <c r="AJ36" s="3"/>
      <c r="AK36" s="3">
        <f t="shared" si="11"/>
        <v>0</v>
      </c>
      <c r="AL36" s="3">
        <f t="shared" si="11"/>
        <v>0</v>
      </c>
      <c r="AM36" s="3">
        <f t="shared" si="11"/>
        <v>0</v>
      </c>
      <c r="AN36" s="3">
        <f t="shared" si="11"/>
        <v>0</v>
      </c>
      <c r="AO36" s="3">
        <f t="shared" si="11"/>
        <v>0</v>
      </c>
    </row>
    <row r="37" spans="2:41" ht="14.5" hidden="1" customHeight="1" x14ac:dyDescent="0.35">
      <c r="B37" s="16" t="s">
        <v>62</v>
      </c>
      <c r="C37" s="74"/>
      <c r="D37" s="74"/>
      <c r="E37" s="74"/>
      <c r="F37" s="76"/>
      <c r="H37" s="80">
        <f t="shared" si="16"/>
        <v>0</v>
      </c>
      <c r="I37" s="80">
        <f t="shared" si="17"/>
        <v>0</v>
      </c>
      <c r="J37" s="74">
        <f t="shared" si="18"/>
        <v>0</v>
      </c>
      <c r="K37" s="76">
        <f t="shared" si="19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/>
      <c r="W37" s="3">
        <f t="shared" si="9"/>
        <v>0</v>
      </c>
      <c r="X37" s="3">
        <f t="shared" si="9"/>
        <v>0</v>
      </c>
      <c r="Y37" s="3">
        <f t="shared" si="9"/>
        <v>0</v>
      </c>
      <c r="Z37" s="3">
        <f t="shared" si="9"/>
        <v>0</v>
      </c>
      <c r="AA37" s="3">
        <f t="shared" si="9"/>
        <v>0</v>
      </c>
      <c r="AB37" s="3"/>
      <c r="AD37" s="3">
        <f t="shared" si="10"/>
        <v>0</v>
      </c>
      <c r="AE37" s="3">
        <f t="shared" si="10"/>
        <v>0</v>
      </c>
      <c r="AF37" s="3">
        <f t="shared" si="10"/>
        <v>0</v>
      </c>
      <c r="AG37" s="3">
        <f t="shared" si="10"/>
        <v>0</v>
      </c>
      <c r="AH37" s="3">
        <f t="shared" si="10"/>
        <v>0</v>
      </c>
      <c r="AI37" s="3"/>
      <c r="AJ37" s="3"/>
      <c r="AK37" s="3">
        <f t="shared" si="11"/>
        <v>0</v>
      </c>
      <c r="AL37" s="3">
        <f t="shared" si="11"/>
        <v>0</v>
      </c>
      <c r="AM37" s="3">
        <f t="shared" si="11"/>
        <v>0</v>
      </c>
      <c r="AN37" s="3">
        <f t="shared" si="11"/>
        <v>0</v>
      </c>
      <c r="AO37" s="3">
        <f t="shared" si="11"/>
        <v>0</v>
      </c>
    </row>
    <row r="38" spans="2:41" ht="14.5" hidden="1" customHeight="1" x14ac:dyDescent="0.35">
      <c r="B38" s="16" t="s">
        <v>63</v>
      </c>
      <c r="C38" s="77"/>
      <c r="D38" s="77"/>
      <c r="E38" s="77"/>
      <c r="F38" s="78"/>
      <c r="H38" s="81">
        <f t="shared" si="16"/>
        <v>0</v>
      </c>
      <c r="I38" s="81">
        <f t="shared" si="17"/>
        <v>0</v>
      </c>
      <c r="J38" s="77">
        <f t="shared" si="18"/>
        <v>0</v>
      </c>
      <c r="K38" s="78">
        <f t="shared" si="19"/>
        <v>0</v>
      </c>
      <c r="O38" s="3"/>
      <c r="P38" s="3">
        <f t="shared" si="8"/>
        <v>0</v>
      </c>
      <c r="Q38" s="3">
        <f t="shared" si="8"/>
        <v>0</v>
      </c>
      <c r="R38" s="3">
        <f t="shared" si="8"/>
        <v>0</v>
      </c>
      <c r="S38" s="3">
        <f t="shared" si="8"/>
        <v>0</v>
      </c>
      <c r="T38" s="3">
        <f t="shared" si="8"/>
        <v>0</v>
      </c>
      <c r="U38" s="3"/>
      <c r="V38" s="4"/>
      <c r="W38" s="3">
        <f t="shared" si="9"/>
        <v>0</v>
      </c>
      <c r="X38" s="3">
        <f t="shared" si="9"/>
        <v>0</v>
      </c>
      <c r="Y38" s="3">
        <f t="shared" si="9"/>
        <v>0</v>
      </c>
      <c r="Z38" s="3">
        <f t="shared" si="9"/>
        <v>0</v>
      </c>
      <c r="AA38" s="3">
        <f t="shared" si="9"/>
        <v>0</v>
      </c>
      <c r="AB38" s="3"/>
      <c r="AC38" s="3"/>
      <c r="AD38" s="3">
        <f t="shared" si="10"/>
        <v>0</v>
      </c>
      <c r="AE38" s="3">
        <f t="shared" si="10"/>
        <v>0</v>
      </c>
      <c r="AF38" s="3">
        <f t="shared" si="10"/>
        <v>0</v>
      </c>
      <c r="AG38" s="3">
        <f t="shared" si="10"/>
        <v>0</v>
      </c>
      <c r="AH38" s="3">
        <f t="shared" si="10"/>
        <v>0</v>
      </c>
      <c r="AI38" s="3"/>
      <c r="AJ38" s="3"/>
      <c r="AK38" s="3">
        <f t="shared" si="11"/>
        <v>0</v>
      </c>
      <c r="AL38" s="3">
        <f t="shared" si="11"/>
        <v>0</v>
      </c>
      <c r="AM38" s="3">
        <f t="shared" si="11"/>
        <v>0</v>
      </c>
      <c r="AN38" s="3">
        <f t="shared" si="11"/>
        <v>0</v>
      </c>
      <c r="AO38" s="3">
        <f t="shared" si="11"/>
        <v>0</v>
      </c>
    </row>
    <row r="39" spans="2:41" ht="14.5" hidden="1" customHeight="1" x14ac:dyDescent="0.35">
      <c r="B39" s="16" t="s">
        <v>64</v>
      </c>
      <c r="C39" s="74"/>
      <c r="D39" s="74"/>
      <c r="E39" s="74"/>
      <c r="F39" s="76"/>
      <c r="H39" s="80">
        <f t="shared" si="12"/>
        <v>0</v>
      </c>
      <c r="I39" s="80">
        <f t="shared" si="13"/>
        <v>0</v>
      </c>
      <c r="J39" s="74">
        <f t="shared" si="14"/>
        <v>0</v>
      </c>
      <c r="K39" s="76">
        <f t="shared" si="15"/>
        <v>0</v>
      </c>
      <c r="O39" s="3"/>
      <c r="P39" s="3">
        <f t="shared" si="8"/>
        <v>0</v>
      </c>
      <c r="Q39" s="3">
        <f t="shared" si="8"/>
        <v>0</v>
      </c>
      <c r="R39" s="3">
        <f t="shared" si="8"/>
        <v>0</v>
      </c>
      <c r="S39" s="3">
        <f t="shared" si="8"/>
        <v>0</v>
      </c>
      <c r="T39" s="3">
        <f t="shared" si="8"/>
        <v>0</v>
      </c>
      <c r="U39" s="3"/>
      <c r="V39" s="4"/>
      <c r="W39" s="3">
        <f t="shared" si="9"/>
        <v>0</v>
      </c>
      <c r="X39" s="3">
        <f t="shared" si="9"/>
        <v>0</v>
      </c>
      <c r="Y39" s="3">
        <f t="shared" si="9"/>
        <v>0</v>
      </c>
      <c r="Z39" s="3">
        <f t="shared" si="9"/>
        <v>0</v>
      </c>
      <c r="AA39" s="3">
        <f t="shared" si="9"/>
        <v>0</v>
      </c>
      <c r="AB39" s="3"/>
      <c r="AC39" s="3"/>
      <c r="AD39" s="3">
        <f t="shared" si="10"/>
        <v>0</v>
      </c>
      <c r="AE39" s="3">
        <f t="shared" si="10"/>
        <v>0</v>
      </c>
      <c r="AF39" s="3">
        <f t="shared" si="10"/>
        <v>0</v>
      </c>
      <c r="AG39" s="3">
        <f t="shared" si="10"/>
        <v>0</v>
      </c>
      <c r="AH39" s="3">
        <f t="shared" si="10"/>
        <v>0</v>
      </c>
      <c r="AI39" s="3"/>
      <c r="AJ39" s="3"/>
      <c r="AK39" s="3">
        <f t="shared" si="11"/>
        <v>0</v>
      </c>
      <c r="AL39" s="3">
        <f t="shared" si="11"/>
        <v>0</v>
      </c>
      <c r="AM39" s="3">
        <f t="shared" si="11"/>
        <v>0</v>
      </c>
      <c r="AN39" s="3">
        <f t="shared" si="11"/>
        <v>0</v>
      </c>
      <c r="AO39" s="3">
        <f t="shared" si="11"/>
        <v>0</v>
      </c>
    </row>
    <row r="40" spans="2:41" ht="14.5" hidden="1" customHeight="1" x14ac:dyDescent="0.35">
      <c r="B40" s="16" t="s">
        <v>65</v>
      </c>
      <c r="C40" s="74"/>
      <c r="D40" s="74"/>
      <c r="E40" s="74"/>
      <c r="F40" s="76"/>
      <c r="H40" s="80">
        <f t="shared" ref="H40:H44" si="20">C40*((1+$K$5)^4)</f>
        <v>0</v>
      </c>
      <c r="I40" s="80">
        <f t="shared" ref="I40:I44" si="21">D40*((1+$K$5)^3)</f>
        <v>0</v>
      </c>
      <c r="J40" s="74">
        <f t="shared" ref="J40:J44" si="22">E40*(1+$K$5)^2</f>
        <v>0</v>
      </c>
      <c r="K40" s="76">
        <f t="shared" ref="K40:K44" si="23">F40*(1+$K$5)^1</f>
        <v>0</v>
      </c>
      <c r="P40" s="3">
        <f t="shared" ref="P40:T44" si="24">IF($H40&gt;P$7,$H40-P$7,0)</f>
        <v>0</v>
      </c>
      <c r="Q40" s="3">
        <f t="shared" si="24"/>
        <v>0</v>
      </c>
      <c r="R40" s="3">
        <f t="shared" si="24"/>
        <v>0</v>
      </c>
      <c r="S40" s="3">
        <f t="shared" si="24"/>
        <v>0</v>
      </c>
      <c r="T40" s="3">
        <f t="shared" si="24"/>
        <v>0</v>
      </c>
      <c r="U40" s="3"/>
      <c r="W40" s="3">
        <f t="shared" ref="W40:AA44" si="25">IF($I40&gt;W$7,$I40-W$7,0)</f>
        <v>0</v>
      </c>
      <c r="X40" s="3">
        <f t="shared" si="25"/>
        <v>0</v>
      </c>
      <c r="Y40" s="3">
        <f t="shared" si="25"/>
        <v>0</v>
      </c>
      <c r="Z40" s="3">
        <f t="shared" si="25"/>
        <v>0</v>
      </c>
      <c r="AA40" s="3">
        <f t="shared" si="25"/>
        <v>0</v>
      </c>
      <c r="AB40" s="3"/>
      <c r="AD40" s="3">
        <f t="shared" ref="AD40:AH44" si="26">IF($J40&gt;AD$7,$J40-AD$7,0)</f>
        <v>0</v>
      </c>
      <c r="AE40" s="3">
        <f t="shared" si="26"/>
        <v>0</v>
      </c>
      <c r="AF40" s="3">
        <f t="shared" si="26"/>
        <v>0</v>
      </c>
      <c r="AG40" s="3">
        <f t="shared" si="26"/>
        <v>0</v>
      </c>
      <c r="AH40" s="3">
        <f t="shared" si="26"/>
        <v>0</v>
      </c>
      <c r="AI40" s="3"/>
      <c r="AJ40" s="3"/>
      <c r="AK40" s="3">
        <f t="shared" ref="AK40:AO44" si="27">IF($K40&gt;AK$7,$K40-AK$7,0)</f>
        <v>0</v>
      </c>
      <c r="AL40" s="3">
        <f t="shared" si="27"/>
        <v>0</v>
      </c>
      <c r="AM40" s="3">
        <f t="shared" si="27"/>
        <v>0</v>
      </c>
      <c r="AN40" s="3">
        <f t="shared" si="27"/>
        <v>0</v>
      </c>
      <c r="AO40" s="3">
        <f t="shared" si="27"/>
        <v>0</v>
      </c>
    </row>
    <row r="41" spans="2:41" ht="14.5" hidden="1" customHeight="1" x14ac:dyDescent="0.35">
      <c r="B41" s="16" t="s">
        <v>66</v>
      </c>
      <c r="C41" s="74"/>
      <c r="D41" s="74"/>
      <c r="E41" s="74"/>
      <c r="F41" s="76"/>
      <c r="H41" s="80">
        <f t="shared" si="20"/>
        <v>0</v>
      </c>
      <c r="I41" s="80">
        <f t="shared" si="21"/>
        <v>0</v>
      </c>
      <c r="J41" s="74">
        <f t="shared" si="22"/>
        <v>0</v>
      </c>
      <c r="K41" s="76">
        <f t="shared" si="23"/>
        <v>0</v>
      </c>
      <c r="P41" s="3">
        <f t="shared" si="24"/>
        <v>0</v>
      </c>
      <c r="Q41" s="3">
        <f t="shared" si="24"/>
        <v>0</v>
      </c>
      <c r="R41" s="3">
        <f t="shared" si="24"/>
        <v>0</v>
      </c>
      <c r="S41" s="3">
        <f t="shared" si="24"/>
        <v>0</v>
      </c>
      <c r="T41" s="3">
        <f t="shared" si="24"/>
        <v>0</v>
      </c>
      <c r="U41" s="3"/>
      <c r="W41" s="3">
        <f t="shared" si="25"/>
        <v>0</v>
      </c>
      <c r="X41" s="3">
        <f t="shared" si="25"/>
        <v>0</v>
      </c>
      <c r="Y41" s="3">
        <f t="shared" si="25"/>
        <v>0</v>
      </c>
      <c r="Z41" s="3">
        <f t="shared" si="25"/>
        <v>0</v>
      </c>
      <c r="AA41" s="3">
        <f t="shared" si="25"/>
        <v>0</v>
      </c>
      <c r="AB41" s="3"/>
      <c r="AD41" s="3">
        <f t="shared" si="26"/>
        <v>0</v>
      </c>
      <c r="AE41" s="3">
        <f t="shared" si="26"/>
        <v>0</v>
      </c>
      <c r="AF41" s="3">
        <f t="shared" si="26"/>
        <v>0</v>
      </c>
      <c r="AG41" s="3">
        <f t="shared" si="26"/>
        <v>0</v>
      </c>
      <c r="AH41" s="3">
        <f t="shared" si="26"/>
        <v>0</v>
      </c>
      <c r="AI41" s="3"/>
      <c r="AJ41" s="3"/>
      <c r="AK41" s="3">
        <f t="shared" si="27"/>
        <v>0</v>
      </c>
      <c r="AL41" s="3">
        <f t="shared" si="27"/>
        <v>0</v>
      </c>
      <c r="AM41" s="3">
        <f t="shared" si="27"/>
        <v>0</v>
      </c>
      <c r="AN41" s="3">
        <f t="shared" si="27"/>
        <v>0</v>
      </c>
      <c r="AO41" s="3">
        <f t="shared" si="27"/>
        <v>0</v>
      </c>
    </row>
    <row r="42" spans="2:41" ht="14.5" hidden="1" customHeight="1" x14ac:dyDescent="0.35">
      <c r="B42" s="16" t="s">
        <v>67</v>
      </c>
      <c r="C42" s="74"/>
      <c r="D42" s="74"/>
      <c r="E42" s="74"/>
      <c r="F42" s="76"/>
      <c r="H42" s="80">
        <f t="shared" si="20"/>
        <v>0</v>
      </c>
      <c r="I42" s="80">
        <f t="shared" si="21"/>
        <v>0</v>
      </c>
      <c r="J42" s="74">
        <f>E42*(1+$K$5)^2</f>
        <v>0</v>
      </c>
      <c r="K42" s="76">
        <f t="shared" si="23"/>
        <v>0</v>
      </c>
      <c r="P42" s="3">
        <f t="shared" si="24"/>
        <v>0</v>
      </c>
      <c r="Q42" s="3">
        <f t="shared" si="24"/>
        <v>0</v>
      </c>
      <c r="R42" s="3">
        <f t="shared" si="24"/>
        <v>0</v>
      </c>
      <c r="S42" s="3">
        <f t="shared" si="24"/>
        <v>0</v>
      </c>
      <c r="T42" s="3">
        <f t="shared" si="24"/>
        <v>0</v>
      </c>
      <c r="U42" s="3"/>
      <c r="W42" s="3">
        <f t="shared" si="25"/>
        <v>0</v>
      </c>
      <c r="X42" s="3">
        <f t="shared" si="25"/>
        <v>0</v>
      </c>
      <c r="Y42" s="3">
        <f t="shared" si="25"/>
        <v>0</v>
      </c>
      <c r="Z42" s="3">
        <f t="shared" si="25"/>
        <v>0</v>
      </c>
      <c r="AA42" s="3">
        <f t="shared" si="25"/>
        <v>0</v>
      </c>
      <c r="AB42" s="3"/>
      <c r="AD42" s="3">
        <f t="shared" si="26"/>
        <v>0</v>
      </c>
      <c r="AE42" s="3">
        <f t="shared" si="26"/>
        <v>0</v>
      </c>
      <c r="AF42" s="3">
        <f t="shared" si="26"/>
        <v>0</v>
      </c>
      <c r="AG42" s="3">
        <f t="shared" si="26"/>
        <v>0</v>
      </c>
      <c r="AH42" s="3">
        <f t="shared" si="26"/>
        <v>0</v>
      </c>
      <c r="AI42" s="3"/>
      <c r="AJ42" s="3"/>
      <c r="AK42" s="3">
        <f t="shared" si="27"/>
        <v>0</v>
      </c>
      <c r="AL42" s="3">
        <f t="shared" si="27"/>
        <v>0</v>
      </c>
      <c r="AM42" s="3">
        <f t="shared" si="27"/>
        <v>0</v>
      </c>
      <c r="AN42" s="3">
        <f t="shared" si="27"/>
        <v>0</v>
      </c>
      <c r="AO42" s="3">
        <f t="shared" si="27"/>
        <v>0</v>
      </c>
    </row>
    <row r="43" spans="2:41" ht="14.5" hidden="1" customHeight="1" x14ac:dyDescent="0.35">
      <c r="B43" s="16" t="s">
        <v>68</v>
      </c>
      <c r="C43" s="74"/>
      <c r="D43" s="74"/>
      <c r="E43" s="74"/>
      <c r="F43" s="76"/>
      <c r="H43" s="80">
        <f t="shared" si="20"/>
        <v>0</v>
      </c>
      <c r="I43" s="80">
        <f t="shared" si="21"/>
        <v>0</v>
      </c>
      <c r="J43" s="74">
        <f>E43*(1+$K$5)^2</f>
        <v>0</v>
      </c>
      <c r="K43" s="76">
        <f t="shared" si="23"/>
        <v>0</v>
      </c>
      <c r="P43" s="3">
        <f t="shared" si="24"/>
        <v>0</v>
      </c>
      <c r="Q43" s="3">
        <f t="shared" si="24"/>
        <v>0</v>
      </c>
      <c r="R43" s="3">
        <f t="shared" si="24"/>
        <v>0</v>
      </c>
      <c r="S43" s="3">
        <f t="shared" si="24"/>
        <v>0</v>
      </c>
      <c r="T43" s="3">
        <f t="shared" si="24"/>
        <v>0</v>
      </c>
      <c r="U43" s="3"/>
      <c r="W43" s="3">
        <f t="shared" si="25"/>
        <v>0</v>
      </c>
      <c r="X43" s="3">
        <f t="shared" si="25"/>
        <v>0</v>
      </c>
      <c r="Y43" s="3">
        <f t="shared" si="25"/>
        <v>0</v>
      </c>
      <c r="Z43" s="3">
        <f t="shared" si="25"/>
        <v>0</v>
      </c>
      <c r="AA43" s="3">
        <f t="shared" si="25"/>
        <v>0</v>
      </c>
      <c r="AB43" s="3"/>
      <c r="AD43" s="3">
        <f t="shared" si="26"/>
        <v>0</v>
      </c>
      <c r="AE43" s="3">
        <f t="shared" si="26"/>
        <v>0</v>
      </c>
      <c r="AF43" s="3">
        <f t="shared" si="26"/>
        <v>0</v>
      </c>
      <c r="AG43" s="3">
        <f t="shared" si="26"/>
        <v>0</v>
      </c>
      <c r="AH43" s="3">
        <f t="shared" si="26"/>
        <v>0</v>
      </c>
      <c r="AI43" s="3"/>
      <c r="AJ43" s="3"/>
      <c r="AK43" s="3">
        <f t="shared" si="27"/>
        <v>0</v>
      </c>
      <c r="AL43" s="3">
        <f t="shared" si="27"/>
        <v>0</v>
      </c>
      <c r="AM43" s="3">
        <f t="shared" si="27"/>
        <v>0</v>
      </c>
      <c r="AN43" s="3">
        <f t="shared" si="27"/>
        <v>0</v>
      </c>
      <c r="AO43" s="3">
        <f t="shared" si="27"/>
        <v>0</v>
      </c>
    </row>
    <row r="44" spans="2:41" ht="14.5" hidden="1" customHeight="1" x14ac:dyDescent="0.35">
      <c r="B44" s="16" t="s">
        <v>69</v>
      </c>
      <c r="C44" s="77"/>
      <c r="D44" s="77"/>
      <c r="E44" s="77"/>
      <c r="F44" s="78"/>
      <c r="H44" s="81">
        <f t="shared" si="20"/>
        <v>0</v>
      </c>
      <c r="I44" s="81">
        <f t="shared" si="21"/>
        <v>0</v>
      </c>
      <c r="J44" s="77">
        <f t="shared" si="22"/>
        <v>0</v>
      </c>
      <c r="K44" s="78">
        <f t="shared" si="23"/>
        <v>0</v>
      </c>
      <c r="O44" s="3"/>
      <c r="P44" s="3">
        <f t="shared" si="24"/>
        <v>0</v>
      </c>
      <c r="Q44" s="3">
        <f t="shared" si="24"/>
        <v>0</v>
      </c>
      <c r="R44" s="3">
        <f t="shared" si="24"/>
        <v>0</v>
      </c>
      <c r="S44" s="3">
        <f t="shared" si="24"/>
        <v>0</v>
      </c>
      <c r="T44" s="3">
        <f t="shared" si="24"/>
        <v>0</v>
      </c>
      <c r="U44" s="3"/>
      <c r="V44" s="4"/>
      <c r="W44" s="3">
        <f t="shared" si="25"/>
        <v>0</v>
      </c>
      <c r="X44" s="3">
        <f t="shared" si="25"/>
        <v>0</v>
      </c>
      <c r="Y44" s="3">
        <f t="shared" si="25"/>
        <v>0</v>
      </c>
      <c r="Z44" s="3">
        <f t="shared" si="25"/>
        <v>0</v>
      </c>
      <c r="AA44" s="3">
        <f t="shared" si="25"/>
        <v>0</v>
      </c>
      <c r="AB44" s="3"/>
      <c r="AC44" s="3"/>
      <c r="AD44" s="3">
        <f t="shared" si="26"/>
        <v>0</v>
      </c>
      <c r="AE44" s="3">
        <f t="shared" si="26"/>
        <v>0</v>
      </c>
      <c r="AF44" s="3">
        <f t="shared" si="26"/>
        <v>0</v>
      </c>
      <c r="AG44" s="3">
        <f t="shared" si="26"/>
        <v>0</v>
      </c>
      <c r="AH44" s="3">
        <f t="shared" si="26"/>
        <v>0</v>
      </c>
      <c r="AI44" s="3"/>
      <c r="AJ44" s="3"/>
      <c r="AK44" s="3">
        <f t="shared" si="27"/>
        <v>0</v>
      </c>
      <c r="AL44" s="3">
        <f t="shared" si="27"/>
        <v>0</v>
      </c>
      <c r="AM44" s="3">
        <f t="shared" si="27"/>
        <v>0</v>
      </c>
      <c r="AN44" s="3">
        <f t="shared" si="27"/>
        <v>0</v>
      </c>
      <c r="AO44" s="3">
        <f t="shared" si="27"/>
        <v>0</v>
      </c>
    </row>
    <row r="45" spans="2:41" ht="6" customHeight="1" x14ac:dyDescent="0.35">
      <c r="V45"/>
    </row>
    <row r="46" spans="2:41" ht="16.75" customHeight="1" x14ac:dyDescent="0.35">
      <c r="B46" s="31" t="s">
        <v>12</v>
      </c>
      <c r="C46" s="32">
        <v>225000</v>
      </c>
      <c r="D46" s="32">
        <v>225000</v>
      </c>
      <c r="E46" s="32">
        <v>225000</v>
      </c>
      <c r="F46" s="71">
        <v>225000</v>
      </c>
      <c r="G46" s="33"/>
      <c r="H46" s="32">
        <v>225000</v>
      </c>
      <c r="I46" s="32">
        <v>225000</v>
      </c>
      <c r="J46" s="32">
        <v>225000</v>
      </c>
      <c r="K46" s="71">
        <v>225000</v>
      </c>
      <c r="P46" s="3">
        <f>SUM(P8:P44)</f>
        <v>0</v>
      </c>
      <c r="Q46" s="3">
        <f t="shared" ref="Q46:T46" si="28">SUM(Q8:Q44)</f>
        <v>0</v>
      </c>
      <c r="R46" s="3">
        <f t="shared" si="28"/>
        <v>0</v>
      </c>
      <c r="S46" s="3">
        <f t="shared" si="28"/>
        <v>0</v>
      </c>
      <c r="T46" s="3">
        <f t="shared" si="28"/>
        <v>0</v>
      </c>
      <c r="W46" s="3">
        <f>SUM(W8:W44)</f>
        <v>0</v>
      </c>
      <c r="X46" s="3">
        <f t="shared" ref="X46:AA46" si="29">SUM(X8:X44)</f>
        <v>0</v>
      </c>
      <c r="Y46" s="3">
        <f t="shared" si="29"/>
        <v>0</v>
      </c>
      <c r="Z46" s="3">
        <f t="shared" si="29"/>
        <v>0</v>
      </c>
      <c r="AA46" s="3">
        <f t="shared" si="29"/>
        <v>0</v>
      </c>
      <c r="AD46" s="3">
        <f>SUM(AD8:AD44)</f>
        <v>0</v>
      </c>
      <c r="AE46" s="3">
        <f t="shared" ref="AE46:AH46" si="30">SUM(AE8:AE44)</f>
        <v>0</v>
      </c>
      <c r="AF46" s="3">
        <f t="shared" si="30"/>
        <v>0</v>
      </c>
      <c r="AG46" s="3">
        <f t="shared" si="30"/>
        <v>0</v>
      </c>
      <c r="AH46" s="3">
        <f t="shared" si="30"/>
        <v>0</v>
      </c>
      <c r="AK46" s="3">
        <f>SUM(AK8:AK44)</f>
        <v>0</v>
      </c>
      <c r="AL46" s="3">
        <f t="shared" ref="AL46:AO46" si="31">SUM(AL8:AL44)</f>
        <v>0</v>
      </c>
      <c r="AM46" s="3">
        <f t="shared" si="31"/>
        <v>0</v>
      </c>
      <c r="AN46" s="3">
        <f t="shared" si="31"/>
        <v>0</v>
      </c>
      <c r="AO46" s="3">
        <f t="shared" si="31"/>
        <v>0</v>
      </c>
    </row>
    <row r="47" spans="2:41" ht="16.75" customHeight="1" x14ac:dyDescent="0.35">
      <c r="B47" s="15" t="s">
        <v>13</v>
      </c>
      <c r="C47" s="14"/>
      <c r="D47" s="14"/>
      <c r="E47" s="14"/>
      <c r="F47" s="34"/>
      <c r="H47" s="14">
        <f>P46</f>
        <v>0</v>
      </c>
      <c r="I47" s="14">
        <f>W46</f>
        <v>0</v>
      </c>
      <c r="J47" s="14">
        <f>AD46</f>
        <v>0</v>
      </c>
      <c r="K47" s="34">
        <f>AK46</f>
        <v>0</v>
      </c>
      <c r="Q47" s="25"/>
      <c r="R47" s="25"/>
      <c r="S47" s="25"/>
      <c r="T47" s="25"/>
      <c r="X47" s="25"/>
      <c r="Y47" s="25"/>
      <c r="Z47" s="25"/>
      <c r="AA47" s="25"/>
      <c r="AE47" s="25"/>
      <c r="AF47" s="25"/>
      <c r="AG47" s="25"/>
      <c r="AH47" s="25"/>
      <c r="AL47" s="25"/>
      <c r="AM47" s="25"/>
      <c r="AN47" s="25"/>
      <c r="AO47" s="25"/>
    </row>
    <row r="48" spans="2:41" ht="4.5" customHeight="1" x14ac:dyDescent="0.35">
      <c r="C48" s="3"/>
    </row>
    <row r="49" spans="15:41" x14ac:dyDescent="0.35"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2" spans="15:41" x14ac:dyDescent="0.35">
      <c r="O52" s="3"/>
      <c r="P52" s="3"/>
      <c r="Q52" s="3"/>
      <c r="R52" s="3"/>
      <c r="S52" s="3"/>
      <c r="T52" s="3"/>
      <c r="U52" s="3"/>
      <c r="V52" s="4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5:41" x14ac:dyDescent="0.35">
      <c r="O53" s="3"/>
      <c r="P53" s="3"/>
      <c r="Q53" s="3"/>
      <c r="R53" s="3"/>
      <c r="S53" s="3"/>
      <c r="T53" s="3"/>
      <c r="U53" s="3"/>
      <c r="V53" s="4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5:41" x14ac:dyDescent="0.35">
      <c r="O54" s="3"/>
      <c r="P54" s="3"/>
      <c r="Q54" s="3"/>
      <c r="R54" s="3"/>
      <c r="S54" s="3"/>
      <c r="T54" s="3"/>
      <c r="U54" s="3"/>
      <c r="V54" s="4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5:41" x14ac:dyDescent="0.35">
      <c r="O55" s="3"/>
      <c r="P55" s="3"/>
      <c r="Q55" s="3"/>
      <c r="R55" s="3"/>
      <c r="S55" s="3"/>
      <c r="T55" s="3"/>
      <c r="U55" s="3"/>
      <c r="V55" s="4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5:41" x14ac:dyDescent="0.35">
      <c r="O56" s="3"/>
      <c r="P56" s="3"/>
      <c r="Q56" s="3"/>
      <c r="R56" s="3"/>
      <c r="S56" s="3"/>
      <c r="T56" s="3"/>
      <c r="U56" s="3"/>
      <c r="V56" s="4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5:41" x14ac:dyDescent="0.35">
      <c r="O57" s="3"/>
      <c r="P57" s="3"/>
      <c r="Q57" s="3"/>
      <c r="R57" s="3"/>
      <c r="S57" s="3"/>
      <c r="T57" s="3"/>
      <c r="U57" s="3"/>
      <c r="V57" s="4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5:41" x14ac:dyDescent="0.35">
      <c r="O58" s="3"/>
      <c r="P58" s="3"/>
      <c r="Q58" s="3"/>
      <c r="R58" s="3"/>
      <c r="S58" s="3"/>
      <c r="T58" s="3"/>
      <c r="U58" s="3"/>
      <c r="V58" s="4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5:41" x14ac:dyDescent="0.35">
      <c r="O59" s="3"/>
      <c r="P59" s="3"/>
      <c r="Q59" s="3"/>
      <c r="R59" s="3"/>
      <c r="S59" s="3"/>
      <c r="T59" s="3"/>
      <c r="U59" s="3"/>
      <c r="V59" s="4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5:41" x14ac:dyDescent="0.35">
      <c r="O60" s="3"/>
      <c r="P60" s="3"/>
      <c r="Q60" s="3"/>
      <c r="R60" s="3"/>
      <c r="S60" s="3"/>
      <c r="T60" s="3"/>
      <c r="U60" s="3"/>
      <c r="V60" s="4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5:41" x14ac:dyDescent="0.35">
      <c r="O61" s="3"/>
      <c r="P61" s="3"/>
      <c r="Q61" s="3"/>
      <c r="R61" s="3"/>
      <c r="S61" s="3"/>
      <c r="T61" s="3"/>
      <c r="U61" s="3"/>
      <c r="V61" s="4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5:41" x14ac:dyDescent="0.35"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</sheetData>
  <mergeCells count="1">
    <mergeCell ref="J2:L3"/>
  </mergeCells>
  <phoneticPr fontId="10" type="noConversion"/>
  <pageMargins left="0.6" right="0.6" top="0.4" bottom="0.5" header="0.3" footer="0.3"/>
  <pageSetup orientation="landscape" r:id="rId1"/>
  <headerFooter>
    <oddHeader>&amp;R&amp;4
&amp;11&amp;G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01A7-DBFF-4E35-97B7-46EEB51D1B5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FD4DE148CD74EBDF297C3E379B586" ma:contentTypeVersion="14" ma:contentTypeDescription="Create a new document." ma:contentTypeScope="" ma:versionID="7430ed097663725a32b9d5333a3eb8b6">
  <xsd:schema xmlns:xsd="http://www.w3.org/2001/XMLSchema" xmlns:xs="http://www.w3.org/2001/XMLSchema" xmlns:p="http://schemas.microsoft.com/office/2006/metadata/properties" xmlns:ns2="329a6a00-6d5f-441b-8cf8-1e989ab65a15" xmlns:ns3="1af83b0d-a947-48fd-8d0b-bab7a99b7a42" targetNamespace="http://schemas.microsoft.com/office/2006/metadata/properties" ma:root="true" ma:fieldsID="8ace75ccb84e11974d5ee58a6732c845" ns2:_="" ns3:_="">
    <xsd:import namespace="329a6a00-6d5f-441b-8cf8-1e989ab65a15"/>
    <xsd:import namespace="1af83b0d-a947-48fd-8d0b-bab7a99b7a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a6a00-6d5f-441b-8cf8-1e989ab65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5929db-d53a-47b0-8bc9-3fdc60586c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83b0d-a947-48fd-8d0b-bab7a99b7a4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856988-45e5-46cb-91c1-45ae57b5c699}" ma:internalName="TaxCatchAll" ma:showField="CatchAllData" ma:web="1af83b0d-a947-48fd-8d0b-bab7a99b7a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f83b0d-a947-48fd-8d0b-bab7a99b7a42" xsi:nil="true"/>
    <lcf76f155ced4ddcb4097134ff3c332f xmlns="329a6a00-6d5f-441b-8cf8-1e989ab65a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209E96-D5C5-4B84-9844-270D73021C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1C9D39-993E-4043-8AA1-F1D1590754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9a6a00-6d5f-441b-8cf8-1e989ab65a15"/>
    <ds:schemaRef ds:uri="1af83b0d-a947-48fd-8d0b-bab7a99b7a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E267DF-EDF1-45A8-9C83-955803E3B6CE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329a6a00-6d5f-441b-8cf8-1e989ab65a15"/>
    <ds:schemaRef ds:uri="http://purl.org/dc/terms/"/>
    <ds:schemaRef ds:uri="http://schemas.microsoft.com/office/2006/documentManagement/types"/>
    <ds:schemaRef ds:uri="1af83b0d-a947-48fd-8d0b-bab7a99b7a42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ISL Analysis - Premium v Claims</vt:lpstr>
      <vt:lpstr>ISL Analsys - Historical Claims</vt:lpstr>
      <vt:lpstr>Sheet3</vt:lpstr>
      <vt:lpstr>'ISL Analsys - Historical Claims'!Print_Area</vt:lpstr>
      <vt:lpstr>'ISL Analysis - Premium v Claims'!Print_Area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Daron Pitts</dc:creator>
  <cp:lastModifiedBy>Daron Pitts</cp:lastModifiedBy>
  <cp:lastPrinted>2025-10-15T06:00:42Z</cp:lastPrinted>
  <dcterms:created xsi:type="dcterms:W3CDTF">2024-02-14T17:21:45Z</dcterms:created>
  <dcterms:modified xsi:type="dcterms:W3CDTF">2025-10-15T06:00:59Z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ProgID">
    <vt:lpwstr/>
  </property>
  <property fmtid="{D5CDD505-2E9C-101B-9397-08002B2CF9AE}" pid="3" name="MediaServiceImageTags">
    <vt:lpwstr/>
  </property>
  <property fmtid="{D5CDD505-2E9C-101B-9397-08002B2CF9AE}" pid="4" name="ContentTypeId">
    <vt:lpwstr>0x010100CE8FD4DE148CD74EBDF297C3E379B586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