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Repos\UltiExcelGantt\"/>
    </mc:Choice>
  </mc:AlternateContent>
  <xr:revisionPtr revIDLastSave="0" documentId="13_ncr:1_{76925E4B-8263-49A5-9E53-FA55CA5C4C56}" xr6:coauthVersionLast="47" xr6:coauthVersionMax="47" xr10:uidLastSave="{00000000-0000-0000-0000-000000000000}"/>
  <bookViews>
    <workbookView xWindow="-108" yWindow="-108" windowWidth="23256" windowHeight="12456" activeTab="1" xr2:uid="{FFDBE86C-E0AC-4E7A-ABF5-EFB3D0056DD5}"/>
  </bookViews>
  <sheets>
    <sheet name="Settings" sheetId="1" r:id="rId1"/>
    <sheet name="Gantt" sheetId="2" r:id="rId2"/>
    <sheet name="Sheet1" sheetId="4" r:id="rId3"/>
    <sheet name="Sheet2" sheetId="5" r:id="rId4"/>
    <sheet name="Sheet3" sheetId="6" r:id="rId5"/>
    <sheet name="Sheet4" sheetId="7" r:id="rId6"/>
    <sheet name="." sheetId="3" r:id="rId7"/>
  </sheets>
  <definedNames>
    <definedName name="base_end" localSheetId="1">Gantt!$V1</definedName>
    <definedName name="base_start" localSheetId="1">Gantt!$U1</definedName>
    <definedName name="colour_by" localSheetId="1">Gantt!$X$6</definedName>
    <definedName name="colour_code" localSheetId="1">_xlfn.SWITCH(Gantt!colour_by,"Project Structure",Gantt!colour_code_project_structure, "Team Roles",Gantt!colour_code_team_roles,  "Issues",Gantt!colour_code_issues,  Gantt!colour_code_default)</definedName>
    <definedName name="colour_code_default" localSheetId="1">IF(Gantt!type&lt;&gt;"",_xlfn.SWITCH(Gantt!type,"S",1,"T",2,"M",3),-1)</definedName>
    <definedName name="colour_code_issues" localSheetId="1">IF(Gantt!issue="⚠",_xlfn.SWITCH(Gantt!type,"S",9901,"T",9901,"M",9902),Gantt!colour_code_default)</definedName>
    <definedName name="colour_code_project_structure" localSheetId="1">IF(Gantt!stage_id=-1,-1,_xlfn.NUMBERVALUE(IF(MOD(Gantt!stage_id,8)=0,8,MOD(Gantt!stage_id,8)) &amp; _xlfn.SWITCH(Gantt!type,"S","01","T","02","M","03")))</definedName>
    <definedName name="colour_code_team_roles" localSheetId="1">IF(Gantt!role_id=-1,Gantt!colour_code_default,_xlfn.NUMBERVALUE(Gantt!role_id &amp; _xlfn.SWITCH(Gantt!type,"T","01","M","04")))</definedName>
    <definedName name="d.conn" localSheetId="1">Gantt!$P1</definedName>
    <definedName name="d.id" localSheetId="1">Gantt!$M1</definedName>
    <definedName name="d.lag" localSheetId="1">Gantt!$Q1</definedName>
    <definedName name="d.name" localSheetId="1">INDEX(Gantt!$F:$F,Gantt!d.row)</definedName>
    <definedName name="d.row" localSheetId="1">MATCH(Gantt!d.id,Gantt!$B:$B,0)</definedName>
    <definedName name="d.type" localSheetId="1">INDEX(Gantt!$E:$E,Gantt!d.row)</definedName>
    <definedName name="date" localSheetId="1">Gantt!A$11</definedName>
    <definedName name="display" localSheetId="1">Gantt!$AG$6</definedName>
    <definedName name="ff_calculation" localSheetId="1">INDEX(Gantt!$T:$T,Gantt!d.row)+Gantt!d.lag</definedName>
    <definedName name="fs_calculation" localSheetId="1">INDEX(Gantt!$T:$T,Gantt!d.row)+1+Gantt!d.lag</definedName>
    <definedName name="highlight" localSheetId="1">Gantt!$BL$6</definedName>
    <definedName name="id" localSheetId="1">Gantt!$B1</definedName>
    <definedName name="ind.end" localSheetId="1">Gantt!$L1</definedName>
    <definedName name="ind.start" localSheetId="1">Gantt!$K1</definedName>
    <definedName name="issue" localSheetId="1">Gantt!$J1</definedName>
    <definedName name="item_in_base" localSheetId="1">AND(Gantt!date&gt;=Gantt!base_start,Gantt!date&lt;=Gantt!base_end)</definedName>
    <definedName name="item_in_complete" localSheetId="1">AND(Gantt!date&gt;=Gantt!plan_start,Gantt!date&lt;=Gantt!plan_start+Gantt!percentage_complete*Gantt!workdays-1)</definedName>
    <definedName name="item_in_plan" localSheetId="1">AND(Gantt!date&gt;=Gantt!plan_start,Gantt!date&lt;=Gantt!plan_end)</definedName>
    <definedName name="next_date" localSheetId="1">Gantt!B$11</definedName>
    <definedName name="percentage_complete" localSheetId="1">Gantt!$W1</definedName>
    <definedName name="plan_end" localSheetId="1">Gantt!$T1</definedName>
    <definedName name="plan_end_calculation" localSheetId="1">Gantt!plan_start+Gantt!workdays-1</definedName>
    <definedName name="plan_start" localSheetId="1">Gantt!$S1</definedName>
    <definedName name="plan_start_calculation" localSheetId="1">Gantt!plan_end+(-1)*Gantt!workdays+1</definedName>
    <definedName name="prev_col_range" localSheetId="1">Gantt!A$14:A1048576</definedName>
    <definedName name="project_base_start" localSheetId="1">MIN(Gantt!$U$14:$U$1002)</definedName>
    <definedName name="project_duration" localSheetId="1">_xlfn.DAYS(Gantt!project_end,Gantt!project_start)+1</definedName>
    <definedName name="project_end" localSheetId="1">MAX(Gantt!$T$14:$T$1002)</definedName>
    <definedName name="project_start" localSheetId="1">MIN(Gantt!$S$14:$S$1002)</definedName>
    <definedName name="role" localSheetId="1">Gantt!$H1</definedName>
    <definedName name="role_id" localSheetId="1">Gantt!$D1</definedName>
    <definedName name="scroll_increment" localSheetId="1">Gantt!$W$12</definedName>
    <definedName name="sf_calculation" localSheetId="1">INDEX(Gantt!$S:$S,Gantt!d.row)+(-1)+Gantt!d.lag</definedName>
    <definedName name="show_progress" localSheetId="1">Gantt!$AP$6</definedName>
    <definedName name="ss_calculation" localSheetId="1">INDEX(Gantt!$S:$S,Gantt!d.row)+Gantt!d.lag</definedName>
    <definedName name="stage_id" localSheetId="1">Gantt!$C1</definedName>
    <definedName name="team_member" localSheetId="1">Gantt!$I1</definedName>
    <definedName name="timeline_base_start" localSheetId="1">Gantt!project_base_start</definedName>
    <definedName name="timeline_plan_start" localSheetId="1">IF(Gantt!project_start=0, TODAY()-WEEKDAY(TODAY(),3), Gantt!project_start-WEEKDAY(Gantt!project_start,3))</definedName>
    <definedName name="timeline_start" localSheetId="1">IF(Gantt!display="Plan vs Base", IF(Gantt!timeline_base_start&gt;0,MIN(Gantt!timeline_base_start,Gantt!timeline_plan_start),Gantt!timeline_plan_start),Gantt!timeline_plan_start)</definedName>
    <definedName name="type" localSheetId="1">Gantt!$E1</definedName>
    <definedName name="workdays" localSheetId="1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2" l="1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16" i="2"/>
  <c r="J14" i="1" l="1"/>
  <c r="J15" i="1"/>
  <c r="J16" i="1"/>
  <c r="J17" i="1"/>
  <c r="J18" i="1"/>
  <c r="J19" i="1"/>
  <c r="J20" i="1"/>
  <c r="J21" i="1"/>
  <c r="J22" i="1"/>
  <c r="P24" i="1" l="1"/>
  <c r="P25" i="1"/>
  <c r="P26" i="1"/>
  <c r="P27" i="1"/>
  <c r="P28" i="1"/>
  <c r="P29" i="1"/>
  <c r="P30" i="1"/>
  <c r="P31" i="1"/>
  <c r="P32" i="1"/>
  <c r="P33" i="1"/>
  <c r="P34" i="1"/>
  <c r="P35" i="1"/>
  <c r="AA58" i="1" l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B14" i="1" a="1"/>
  <c r="AB14" i="1" s="1"/>
  <c r="AA14" i="1"/>
  <c r="W46" i="2"/>
  <c r="W48" i="2"/>
  <c r="D46" i="2"/>
  <c r="N46" i="2"/>
  <c r="W45" i="2"/>
  <c r="W41" i="2"/>
  <c r="W35" i="2"/>
  <c r="W30" i="2"/>
  <c r="W25" i="2"/>
  <c r="W20" i="2"/>
  <c r="C49" i="2" l="1"/>
  <c r="D49" i="2"/>
  <c r="N49" i="2"/>
  <c r="S49" i="2" a="1"/>
  <c r="S49" i="2" s="1"/>
  <c r="T49" i="2" a="1"/>
  <c r="T49" i="2" s="1"/>
  <c r="N43" i="2"/>
  <c r="S43" i="2" a="1"/>
  <c r="S43" i="2" s="1"/>
  <c r="T43" i="2" s="1" a="1"/>
  <c r="T43" i="2" s="1"/>
  <c r="V43" i="2" s="1"/>
  <c r="D42" i="2"/>
  <c r="N42" i="2"/>
  <c r="W36" i="2" a="1"/>
  <c r="W36" i="2" s="1"/>
  <c r="N37" i="2"/>
  <c r="S37" i="2" a="1"/>
  <c r="S37" i="2" s="1"/>
  <c r="N41" i="2"/>
  <c r="D36" i="2"/>
  <c r="N36" i="2"/>
  <c r="U43" i="2" l="1"/>
  <c r="T37" i="2" a="1"/>
  <c r="T37" i="2" s="1"/>
  <c r="W16" i="2" a="1"/>
  <c r="W16" i="2" s="1"/>
  <c r="W31" i="2" a="1"/>
  <c r="W31" i="2" s="1"/>
  <c r="W26" i="2" a="1"/>
  <c r="W26" i="2" s="1"/>
  <c r="W21" i="2" a="1"/>
  <c r="W21" i="2" s="1"/>
  <c r="C16" i="2" l="1"/>
  <c r="D21" i="2"/>
  <c r="D26" i="2"/>
  <c r="D31" i="2"/>
  <c r="D16" i="2"/>
  <c r="BA2" i="2"/>
  <c r="S17" i="2" a="1"/>
  <c r="S17" i="2" s="1"/>
  <c r="D32" i="2"/>
  <c r="D33" i="2"/>
  <c r="D34" i="2"/>
  <c r="N21" i="2"/>
  <c r="N26" i="2"/>
  <c r="N31" i="2"/>
  <c r="N16" i="2"/>
  <c r="N17" i="2"/>
  <c r="B16" i="2"/>
  <c r="P14" i="1"/>
  <c r="J10" i="1"/>
  <c r="J11" i="1"/>
  <c r="J12" i="1"/>
  <c r="J13" i="1"/>
  <c r="J9" i="1"/>
  <c r="P10" i="1"/>
  <c r="P11" i="1"/>
  <c r="P12" i="1"/>
  <c r="D22" i="2" s="1"/>
  <c r="P13" i="1"/>
  <c r="D27" i="2" s="1"/>
  <c r="P15" i="1"/>
  <c r="D35" i="2" s="1"/>
  <c r="P16" i="1"/>
  <c r="P17" i="1"/>
  <c r="P18" i="1"/>
  <c r="P19" i="1"/>
  <c r="P20" i="1"/>
  <c r="P21" i="1"/>
  <c r="P22" i="1"/>
  <c r="P23" i="1"/>
  <c r="P9" i="1"/>
  <c r="D41" i="2" s="1"/>
  <c r="B1" i="2"/>
  <c r="D40" i="2" l="1"/>
  <c r="D30" i="2"/>
  <c r="D20" i="2"/>
  <c r="D48" i="2"/>
  <c r="D38" i="2"/>
  <c r="D39" i="2"/>
  <c r="D29" i="2"/>
  <c r="D28" i="2"/>
  <c r="D23" i="2"/>
  <c r="D47" i="2"/>
  <c r="D17" i="2"/>
  <c r="D45" i="2"/>
  <c r="D44" i="2"/>
  <c r="D18" i="2"/>
  <c r="D43" i="2"/>
  <c r="D37" i="2"/>
  <c r="T17" i="2" a="1"/>
  <c r="T17" i="2" s="1"/>
  <c r="B17" i="2"/>
  <c r="C17" i="2"/>
  <c r="M22" i="2"/>
  <c r="D25" i="2"/>
  <c r="D24" i="2"/>
  <c r="D19" i="2"/>
  <c r="B18" i="2" l="1"/>
  <c r="M18" i="2"/>
  <c r="O18" i="2" s="1" a="1"/>
  <c r="O18" i="2" s="1"/>
  <c r="C18" i="2"/>
  <c r="O22" i="2" a="1"/>
  <c r="O22" i="2" s="1"/>
  <c r="B19" i="2" l="1"/>
  <c r="N18" i="2"/>
  <c r="M19" i="2"/>
  <c r="O19" i="2" s="1" a="1"/>
  <c r="O19" i="2" s="1"/>
  <c r="C19" i="2"/>
  <c r="B20" i="2" l="1"/>
  <c r="M20" i="2"/>
  <c r="O20" i="2" s="1" a="1"/>
  <c r="O20" i="2" s="1"/>
  <c r="C20" i="2"/>
  <c r="N19" i="2"/>
  <c r="B21" i="2" l="1"/>
  <c r="C21" i="2"/>
  <c r="C22" i="2" s="1"/>
  <c r="N20" i="2"/>
  <c r="B22" i="2" l="1"/>
  <c r="M23" i="2" s="1"/>
  <c r="O23" i="2" s="1" a="1"/>
  <c r="O23" i="2" s="1"/>
  <c r="M30" i="2"/>
  <c r="C23" i="2"/>
  <c r="B23" i="2" l="1"/>
  <c r="N23" i="2" s="1"/>
  <c r="N22" i="2"/>
  <c r="B24" i="2"/>
  <c r="M25" i="2" s="1"/>
  <c r="M24" i="2"/>
  <c r="O24" i="2" s="1" a="1"/>
  <c r="O24" i="2" s="1"/>
  <c r="C24" i="2"/>
  <c r="B25" i="2"/>
  <c r="N24" i="2" l="1"/>
  <c r="C25" i="2"/>
  <c r="N25" i="2"/>
  <c r="O25" i="2" a="1"/>
  <c r="O25" i="2" s="1"/>
  <c r="B26" i="2"/>
  <c r="M32" i="2" s="1"/>
  <c r="C26" i="2" l="1"/>
  <c r="B27" i="2"/>
  <c r="O30" i="2" a="1"/>
  <c r="O30" i="2" s="1"/>
  <c r="C27" i="2" l="1"/>
  <c r="B28" i="2"/>
  <c r="M27" i="2" s="1"/>
  <c r="C28" i="2" l="1"/>
  <c r="C29" i="2" s="1"/>
  <c r="B29" i="2"/>
  <c r="M28" i="2" s="1"/>
  <c r="C30" i="2" l="1"/>
  <c r="N27" i="2"/>
  <c r="O27" i="2" a="1"/>
  <c r="O27" i="2" s="1"/>
  <c r="B30" i="2"/>
  <c r="M29" i="2" s="1"/>
  <c r="C31" i="2" l="1"/>
  <c r="C32" i="2" s="1"/>
  <c r="B31" i="2"/>
  <c r="N30" i="2"/>
  <c r="N28" i="2"/>
  <c r="O28" i="2" a="1"/>
  <c r="O28" i="2" s="1"/>
  <c r="C33" i="2" l="1"/>
  <c r="N29" i="2"/>
  <c r="O29" i="2" a="1"/>
  <c r="O29" i="2" s="1"/>
  <c r="B32" i="2"/>
  <c r="C34" i="2" l="1"/>
  <c r="N32" i="2"/>
  <c r="M33" i="2"/>
  <c r="B33" i="2"/>
  <c r="M34" i="2" s="1"/>
  <c r="C35" i="2" l="1"/>
  <c r="C36" i="2" s="1"/>
  <c r="C37" i="2" s="1"/>
  <c r="C38" i="2" s="1"/>
  <c r="N33" i="2"/>
  <c r="B34" i="2"/>
  <c r="C39" i="2" l="1"/>
  <c r="C40" i="2" s="1"/>
  <c r="C41" i="2" s="1"/>
  <c r="C42" i="2" s="1"/>
  <c r="C43" i="2" s="1"/>
  <c r="C44" i="2" s="1"/>
  <c r="C45" i="2" s="1"/>
  <c r="C46" i="2" s="1"/>
  <c r="N34" i="2"/>
  <c r="M35" i="2"/>
  <c r="B35" i="2"/>
  <c r="C47" i="2" l="1"/>
  <c r="C48" i="2" s="1"/>
  <c r="N35" i="2"/>
  <c r="O33" i="2" a="1"/>
  <c r="O33" i="2" s="1"/>
  <c r="O35" i="2" a="1"/>
  <c r="O35" i="2" s="1"/>
  <c r="O34" i="2" a="1"/>
  <c r="O34" i="2" s="1"/>
  <c r="O32" i="2" a="1"/>
  <c r="O32" i="2" s="1"/>
  <c r="B36" i="2" l="1"/>
  <c r="B37" i="2" s="1"/>
  <c r="M38" i="2" s="1"/>
  <c r="S18" i="2" a="1"/>
  <c r="S18" i="2" s="1"/>
  <c r="S38" i="2" l="1" a="1"/>
  <c r="S38" i="2" s="1"/>
  <c r="B38" i="2"/>
  <c r="T18" i="2" a="1"/>
  <c r="T18" i="2" s="1"/>
  <c r="M39" i="2" l="1"/>
  <c r="O39" i="2" s="1" a="1"/>
  <c r="O39" i="2" s="1"/>
  <c r="B39" i="2"/>
  <c r="B40" i="2" s="1"/>
  <c r="T38" i="2" a="1"/>
  <c r="T38" i="2" s="1"/>
  <c r="N38" i="2"/>
  <c r="O38" i="2" a="1"/>
  <c r="O38" i="2" s="1"/>
  <c r="S19" i="2" a="1"/>
  <c r="S19" i="2" s="1"/>
  <c r="N39" i="2" l="1"/>
  <c r="S39" i="2" a="1"/>
  <c r="S39" i="2" s="1"/>
  <c r="B41" i="2"/>
  <c r="B42" i="2" s="1"/>
  <c r="B43" i="2" s="1"/>
  <c r="T19" i="2" a="1"/>
  <c r="T19" i="2" s="1"/>
  <c r="B44" i="2" l="1"/>
  <c r="M44" i="2"/>
  <c r="T39" i="2" a="1"/>
  <c r="T39" i="2" s="1"/>
  <c r="O44" i="2" a="1"/>
  <c r="O44" i="2" s="1"/>
  <c r="M40" i="2"/>
  <c r="O40" i="2" s="1" a="1"/>
  <c r="O40" i="2" s="1"/>
  <c r="T20" i="2" a="1"/>
  <c r="T20" i="2" s="1"/>
  <c r="S20" i="2" s="1" a="1"/>
  <c r="S20" i="2" s="1"/>
  <c r="K16" i="2" s="1"/>
  <c r="N44" i="2" l="1"/>
  <c r="M45" i="2"/>
  <c r="B45" i="2"/>
  <c r="B46" i="2" s="1"/>
  <c r="N40" i="2"/>
  <c r="S16" i="2" a="1"/>
  <c r="S16" i="2" s="1"/>
  <c r="M47" i="2" l="1"/>
  <c r="O47" i="2" s="1" a="1"/>
  <c r="O47" i="2" s="1"/>
  <c r="B47" i="2"/>
  <c r="N45" i="2"/>
  <c r="O45" i="2" a="1"/>
  <c r="O45" i="2" s="1"/>
  <c r="R16" i="2"/>
  <c r="T16" i="2" s="1" a="1"/>
  <c r="T16" i="2" s="1"/>
  <c r="N47" i="2" l="1"/>
  <c r="M48" i="2"/>
  <c r="B48" i="2"/>
  <c r="N48" i="2" s="1"/>
  <c r="O48" i="2" a="1"/>
  <c r="O48" i="2" s="1"/>
  <c r="S22" i="2" a="1"/>
  <c r="S22" i="2" s="1"/>
  <c r="B49" i="2" l="1"/>
  <c r="O46" i="2" s="1" a="1"/>
  <c r="O46" i="2" s="1"/>
  <c r="O42" i="2" a="1"/>
  <c r="O42" i="2" s="1"/>
  <c r="O26" i="2" a="1"/>
  <c r="O26" i="2" s="1"/>
  <c r="O31" i="2" a="1"/>
  <c r="O31" i="2" s="1"/>
  <c r="T22" i="2" a="1"/>
  <c r="T22" i="2" s="1"/>
  <c r="O49" i="2" l="1" a="1"/>
  <c r="O49" i="2" s="1"/>
  <c r="O43" i="2" a="1"/>
  <c r="O43" i="2" s="1"/>
  <c r="O37" i="2" a="1"/>
  <c r="O37" i="2" s="1"/>
  <c r="O36" i="2" a="1"/>
  <c r="O36" i="2" s="1"/>
  <c r="O16" i="2" a="1"/>
  <c r="O16" i="2" s="1"/>
  <c r="O41" i="2" a="1"/>
  <c r="O41" i="2" s="1"/>
  <c r="O17" i="2" a="1"/>
  <c r="O17" i="2" s="1"/>
  <c r="O21" i="2" a="1"/>
  <c r="O21" i="2" s="1"/>
  <c r="S23" i="2" a="1"/>
  <c r="S23" i="2" s="1"/>
  <c r="T23" i="2" l="1" a="1"/>
  <c r="T23" i="2" s="1"/>
  <c r="S24" i="2" l="1" a="1"/>
  <c r="S24" i="2" s="1"/>
  <c r="T24" i="2" l="1" a="1"/>
  <c r="T24" i="2" s="1"/>
  <c r="T25" i="2" l="1" a="1"/>
  <c r="T25" i="2" s="1"/>
  <c r="S25" i="2" s="1" a="1"/>
  <c r="S25" i="2" s="1"/>
  <c r="K21" i="2" s="1"/>
  <c r="S21" i="2" l="1" a="1"/>
  <c r="S21" i="2" s="1"/>
  <c r="R21" i="2" l="1"/>
  <c r="T21" i="2" s="1" a="1"/>
  <c r="T21" i="2" s="1"/>
  <c r="T30" i="2" l="1" a="1"/>
  <c r="T30" i="2" s="1"/>
  <c r="T29" i="2" l="1" a="1"/>
  <c r="T29" i="2" s="1"/>
  <c r="S29" i="2" s="1" a="1"/>
  <c r="S29" i="2" s="1"/>
  <c r="T28" i="2" s="1" a="1"/>
  <c r="T28" i="2" s="1"/>
  <c r="S28" i="2" s="1" a="1"/>
  <c r="S28" i="2" s="1"/>
  <c r="T27" i="2" s="1" a="1"/>
  <c r="T27" i="2" s="1"/>
  <c r="S30" i="2" a="1"/>
  <c r="S30" i="2" s="1"/>
  <c r="S27" i="2" l="1" a="1"/>
  <c r="S27" i="2" s="1"/>
  <c r="K26" i="2" s="1"/>
  <c r="S26" i="2" l="1" a="1"/>
  <c r="S26" i="2" s="1"/>
  <c r="R26" i="2" l="1"/>
  <c r="T26" i="2" s="1" a="1"/>
  <c r="T26" i="2" s="1"/>
  <c r="S32" i="2" l="1" a="1"/>
  <c r="S32" i="2" s="1"/>
  <c r="T32" i="2" l="1" a="1"/>
  <c r="T32" i="2" s="1"/>
  <c r="S33" i="2" l="1" a="1"/>
  <c r="S33" i="2" s="1"/>
  <c r="T33" i="2" l="1" a="1"/>
  <c r="T33" i="2" s="1"/>
  <c r="S34" i="2" l="1" a="1"/>
  <c r="S34" i="2" s="1"/>
  <c r="T34" i="2" l="1" a="1"/>
  <c r="T34" i="2" s="1"/>
  <c r="T35" i="2" l="1" a="1"/>
  <c r="T35" i="2" s="1"/>
  <c r="S35" i="2" l="1" a="1"/>
  <c r="S35" i="2" s="1"/>
  <c r="K31" i="2" l="1"/>
  <c r="S31" i="2" s="1" a="1"/>
  <c r="S31" i="2" s="1"/>
  <c r="R31" i="2" l="1"/>
  <c r="T31" i="2" s="1" a="1"/>
  <c r="T31" i="2" s="1"/>
  <c r="S41" i="2" a="1"/>
  <c r="S41" i="2" s="1"/>
  <c r="T41" i="2" l="1" a="1"/>
  <c r="T41" i="2" s="1"/>
  <c r="T40" i="2" s="1" a="1"/>
  <c r="T40" i="2" s="1"/>
  <c r="S40" i="2" s="1" a="1"/>
  <c r="S40" i="2" s="1"/>
  <c r="K36" i="2" s="1"/>
  <c r="S36" i="2" l="1" a="1"/>
  <c r="S36" i="2" s="1"/>
  <c r="R36" i="2" l="1"/>
  <c r="T36" i="2" s="1" a="1"/>
  <c r="T36" i="2" s="1"/>
  <c r="S44" i="2" a="1"/>
  <c r="S44" i="2" s="1"/>
  <c r="U44" i="2" l="1"/>
  <c r="T44" i="2" a="1"/>
  <c r="T44" i="2" s="1"/>
  <c r="V44" i="2" s="1"/>
  <c r="T45" i="2" l="1" a="1"/>
  <c r="T45" i="2" s="1"/>
  <c r="V45" i="2" l="1"/>
  <c r="S45" i="2" a="1"/>
  <c r="S45" i="2" s="1"/>
  <c r="K42" i="2" l="1"/>
  <c r="S42" i="2" s="1" a="1"/>
  <c r="S42" i="2" s="1"/>
  <c r="S47" i="2" a="1"/>
  <c r="S47" i="2" s="1"/>
  <c r="U45" i="2"/>
  <c r="R42" i="2" l="1"/>
  <c r="T42" i="2" s="1" a="1"/>
  <c r="T42" i="2" s="1"/>
  <c r="U47" i="2"/>
  <c r="T47" i="2" a="1"/>
  <c r="T47" i="2" s="1"/>
  <c r="W42" i="2" a="1"/>
  <c r="W42" i="2" s="1"/>
  <c r="V47" i="2" l="1"/>
  <c r="T48" i="2" a="1"/>
  <c r="T48" i="2" s="1"/>
  <c r="V48" i="2" l="1"/>
  <c r="S48" i="2" a="1"/>
  <c r="S48" i="2" s="1"/>
  <c r="K46" i="2" l="1"/>
  <c r="U48" i="2"/>
  <c r="S46" i="2" l="1" a="1"/>
  <c r="S46" i="2" s="1"/>
  <c r="R46" i="2" l="1"/>
  <c r="T46" i="2" s="1" a="1"/>
  <c r="T46" i="2" s="1"/>
  <c r="X11" i="2" a="1"/>
  <c r="X11" i="2" s="1"/>
  <c r="U46" i="2"/>
  <c r="AF2" i="2" a="1"/>
  <c r="AF2" i="2" s="1"/>
  <c r="V46" i="2" l="1"/>
  <c r="AK2" i="2" a="1"/>
  <c r="AK2" i="2" s="1"/>
  <c r="AO2" i="2" a="1"/>
  <c r="AO2" i="2" s="1"/>
  <c r="X14" i="2"/>
  <c r="X10" i="2"/>
  <c r="Y11" i="2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l="1"/>
  <c r="BB11" i="2" s="1"/>
  <c r="BC11" i="2" s="1"/>
  <c r="BD11" i="2" s="1"/>
  <c r="BE11" i="2" s="1"/>
  <c r="BF11" i="2" s="1"/>
  <c r="BG11" i="2" s="1"/>
  <c r="BH11" i="2" s="1"/>
  <c r="BI11" i="2" s="1"/>
  <c r="BJ11" i="2" s="1"/>
  <c r="BK11" i="2" s="1"/>
  <c r="BL11" i="2" s="1"/>
  <c r="BM11" i="2" s="1"/>
  <c r="BN11" i="2" s="1"/>
  <c r="BO11" i="2" s="1"/>
  <c r="BP11" i="2" s="1"/>
  <c r="BQ11" i="2" s="1"/>
  <c r="BR11" i="2" s="1"/>
  <c r="BS11" i="2" s="1"/>
  <c r="BT11" i="2" s="1"/>
  <c r="BU11" i="2" s="1"/>
  <c r="BV11" i="2" s="1"/>
  <c r="BW11" i="2" s="1"/>
  <c r="BX11" i="2" s="1"/>
  <c r="BY11" i="2" s="1"/>
  <c r="BZ11" i="2" s="1"/>
  <c r="CA11" i="2" s="1"/>
  <c r="CB11" i="2" s="1"/>
  <c r="CC11" i="2" s="1"/>
  <c r="CD11" i="2" s="1"/>
  <c r="CE11" i="2" s="1"/>
  <c r="CF11" i="2" s="1"/>
  <c r="CG11" i="2" s="1"/>
  <c r="CH11" i="2" s="1"/>
  <c r="CI11" i="2" s="1"/>
  <c r="CJ11" i="2" s="1"/>
  <c r="CK11" i="2" s="1"/>
  <c r="CL11" i="2" s="1"/>
  <c r="CM11" i="2" s="1"/>
  <c r="CN11" i="2" s="1"/>
  <c r="CO11" i="2" s="1"/>
  <c r="CP11" i="2" s="1"/>
  <c r="CQ11" i="2" s="1"/>
  <c r="CR11" i="2" s="1"/>
  <c r="CS11" i="2" s="1"/>
  <c r="CT11" i="2" s="1"/>
  <c r="AZ14" i="2"/>
  <c r="Y10" i="2"/>
  <c r="Y14" i="2"/>
  <c r="BS14" i="2" l="1"/>
  <c r="BS10" i="2"/>
  <c r="BR10" i="2"/>
  <c r="BR14" i="2"/>
  <c r="CU11" i="2"/>
  <c r="CV11" i="2" s="1"/>
  <c r="CW11" i="2" s="1"/>
  <c r="CX11" i="2" s="1"/>
  <c r="CY11" i="2" s="1"/>
  <c r="CZ11" i="2" s="1"/>
  <c r="DA11" i="2" s="1"/>
  <c r="DB11" i="2" s="1"/>
  <c r="DC11" i="2" s="1"/>
  <c r="DD11" i="2" s="1"/>
  <c r="DE11" i="2" s="1"/>
  <c r="DF11" i="2" s="1"/>
  <c r="DG11" i="2" s="1"/>
  <c r="DH11" i="2" s="1"/>
  <c r="DI11" i="2" s="1"/>
  <c r="DJ11" i="2" s="1"/>
  <c r="DK11" i="2" s="1"/>
  <c r="DL11" i="2" s="1"/>
  <c r="DM11" i="2" s="1"/>
  <c r="DN11" i="2" s="1"/>
  <c r="DO11" i="2" s="1"/>
  <c r="DP11" i="2" s="1"/>
  <c r="DQ11" i="2" s="1"/>
  <c r="DR11" i="2" s="1"/>
  <c r="DS11" i="2" s="1"/>
  <c r="DT11" i="2" s="1"/>
  <c r="DU11" i="2" s="1"/>
  <c r="DV11" i="2" s="1"/>
  <c r="DW11" i="2" s="1"/>
  <c r="DX11" i="2" s="1"/>
  <c r="DY11" i="2" s="1"/>
  <c r="DZ11" i="2" s="1"/>
  <c r="EA11" i="2" s="1"/>
  <c r="EB11" i="2" s="1"/>
  <c r="EC11" i="2" s="1"/>
  <c r="ED11" i="2" s="1"/>
  <c r="EE11" i="2" s="1"/>
  <c r="EF11" i="2" s="1"/>
  <c r="EG11" i="2" s="1"/>
  <c r="EH11" i="2" s="1"/>
  <c r="EI11" i="2" s="1"/>
  <c r="EJ11" i="2" s="1"/>
  <c r="EK11" i="2" s="1"/>
  <c r="EL11" i="2" s="1"/>
  <c r="EM11" i="2" s="1"/>
  <c r="EN11" i="2" s="1"/>
  <c r="CT14" i="2"/>
  <c r="BT14" i="2"/>
  <c r="BT10" i="2"/>
  <c r="Z10" i="2"/>
  <c r="Z14" i="2"/>
  <c r="DN14" i="2" l="1"/>
  <c r="DN10" i="2"/>
  <c r="DM14" i="2"/>
  <c r="DL10" i="2"/>
  <c r="DM10" i="2"/>
  <c r="DL14" i="2"/>
  <c r="EO11" i="2"/>
  <c r="EP11" i="2" s="1"/>
  <c r="EQ11" i="2" s="1"/>
  <c r="ER11" i="2" s="1"/>
  <c r="ES11" i="2" s="1"/>
  <c r="ET11" i="2" s="1"/>
  <c r="EU11" i="2" s="1"/>
  <c r="EV11" i="2" s="1"/>
  <c r="EW11" i="2" s="1"/>
  <c r="EX11" i="2" s="1"/>
  <c r="EY11" i="2" s="1"/>
  <c r="EZ11" i="2" s="1"/>
  <c r="FA11" i="2" s="1"/>
  <c r="FB11" i="2" s="1"/>
  <c r="FC11" i="2" s="1"/>
  <c r="FD11" i="2" s="1"/>
  <c r="FE11" i="2" s="1"/>
  <c r="FF11" i="2" s="1"/>
  <c r="FF14" i="2" s="1"/>
  <c r="EN14" i="2"/>
  <c r="BU10" i="2"/>
  <c r="BU14" i="2"/>
  <c r="DO10" i="2"/>
  <c r="DO14" i="2"/>
  <c r="AA14" i="2"/>
  <c r="AA10" i="2"/>
  <c r="FG11" i="2" l="1"/>
  <c r="FF10" i="2"/>
  <c r="BV10" i="2"/>
  <c r="BV14" i="2"/>
  <c r="DP10" i="2"/>
  <c r="DP14" i="2"/>
  <c r="AB10" i="2"/>
  <c r="AB14" i="2"/>
  <c r="FH11" i="2" l="1"/>
  <c r="FG14" i="2"/>
  <c r="FG10" i="2"/>
  <c r="BW10" i="2"/>
  <c r="BW14" i="2"/>
  <c r="DQ10" i="2"/>
  <c r="DQ14" i="2"/>
  <c r="AC10" i="2"/>
  <c r="AC14" i="2"/>
  <c r="FI11" i="2" l="1"/>
  <c r="FH14" i="2"/>
  <c r="FH10" i="2"/>
  <c r="DR10" i="2"/>
  <c r="DR14" i="2"/>
  <c r="BX14" i="2"/>
  <c r="BX10" i="2"/>
  <c r="AD10" i="2"/>
  <c r="AD14" i="2"/>
  <c r="FJ11" i="2" l="1"/>
  <c r="FI10" i="2"/>
  <c r="FI14" i="2"/>
  <c r="BY10" i="2"/>
  <c r="BY14" i="2"/>
  <c r="DS10" i="2"/>
  <c r="DS14" i="2"/>
  <c r="AE10" i="2"/>
  <c r="AE14" i="2"/>
  <c r="FK11" i="2" l="1"/>
  <c r="FJ14" i="2"/>
  <c r="FJ10" i="2"/>
  <c r="DT10" i="2"/>
  <c r="DT14" i="2"/>
  <c r="BZ10" i="2"/>
  <c r="BZ14" i="2"/>
  <c r="AF14" i="2"/>
  <c r="AF10" i="2"/>
  <c r="FL11" i="2" l="1"/>
  <c r="FK10" i="2"/>
  <c r="FK14" i="2"/>
  <c r="CA10" i="2"/>
  <c r="CA14" i="2"/>
  <c r="DU10" i="2"/>
  <c r="DU14" i="2"/>
  <c r="AG14" i="2"/>
  <c r="AG10" i="2"/>
  <c r="FM11" i="2" l="1"/>
  <c r="FL14" i="2"/>
  <c r="FL10" i="2"/>
  <c r="CB14" i="2"/>
  <c r="CB10" i="2"/>
  <c r="DV10" i="2"/>
  <c r="DV14" i="2"/>
  <c r="AH10" i="2"/>
  <c r="AH14" i="2"/>
  <c r="FN11" i="2" l="1"/>
  <c r="FM14" i="2"/>
  <c r="FM10" i="2"/>
  <c r="DW14" i="2"/>
  <c r="DW10" i="2"/>
  <c r="CC14" i="2"/>
  <c r="CC10" i="2"/>
  <c r="AI10" i="2"/>
  <c r="AI14" i="2"/>
  <c r="FO11" i="2" l="1"/>
  <c r="FN10" i="2"/>
  <c r="FN14" i="2"/>
  <c r="DX10" i="2"/>
  <c r="DX14" i="2"/>
  <c r="CD14" i="2"/>
  <c r="CD10" i="2"/>
  <c r="AJ14" i="2"/>
  <c r="AJ10" i="2"/>
  <c r="FP11" i="2" l="1"/>
  <c r="FO14" i="2"/>
  <c r="FO10" i="2"/>
  <c r="CE10" i="2"/>
  <c r="CE14" i="2"/>
  <c r="DY14" i="2"/>
  <c r="DY10" i="2"/>
  <c r="AK14" i="2"/>
  <c r="AK10" i="2"/>
  <c r="FQ11" i="2" l="1"/>
  <c r="FP10" i="2"/>
  <c r="FP14" i="2"/>
  <c r="CF10" i="2"/>
  <c r="CF14" i="2"/>
  <c r="DZ10" i="2"/>
  <c r="DZ14" i="2"/>
  <c r="AL10" i="2"/>
  <c r="AL14" i="2"/>
  <c r="FR11" i="2" l="1"/>
  <c r="FQ10" i="2"/>
  <c r="FQ14" i="2"/>
  <c r="EA14" i="2"/>
  <c r="EA10" i="2"/>
  <c r="CG10" i="2"/>
  <c r="CG14" i="2"/>
  <c r="AM10" i="2"/>
  <c r="AM14" i="2"/>
  <c r="FS11" i="2" l="1"/>
  <c r="FR14" i="2"/>
  <c r="FR10" i="2"/>
  <c r="EB10" i="2"/>
  <c r="EB14" i="2"/>
  <c r="CH14" i="2"/>
  <c r="CH10" i="2"/>
  <c r="AN10" i="2"/>
  <c r="AN14" i="2"/>
  <c r="FT11" i="2" l="1"/>
  <c r="FS14" i="2"/>
  <c r="FS10" i="2"/>
  <c r="CI14" i="2"/>
  <c r="CI10" i="2"/>
  <c r="EC14" i="2"/>
  <c r="EC10" i="2"/>
  <c r="AO14" i="2"/>
  <c r="AO10" i="2"/>
  <c r="FU11" i="2" l="1"/>
  <c r="FT14" i="2"/>
  <c r="FT10" i="2"/>
  <c r="CJ14" i="2"/>
  <c r="CJ10" i="2"/>
  <c r="ED14" i="2"/>
  <c r="ED10" i="2"/>
  <c r="AP14" i="2"/>
  <c r="AP10" i="2"/>
  <c r="FV11" i="2" l="1"/>
  <c r="FU10" i="2"/>
  <c r="FU14" i="2"/>
  <c r="CK14" i="2"/>
  <c r="CK10" i="2"/>
  <c r="EE14" i="2"/>
  <c r="EE10" i="2"/>
  <c r="AQ14" i="2"/>
  <c r="AQ10" i="2"/>
  <c r="FW11" i="2" l="1"/>
  <c r="FV14" i="2"/>
  <c r="FV10" i="2"/>
  <c r="EF14" i="2"/>
  <c r="EF10" i="2"/>
  <c r="CL10" i="2"/>
  <c r="CL14" i="2"/>
  <c r="AR10" i="2"/>
  <c r="AR14" i="2"/>
  <c r="FX11" i="2" l="1"/>
  <c r="FW10" i="2"/>
  <c r="FW14" i="2"/>
  <c r="CM10" i="2"/>
  <c r="CM14" i="2"/>
  <c r="EG14" i="2"/>
  <c r="EG10" i="2"/>
  <c r="AS14" i="2"/>
  <c r="AS10" i="2"/>
  <c r="FY11" i="2" l="1"/>
  <c r="FX14" i="2"/>
  <c r="FX10" i="2"/>
  <c r="CN14" i="2"/>
  <c r="CN10" i="2"/>
  <c r="EH10" i="2"/>
  <c r="EH14" i="2"/>
  <c r="AT14" i="2"/>
  <c r="AT10" i="2"/>
  <c r="FZ11" i="2" l="1"/>
  <c r="FY14" i="2"/>
  <c r="FY10" i="2"/>
  <c r="EI14" i="2"/>
  <c r="EI10" i="2"/>
  <c r="CO14" i="2"/>
  <c r="CO10" i="2"/>
  <c r="AU14" i="2"/>
  <c r="AU10" i="2"/>
  <c r="GA11" i="2" l="1"/>
  <c r="FZ10" i="2"/>
  <c r="FZ14" i="2"/>
  <c r="CP14" i="2"/>
  <c r="CP10" i="2"/>
  <c r="EJ14" i="2"/>
  <c r="EJ10" i="2"/>
  <c r="AV10" i="2"/>
  <c r="AV14" i="2"/>
  <c r="GB11" i="2" l="1"/>
  <c r="GA10" i="2"/>
  <c r="GA14" i="2"/>
  <c r="EK10" i="2"/>
  <c r="EK14" i="2"/>
  <c r="CQ14" i="2"/>
  <c r="CQ10" i="2"/>
  <c r="AW10" i="2"/>
  <c r="AW14" i="2"/>
  <c r="GC11" i="2" l="1"/>
  <c r="GB10" i="2"/>
  <c r="GB14" i="2"/>
  <c r="CR14" i="2"/>
  <c r="CR10" i="2"/>
  <c r="EL14" i="2"/>
  <c r="EL10" i="2"/>
  <c r="AX10" i="2"/>
  <c r="AX14" i="2"/>
  <c r="GD11" i="2" l="1"/>
  <c r="GC14" i="2"/>
  <c r="GC10" i="2"/>
  <c r="EM10" i="2"/>
  <c r="EM14" i="2"/>
  <c r="CS10" i="2"/>
  <c r="CS14" i="2"/>
  <c r="AY14" i="2"/>
  <c r="AY10" i="2"/>
  <c r="GE11" i="2" l="1"/>
  <c r="GD10" i="2"/>
  <c r="GD14" i="2"/>
  <c r="CT10" i="2"/>
  <c r="EN10" i="2"/>
  <c r="AZ10" i="2"/>
  <c r="GF11" i="2" l="1"/>
  <c r="GE14" i="2"/>
  <c r="GE10" i="2"/>
  <c r="EO14" i="2"/>
  <c r="EO10" i="2"/>
  <c r="CU10" i="2"/>
  <c r="CU14" i="2"/>
  <c r="BA10" i="2"/>
  <c r="BA14" i="2"/>
  <c r="GG11" i="2" l="1"/>
  <c r="GF14" i="2"/>
  <c r="GF10" i="2"/>
  <c r="CV14" i="2"/>
  <c r="CV10" i="2"/>
  <c r="EP14" i="2"/>
  <c r="EP10" i="2"/>
  <c r="BB14" i="2"/>
  <c r="BB10" i="2"/>
  <c r="GH11" i="2" l="1"/>
  <c r="GH14" i="2" s="1"/>
  <c r="GG14" i="2"/>
  <c r="GG10" i="2"/>
  <c r="EQ10" i="2"/>
  <c r="EQ14" i="2"/>
  <c r="CW10" i="2"/>
  <c r="CW14" i="2"/>
  <c r="BC14" i="2"/>
  <c r="BC10" i="2"/>
  <c r="GI11" i="2" l="1"/>
  <c r="GH10" i="2"/>
  <c r="CX10" i="2"/>
  <c r="CX14" i="2"/>
  <c r="ER14" i="2"/>
  <c r="ER10" i="2"/>
  <c r="BD14" i="2"/>
  <c r="BD10" i="2"/>
  <c r="GJ11" i="2" l="1"/>
  <c r="GI14" i="2"/>
  <c r="GI10" i="2"/>
  <c r="ES10" i="2"/>
  <c r="ES14" i="2"/>
  <c r="CY14" i="2"/>
  <c r="CY10" i="2"/>
  <c r="BE14" i="2"/>
  <c r="BE10" i="2"/>
  <c r="GK11" i="2" l="1"/>
  <c r="GJ10" i="2"/>
  <c r="GJ14" i="2"/>
  <c r="CZ14" i="2"/>
  <c r="CZ10" i="2"/>
  <c r="ET14" i="2"/>
  <c r="ET10" i="2"/>
  <c r="BF10" i="2"/>
  <c r="BF14" i="2"/>
  <c r="GL11" i="2" l="1"/>
  <c r="GK10" i="2"/>
  <c r="GK14" i="2"/>
  <c r="EU14" i="2"/>
  <c r="EU10" i="2"/>
  <c r="DA14" i="2"/>
  <c r="DA10" i="2"/>
  <c r="BG14" i="2"/>
  <c r="BG10" i="2"/>
  <c r="GM11" i="2" l="1"/>
  <c r="GL14" i="2"/>
  <c r="GL10" i="2"/>
  <c r="DB14" i="2"/>
  <c r="DB10" i="2"/>
  <c r="EV10" i="2"/>
  <c r="EV14" i="2"/>
  <c r="BH10" i="2"/>
  <c r="BH14" i="2"/>
  <c r="GN11" i="2" l="1"/>
  <c r="GM14" i="2"/>
  <c r="GM10" i="2"/>
  <c r="EW10" i="2"/>
  <c r="EW14" i="2"/>
  <c r="DC14" i="2"/>
  <c r="DC10" i="2"/>
  <c r="BI14" i="2"/>
  <c r="BI10" i="2"/>
  <c r="GO11" i="2" l="1"/>
  <c r="GN14" i="2"/>
  <c r="GN10" i="2"/>
  <c r="DD14" i="2"/>
  <c r="DD10" i="2"/>
  <c r="EX10" i="2"/>
  <c r="EX14" i="2"/>
  <c r="BJ10" i="2"/>
  <c r="BJ14" i="2"/>
  <c r="GP11" i="2" l="1"/>
  <c r="GO14" i="2"/>
  <c r="GO10" i="2"/>
  <c r="EY14" i="2"/>
  <c r="EY10" i="2"/>
  <c r="DE14" i="2"/>
  <c r="DE10" i="2"/>
  <c r="BK14" i="2"/>
  <c r="BK10" i="2"/>
  <c r="GQ11" i="2" l="1"/>
  <c r="GP10" i="2"/>
  <c r="GP14" i="2"/>
  <c r="EZ10" i="2"/>
  <c r="EZ14" i="2"/>
  <c r="DF14" i="2"/>
  <c r="DF10" i="2"/>
  <c r="BL14" i="2"/>
  <c r="BL10" i="2"/>
  <c r="GR11" i="2" l="1"/>
  <c r="GQ10" i="2"/>
  <c r="GQ14" i="2"/>
  <c r="DG14" i="2"/>
  <c r="DG10" i="2"/>
  <c r="FA14" i="2"/>
  <c r="FA10" i="2"/>
  <c r="BM10" i="2"/>
  <c r="BM14" i="2"/>
  <c r="GS11" i="2" l="1"/>
  <c r="GR10" i="2"/>
  <c r="GR14" i="2"/>
  <c r="FB14" i="2"/>
  <c r="FB10" i="2"/>
  <c r="DH14" i="2"/>
  <c r="DH10" i="2"/>
  <c r="BN14" i="2"/>
  <c r="BN10" i="2"/>
  <c r="GT11" i="2" l="1"/>
  <c r="GS14" i="2"/>
  <c r="GS10" i="2"/>
  <c r="DI14" i="2"/>
  <c r="DI10" i="2"/>
  <c r="FC14" i="2"/>
  <c r="FC10" i="2"/>
  <c r="BO10" i="2"/>
  <c r="BO14" i="2"/>
  <c r="GU11" i="2" l="1"/>
  <c r="GT14" i="2"/>
  <c r="GT10" i="2"/>
  <c r="FD10" i="2"/>
  <c r="FD14" i="2"/>
  <c r="DJ10" i="2"/>
  <c r="DJ14" i="2"/>
  <c r="BP10" i="2"/>
  <c r="BP14" i="2"/>
  <c r="GV11" i="2" l="1"/>
  <c r="GU10" i="2"/>
  <c r="GU14" i="2"/>
  <c r="FE10" i="2"/>
  <c r="FE14" i="2"/>
  <c r="DK14" i="2"/>
  <c r="DK10" i="2"/>
  <c r="BQ10" i="2"/>
  <c r="BQ14" i="2"/>
  <c r="GW11" i="2" l="1"/>
  <c r="GV14" i="2"/>
  <c r="GV10" i="2"/>
  <c r="GX11" i="2" l="1"/>
  <c r="GW14" i="2"/>
  <c r="GW10" i="2"/>
  <c r="GY11" i="2" l="1"/>
  <c r="GX10" i="2"/>
  <c r="GX14" i="2"/>
  <c r="GZ11" i="2" l="1"/>
  <c r="GY14" i="2"/>
  <c r="GY10" i="2"/>
  <c r="HA11" i="2" l="1"/>
  <c r="GZ10" i="2"/>
  <c r="GZ14" i="2"/>
  <c r="HB11" i="2" l="1"/>
  <c r="HA10" i="2"/>
  <c r="HA14" i="2"/>
  <c r="HC11" i="2" l="1"/>
  <c r="HB14" i="2"/>
  <c r="HB10" i="2"/>
  <c r="HD11" i="2" l="1"/>
  <c r="HC14" i="2"/>
  <c r="HC10" i="2"/>
  <c r="HE11" i="2" l="1"/>
  <c r="HD10" i="2"/>
  <c r="HD14" i="2"/>
  <c r="HF11" i="2" l="1"/>
  <c r="HE10" i="2"/>
  <c r="HE14" i="2"/>
  <c r="HG11" i="2" l="1"/>
  <c r="HF14" i="2"/>
  <c r="HF10" i="2"/>
  <c r="HH11" i="2" l="1"/>
  <c r="HG14" i="2"/>
  <c r="HG10" i="2"/>
  <c r="HI11" i="2" l="1"/>
  <c r="HH10" i="2"/>
  <c r="HH14" i="2"/>
  <c r="HJ11" i="2" l="1"/>
  <c r="HI10" i="2"/>
  <c r="HI14" i="2"/>
  <c r="HK11" i="2" l="1"/>
  <c r="HJ14" i="2"/>
  <c r="HJ10" i="2"/>
  <c r="HL11" i="2" l="1"/>
  <c r="HK10" i="2"/>
  <c r="HK14" i="2"/>
  <c r="HM11" i="2" l="1"/>
  <c r="HL14" i="2"/>
  <c r="HL10" i="2"/>
  <c r="HN11" i="2" l="1"/>
  <c r="HM10" i="2"/>
  <c r="HM14" i="2"/>
  <c r="HO11" i="2" l="1"/>
  <c r="HN14" i="2"/>
  <c r="HN10" i="2"/>
  <c r="HP11" i="2" l="1"/>
  <c r="HO14" i="2"/>
  <c r="HO10" i="2"/>
  <c r="HQ11" i="2" l="1"/>
  <c r="HP14" i="2"/>
  <c r="HP10" i="2"/>
  <c r="HR11" i="2" l="1"/>
  <c r="HQ14" i="2"/>
  <c r="HQ10" i="2"/>
  <c r="HS11" i="2" l="1"/>
  <c r="HR14" i="2"/>
  <c r="HR10" i="2"/>
  <c r="HT11" i="2" l="1"/>
  <c r="HS14" i="2"/>
  <c r="HS10" i="2"/>
  <c r="HU11" i="2" l="1"/>
  <c r="HT14" i="2"/>
  <c r="HT10" i="2"/>
  <c r="HV11" i="2" l="1"/>
  <c r="HU14" i="2"/>
  <c r="HU10" i="2"/>
  <c r="HW11" i="2" l="1"/>
  <c r="HV10" i="2"/>
  <c r="HV14" i="2"/>
  <c r="HX11" i="2" l="1"/>
  <c r="HW14" i="2"/>
  <c r="HW10" i="2"/>
  <c r="HY11" i="2" l="1"/>
  <c r="HX14" i="2"/>
  <c r="HX10" i="2"/>
  <c r="HZ11" i="2" l="1"/>
  <c r="HY10" i="2"/>
  <c r="HY14" i="2"/>
  <c r="IA11" i="2" l="1"/>
  <c r="IA14" i="2" s="1"/>
  <c r="HZ10" i="2"/>
  <c r="HZ14" i="2"/>
  <c r="IB11" i="2" l="1"/>
  <c r="IB14" i="2" s="1"/>
  <c r="IA10" i="2"/>
  <c r="IC11" i="2" l="1"/>
  <c r="IB10" i="2"/>
  <c r="ID11" i="2" l="1"/>
  <c r="IC10" i="2"/>
  <c r="IC14" i="2"/>
  <c r="IE11" i="2" l="1"/>
  <c r="ID14" i="2"/>
  <c r="ID10" i="2"/>
  <c r="IF11" i="2" l="1"/>
  <c r="IE14" i="2"/>
  <c r="IE10" i="2"/>
  <c r="IG11" i="2" l="1"/>
  <c r="IF14" i="2"/>
  <c r="IF10" i="2"/>
  <c r="IH11" i="2" l="1"/>
  <c r="IG10" i="2"/>
  <c r="IG14" i="2"/>
  <c r="II11" i="2" l="1"/>
  <c r="IH14" i="2"/>
  <c r="IH10" i="2"/>
  <c r="IJ11" i="2" l="1"/>
  <c r="II10" i="2"/>
  <c r="II14" i="2"/>
  <c r="IK11" i="2" l="1"/>
  <c r="IJ10" i="2"/>
  <c r="IJ14" i="2"/>
  <c r="IL11" i="2" l="1"/>
  <c r="IK10" i="2"/>
  <c r="IK14" i="2"/>
  <c r="IM11" i="2" l="1"/>
  <c r="IL10" i="2"/>
  <c r="IL14" i="2"/>
  <c r="IN11" i="2" l="1"/>
  <c r="IM10" i="2"/>
  <c r="IM14" i="2"/>
  <c r="IO11" i="2" l="1"/>
  <c r="IN14" i="2"/>
  <c r="IN10" i="2"/>
  <c r="IP11" i="2" l="1"/>
  <c r="IO14" i="2"/>
  <c r="IO10" i="2"/>
  <c r="IQ11" i="2" l="1"/>
  <c r="IP10" i="2"/>
  <c r="IP14" i="2"/>
  <c r="IR11" i="2" l="1"/>
  <c r="IQ10" i="2"/>
  <c r="IQ14" i="2"/>
  <c r="IS11" i="2" l="1"/>
  <c r="IR10" i="2"/>
  <c r="IR14" i="2"/>
  <c r="IT11" i="2" l="1"/>
  <c r="IS10" i="2"/>
  <c r="IS14" i="2"/>
  <c r="IU11" i="2" l="1"/>
  <c r="IT14" i="2"/>
  <c r="IT10" i="2"/>
  <c r="IV11" i="2" l="1"/>
  <c r="IU10" i="2"/>
  <c r="IU14" i="2"/>
  <c r="IW11" i="2" l="1"/>
  <c r="IV10" i="2"/>
  <c r="IV14" i="2"/>
  <c r="IX11" i="2" l="1"/>
  <c r="IW14" i="2"/>
  <c r="IW10" i="2"/>
  <c r="IY11" i="2" l="1"/>
  <c r="IX10" i="2"/>
  <c r="IX14" i="2"/>
  <c r="IZ11" i="2" l="1"/>
  <c r="IY14" i="2"/>
  <c r="IY10" i="2"/>
  <c r="JA11" i="2" l="1"/>
  <c r="IZ14" i="2"/>
  <c r="IZ10" i="2"/>
  <c r="JB11" i="2" l="1"/>
  <c r="JA10" i="2"/>
  <c r="JA14" i="2"/>
  <c r="JC11" i="2" l="1"/>
  <c r="JB14" i="2"/>
  <c r="JB10" i="2"/>
  <c r="JD11" i="2" l="1"/>
  <c r="JC10" i="2"/>
  <c r="JC14" i="2"/>
  <c r="JE11" i="2" l="1"/>
  <c r="JD10" i="2"/>
  <c r="JD14" i="2"/>
  <c r="JF11" i="2" l="1"/>
  <c r="JE10" i="2"/>
  <c r="JE14" i="2"/>
  <c r="JG11" i="2" l="1"/>
  <c r="JF14" i="2"/>
  <c r="JF10" i="2"/>
  <c r="JH11" i="2" l="1"/>
  <c r="JG14" i="2"/>
  <c r="JG10" i="2"/>
  <c r="JI11" i="2" l="1"/>
  <c r="JH14" i="2"/>
  <c r="JH10" i="2"/>
  <c r="JJ11" i="2" l="1"/>
  <c r="JI10" i="2"/>
  <c r="JI14" i="2"/>
  <c r="JK11" i="2" l="1"/>
  <c r="JJ10" i="2"/>
  <c r="JJ14" i="2"/>
  <c r="JL11" i="2" l="1"/>
  <c r="JK10" i="2"/>
  <c r="JK14" i="2"/>
  <c r="JM11" i="2" l="1"/>
  <c r="JL10" i="2"/>
  <c r="JL14" i="2"/>
  <c r="JN11" i="2" l="1"/>
  <c r="JM10" i="2"/>
  <c r="JM14" i="2"/>
  <c r="JO11" i="2" l="1"/>
  <c r="JN14" i="2"/>
  <c r="JN10" i="2"/>
  <c r="JP11" i="2" l="1"/>
  <c r="JO10" i="2"/>
  <c r="JO14" i="2"/>
  <c r="JQ11" i="2" l="1"/>
  <c r="JP10" i="2"/>
  <c r="JP14" i="2"/>
  <c r="JR11" i="2" l="1"/>
  <c r="JQ10" i="2"/>
  <c r="JQ14" i="2"/>
  <c r="JS11" i="2" l="1"/>
  <c r="JR10" i="2"/>
  <c r="JR14" i="2"/>
  <c r="JT11" i="2" l="1"/>
  <c r="JS10" i="2"/>
  <c r="JS14" i="2"/>
  <c r="JU11" i="2" l="1"/>
  <c r="JT14" i="2"/>
  <c r="JT10" i="2"/>
  <c r="JV11" i="2" l="1"/>
  <c r="JV14" i="2" s="1"/>
  <c r="JU10" i="2"/>
  <c r="JU14" i="2"/>
  <c r="JW11" i="2" l="1"/>
  <c r="JV10" i="2"/>
  <c r="JX11" i="2" l="1"/>
  <c r="JW14" i="2"/>
  <c r="JW10" i="2"/>
  <c r="JY11" i="2" l="1"/>
  <c r="JX14" i="2"/>
  <c r="JX10" i="2"/>
  <c r="JZ11" i="2" l="1"/>
  <c r="JY10" i="2"/>
  <c r="JY14" i="2"/>
  <c r="KA11" i="2" l="1"/>
  <c r="JZ10" i="2"/>
  <c r="JZ14" i="2"/>
  <c r="KB11" i="2" l="1"/>
  <c r="KA10" i="2"/>
  <c r="KA14" i="2"/>
  <c r="KC11" i="2" l="1"/>
  <c r="KB14" i="2"/>
  <c r="KB10" i="2"/>
  <c r="KD11" i="2" l="1"/>
  <c r="KC14" i="2"/>
  <c r="KC10" i="2"/>
  <c r="KE11" i="2" l="1"/>
  <c r="KD10" i="2"/>
  <c r="KD14" i="2"/>
  <c r="KF11" i="2" l="1"/>
  <c r="KE14" i="2"/>
  <c r="KE10" i="2"/>
  <c r="KG11" i="2" l="1"/>
  <c r="KF14" i="2"/>
  <c r="KF10" i="2"/>
  <c r="KH11" i="2" l="1"/>
  <c r="KG10" i="2"/>
  <c r="KG14" i="2"/>
  <c r="KI11" i="2" l="1"/>
  <c r="KH10" i="2"/>
  <c r="KH14" i="2"/>
  <c r="KJ11" i="2" l="1"/>
  <c r="KI10" i="2"/>
  <c r="KI14" i="2"/>
  <c r="KK11" i="2" l="1"/>
  <c r="KJ14" i="2"/>
  <c r="KJ10" i="2"/>
  <c r="KL11" i="2" l="1"/>
  <c r="KK14" i="2"/>
  <c r="KK10" i="2"/>
  <c r="KM11" i="2" l="1"/>
  <c r="KL14" i="2"/>
  <c r="KL10" i="2"/>
  <c r="KN11" i="2" l="1"/>
  <c r="KM10" i="2"/>
  <c r="KM14" i="2"/>
  <c r="KO11" i="2" l="1"/>
  <c r="KN10" i="2"/>
  <c r="KN14" i="2"/>
  <c r="KP11" i="2" l="1"/>
  <c r="KO14" i="2"/>
  <c r="KO10" i="2"/>
  <c r="KQ11" i="2" l="1"/>
  <c r="KP14" i="2"/>
  <c r="KP10" i="2"/>
  <c r="KR11" i="2" l="1"/>
  <c r="KQ14" i="2"/>
  <c r="KQ10" i="2"/>
  <c r="KS11" i="2" l="1"/>
  <c r="KR10" i="2"/>
  <c r="KR14" i="2"/>
  <c r="KT11" i="2" l="1"/>
  <c r="KS10" i="2"/>
  <c r="KS14" i="2"/>
  <c r="KU11" i="2" l="1"/>
  <c r="KT10" i="2"/>
  <c r="KT14" i="2"/>
  <c r="KV11" i="2" l="1"/>
  <c r="KU14" i="2"/>
  <c r="KU10" i="2"/>
  <c r="KW11" i="2" l="1"/>
  <c r="KV10" i="2"/>
  <c r="KV14" i="2"/>
  <c r="KX11" i="2" l="1"/>
  <c r="KW14" i="2"/>
  <c r="KW10" i="2"/>
  <c r="KY11" i="2" l="1"/>
  <c r="KX10" i="2"/>
  <c r="KX14" i="2"/>
  <c r="KZ11" i="2" l="1"/>
  <c r="KY14" i="2"/>
  <c r="KY10" i="2"/>
  <c r="LA11" i="2" l="1"/>
  <c r="KZ14" i="2"/>
  <c r="KZ10" i="2"/>
  <c r="LB11" i="2" l="1"/>
  <c r="LA14" i="2"/>
  <c r="LA10" i="2"/>
  <c r="LC11" i="2" l="1"/>
  <c r="LB10" i="2"/>
  <c r="LB14" i="2"/>
  <c r="LD11" i="2" l="1"/>
  <c r="LC10" i="2"/>
  <c r="LC14" i="2"/>
  <c r="LE11" i="2" l="1"/>
  <c r="LD14" i="2"/>
  <c r="LD10" i="2"/>
  <c r="LF11" i="2" l="1"/>
  <c r="LE14" i="2"/>
  <c r="LE10" i="2"/>
  <c r="LG11" i="2" l="1"/>
  <c r="LF10" i="2"/>
  <c r="LF14" i="2"/>
  <c r="LH11" i="2" l="1"/>
  <c r="LG14" i="2"/>
  <c r="LG10" i="2"/>
  <c r="LI11" i="2" l="1"/>
  <c r="LH14" i="2"/>
  <c r="LH10" i="2"/>
  <c r="LJ11" i="2" l="1"/>
  <c r="LI14" i="2"/>
  <c r="LI10" i="2"/>
  <c r="LK11" i="2" l="1"/>
  <c r="LJ14" i="2"/>
  <c r="LJ10" i="2"/>
  <c r="LL11" i="2" l="1"/>
  <c r="LK10" i="2"/>
  <c r="LK14" i="2"/>
  <c r="LM11" i="2" l="1"/>
  <c r="LL14" i="2"/>
  <c r="LL10" i="2"/>
  <c r="LN11" i="2" l="1"/>
  <c r="LM10" i="2"/>
  <c r="LM14" i="2"/>
  <c r="LO11" i="2" l="1"/>
  <c r="LN10" i="2"/>
  <c r="LN14" i="2"/>
  <c r="LP11" i="2" l="1"/>
  <c r="LP14" i="2" s="1"/>
  <c r="LO10" i="2"/>
  <c r="LO14" i="2"/>
  <c r="LQ11" i="2" l="1"/>
  <c r="LP10" i="2"/>
  <c r="LR11" i="2" l="1"/>
  <c r="LQ10" i="2"/>
  <c r="LQ14" i="2"/>
  <c r="LS11" i="2" l="1"/>
  <c r="LR10" i="2"/>
  <c r="LR14" i="2"/>
  <c r="LT11" i="2" l="1"/>
  <c r="LS10" i="2"/>
  <c r="LS14" i="2"/>
  <c r="LU11" i="2" l="1"/>
  <c r="LT10" i="2"/>
  <c r="LT14" i="2"/>
  <c r="LV11" i="2" l="1"/>
  <c r="LU10" i="2"/>
  <c r="LU14" i="2"/>
  <c r="LW11" i="2" l="1"/>
  <c r="LV14" i="2"/>
  <c r="LV10" i="2"/>
  <c r="LX11" i="2" l="1"/>
  <c r="LW14" i="2"/>
  <c r="LW10" i="2"/>
  <c r="LY11" i="2" l="1"/>
  <c r="LX10" i="2"/>
  <c r="LX14" i="2"/>
  <c r="LZ11" i="2" l="1"/>
  <c r="LY10" i="2"/>
  <c r="LY14" i="2"/>
  <c r="MA11" i="2" l="1"/>
  <c r="LZ14" i="2"/>
  <c r="LZ10" i="2"/>
  <c r="MB11" i="2" l="1"/>
  <c r="MA10" i="2"/>
  <c r="MA14" i="2"/>
  <c r="MC11" i="2" l="1"/>
  <c r="MB14" i="2"/>
  <c r="MB10" i="2"/>
  <c r="MD11" i="2" l="1"/>
  <c r="MC10" i="2"/>
  <c r="MC14" i="2"/>
  <c r="ME11" i="2" l="1"/>
  <c r="MD10" i="2"/>
  <c r="MD14" i="2"/>
  <c r="MF11" i="2" l="1"/>
  <c r="ME10" i="2"/>
  <c r="ME14" i="2"/>
  <c r="MG11" i="2" l="1"/>
  <c r="MF14" i="2"/>
  <c r="MF10" i="2"/>
  <c r="MH11" i="2" l="1"/>
  <c r="MG10" i="2"/>
  <c r="MG14" i="2"/>
  <c r="MI11" i="2" l="1"/>
  <c r="MH14" i="2"/>
  <c r="MH10" i="2"/>
  <c r="MJ11" i="2" l="1"/>
  <c r="MI14" i="2"/>
  <c r="MI10" i="2"/>
  <c r="MK11" i="2" l="1"/>
  <c r="MJ10" i="2"/>
  <c r="MJ14" i="2"/>
  <c r="ML11" i="2" l="1"/>
  <c r="MK14" i="2"/>
  <c r="MK10" i="2"/>
  <c r="MM11" i="2" l="1"/>
  <c r="ML10" i="2"/>
  <c r="ML14" i="2"/>
  <c r="MN11" i="2" l="1"/>
  <c r="MM10" i="2"/>
  <c r="MM14" i="2"/>
  <c r="MO11" i="2" l="1"/>
  <c r="MN10" i="2"/>
  <c r="MN14" i="2"/>
  <c r="MP11" i="2" l="1"/>
  <c r="MO14" i="2"/>
  <c r="MO10" i="2"/>
  <c r="MQ11" i="2" l="1"/>
  <c r="MP14" i="2"/>
  <c r="MP10" i="2"/>
  <c r="MR11" i="2" l="1"/>
  <c r="MQ14" i="2"/>
  <c r="MQ10" i="2"/>
  <c r="MS11" i="2" l="1"/>
  <c r="MR14" i="2"/>
  <c r="MR10" i="2"/>
  <c r="MT11" i="2" l="1"/>
  <c r="MS14" i="2"/>
  <c r="MS10" i="2"/>
  <c r="MU11" i="2" l="1"/>
  <c r="MT14" i="2"/>
  <c r="MT10" i="2"/>
  <c r="MV11" i="2" l="1"/>
  <c r="MU10" i="2"/>
  <c r="MU14" i="2"/>
  <c r="MW11" i="2" l="1"/>
  <c r="MV10" i="2"/>
  <c r="MV14" i="2"/>
  <c r="MX11" i="2" l="1"/>
  <c r="MW14" i="2"/>
  <c r="MW10" i="2"/>
  <c r="MY11" i="2" l="1"/>
  <c r="MX14" i="2"/>
  <c r="MX10" i="2"/>
  <c r="MZ11" i="2" l="1"/>
  <c r="MY10" i="2"/>
  <c r="MY14" i="2"/>
  <c r="NA11" i="2" l="1"/>
  <c r="MZ10" i="2"/>
  <c r="MZ14" i="2"/>
  <c r="NB11" i="2" l="1"/>
  <c r="NA10" i="2"/>
  <c r="NA14" i="2"/>
  <c r="NC11" i="2" l="1"/>
  <c r="NB14" i="2"/>
  <c r="NB10" i="2"/>
  <c r="ND11" i="2" l="1"/>
  <c r="NC14" i="2"/>
  <c r="NC10" i="2"/>
  <c r="NE11" i="2" l="1"/>
  <c r="ND10" i="2"/>
  <c r="ND14" i="2"/>
  <c r="NF11" i="2" l="1"/>
  <c r="NE14" i="2"/>
  <c r="NE10" i="2"/>
  <c r="NG11" i="2" l="1"/>
  <c r="NF14" i="2"/>
  <c r="NF10" i="2"/>
  <c r="NH11" i="2" l="1"/>
  <c r="NG10" i="2"/>
  <c r="NG14" i="2"/>
  <c r="NI11" i="2" l="1"/>
  <c r="NH14" i="2"/>
  <c r="NH10" i="2"/>
  <c r="NJ11" i="2" l="1"/>
  <c r="NJ14" i="2" s="1"/>
  <c r="NI14" i="2"/>
  <c r="NI10" i="2"/>
  <c r="NK11" i="2" l="1"/>
  <c r="NJ10" i="2"/>
  <c r="NL11" i="2" l="1"/>
  <c r="NK14" i="2"/>
  <c r="NK10" i="2"/>
  <c r="NM11" i="2" l="1"/>
  <c r="NL10" i="2"/>
  <c r="NL14" i="2"/>
  <c r="NN11" i="2" l="1"/>
  <c r="NM14" i="2"/>
  <c r="NM10" i="2"/>
  <c r="NO11" i="2" l="1"/>
  <c r="NN14" i="2"/>
  <c r="NN10" i="2"/>
  <c r="NP11" i="2" l="1"/>
  <c r="NO10" i="2"/>
  <c r="NO14" i="2"/>
  <c r="NQ11" i="2" l="1"/>
  <c r="NP10" i="2"/>
  <c r="NP14" i="2"/>
  <c r="NR11" i="2" l="1"/>
  <c r="NQ14" i="2"/>
  <c r="NQ10" i="2"/>
  <c r="NS11" i="2" l="1"/>
  <c r="NR10" i="2"/>
  <c r="NR14" i="2"/>
  <c r="NT11" i="2" l="1"/>
  <c r="NS14" i="2"/>
  <c r="NS10" i="2"/>
  <c r="NU11" i="2" l="1"/>
  <c r="NT14" i="2"/>
  <c r="NT10" i="2"/>
  <c r="NV11" i="2" l="1"/>
  <c r="NU14" i="2"/>
  <c r="NU10" i="2"/>
  <c r="NW11" i="2" l="1"/>
  <c r="NV14" i="2"/>
  <c r="NV10" i="2"/>
  <c r="NX11" i="2" l="1"/>
  <c r="NW10" i="2"/>
  <c r="NW14" i="2"/>
  <c r="NY11" i="2" l="1"/>
  <c r="NZ11" i="2" s="1"/>
  <c r="OA11" i="2" s="1"/>
  <c r="OB11" i="2" s="1"/>
  <c r="OC11" i="2" s="1"/>
  <c r="OD11" i="2" s="1"/>
  <c r="NX14" i="2"/>
  <c r="NX10" i="2"/>
  <c r="OD14" i="2" l="1"/>
  <c r="OD10" i="2"/>
  <c r="OC14" i="2"/>
  <c r="OC10" i="2"/>
  <c r="OB14" i="2"/>
  <c r="OB10" i="2"/>
  <c r="OA14" i="2"/>
  <c r="OA10" i="2"/>
  <c r="NZ14" i="2"/>
  <c r="NZ10" i="2"/>
  <c r="NY14" i="2"/>
  <c r="NY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<sst xmlns="http://schemas.openxmlformats.org/spreadsheetml/2006/main" count="276" uniqueCount="147">
  <si>
    <t>ids</t>
  </si>
  <si>
    <t>Items Details</t>
  </si>
  <si>
    <t>Actual Plan</t>
  </si>
  <si>
    <t>Base Plan</t>
  </si>
  <si>
    <t>Update on:</t>
  </si>
  <si>
    <t>Saved on:</t>
  </si>
  <si>
    <t>Type</t>
  </si>
  <si>
    <t>Description</t>
  </si>
  <si>
    <t xml:space="preserve"> </t>
  </si>
  <si>
    <t>Role</t>
  </si>
  <si>
    <t>⚠</t>
  </si>
  <si>
    <t>Start</t>
  </si>
  <si>
    <t>End</t>
  </si>
  <si>
    <t>d.
id</t>
  </si>
  <si>
    <t>d.
Item</t>
  </si>
  <si>
    <t>d.
conn</t>
  </si>
  <si>
    <t>d.
lag</t>
  </si>
  <si>
    <t>%</t>
  </si>
  <si>
    <t>Gantt</t>
  </si>
  <si>
    <t>s
id</t>
  </si>
  <si>
    <t>r
id</t>
  </si>
  <si>
    <t>Team
Member</t>
  </si>
  <si>
    <t>ind.
Start</t>
  </si>
  <si>
    <t>ind.
End</t>
  </si>
  <si>
    <t>Work
days</t>
  </si>
  <si>
    <t>Settings</t>
  </si>
  <si>
    <t>Project Details</t>
  </si>
  <si>
    <t>Project Title:</t>
  </si>
  <si>
    <t>Project Manager:</t>
  </si>
  <si>
    <t>Project Priority:</t>
  </si>
  <si>
    <t>Example Project</t>
  </si>
  <si>
    <t>F.Edward</t>
  </si>
  <si>
    <t>High</t>
  </si>
  <si>
    <t>Project Timespan:</t>
  </si>
  <si>
    <t>-</t>
  </si>
  <si>
    <t>Input Column</t>
  </si>
  <si>
    <t>Calculated Column</t>
  </si>
  <si>
    <t>Snapshot Column</t>
  </si>
  <si>
    <t>S</t>
  </si>
  <si>
    <t>Planning</t>
  </si>
  <si>
    <t>T</t>
  </si>
  <si>
    <t>Task P1</t>
  </si>
  <si>
    <t>Task P2</t>
  </si>
  <si>
    <t>Task P3</t>
  </si>
  <si>
    <t>M</t>
  </si>
  <si>
    <t>Milestone I</t>
  </si>
  <si>
    <t>Implementation</t>
  </si>
  <si>
    <t xml:space="preserve"> Task l1</t>
  </si>
  <si>
    <t xml:space="preserve"> Task l2</t>
  </si>
  <si>
    <t xml:space="preserve"> Task l3</t>
  </si>
  <si>
    <t>Milestone II</t>
  </si>
  <si>
    <t>Project Role Types</t>
  </si>
  <si>
    <t>Code</t>
  </si>
  <si>
    <t>#</t>
  </si>
  <si>
    <t>Project Management</t>
  </si>
  <si>
    <t>PM</t>
  </si>
  <si>
    <t>Coding</t>
  </si>
  <si>
    <t>COD</t>
  </si>
  <si>
    <t>Design</t>
  </si>
  <si>
    <t>DES</t>
  </si>
  <si>
    <t>Marketing</t>
  </si>
  <si>
    <t>MAR</t>
  </si>
  <si>
    <t>Finance</t>
  </si>
  <si>
    <t>FIN</t>
  </si>
  <si>
    <t>Project Team</t>
  </si>
  <si>
    <t>Name</t>
  </si>
  <si>
    <t>F. Edward</t>
  </si>
  <si>
    <t>G. Billy</t>
  </si>
  <si>
    <t>J. Steven</t>
  </si>
  <si>
    <t>E. John</t>
  </si>
  <si>
    <t>Z. Mark</t>
  </si>
  <si>
    <t>M. Yun</t>
  </si>
  <si>
    <t>id</t>
  </si>
  <si>
    <t>FS</t>
  </si>
  <si>
    <t>SF</t>
  </si>
  <si>
    <t>FF</t>
  </si>
  <si>
    <t>Milestone III</t>
  </si>
  <si>
    <t>Task RP1</t>
  </si>
  <si>
    <t>Task RP2</t>
  </si>
  <si>
    <t>Task RP3</t>
  </si>
  <si>
    <t>Rollout</t>
  </si>
  <si>
    <t>Task R1</t>
  </si>
  <si>
    <t>Task R2</t>
  </si>
  <si>
    <t>Task R3</t>
  </si>
  <si>
    <t>Milestone IV</t>
  </si>
  <si>
    <t>Colour By</t>
  </si>
  <si>
    <t>C. Timmy</t>
  </si>
  <si>
    <t>Display</t>
  </si>
  <si>
    <t>Show Progress</t>
  </si>
  <si>
    <t>Yes</t>
  </si>
  <si>
    <t>⚠ - ◆ - 🏴 - ↖ - ↙</t>
  </si>
  <si>
    <t>Highlight</t>
  </si>
  <si>
    <t>Today</t>
  </si>
  <si>
    <t>Plan</t>
  </si>
  <si>
    <t>Test</t>
  </si>
  <si>
    <t>Milestone V</t>
  </si>
  <si>
    <t>Task T1</t>
  </si>
  <si>
    <t>Task T2</t>
  </si>
  <si>
    <t>Task T3</t>
  </si>
  <si>
    <t>Task T4</t>
  </si>
  <si>
    <t>Milestone VI</t>
  </si>
  <si>
    <t>Week</t>
  </si>
  <si>
    <t>Date</t>
  </si>
  <si>
    <t>Non working day</t>
  </si>
  <si>
    <t>Work Order</t>
  </si>
  <si>
    <t>Filter 1</t>
  </si>
  <si>
    <t>✔</t>
  </si>
  <si>
    <t>Filter 5</t>
  </si>
  <si>
    <t>WO</t>
  </si>
  <si>
    <t>Christmas</t>
  </si>
  <si>
    <t>Filter 2</t>
  </si>
  <si>
    <t>Filter 6</t>
  </si>
  <si>
    <t>New Year</t>
  </si>
  <si>
    <t>Filter 3</t>
  </si>
  <si>
    <t>Filter 7</t>
  </si>
  <si>
    <t>Thaipusam</t>
  </si>
  <si>
    <t>Filter 4</t>
  </si>
  <si>
    <t>Filter 8</t>
  </si>
  <si>
    <t>Chinese New Year</t>
  </si>
  <si>
    <t>Filtered</t>
  </si>
  <si>
    <t>1032  TTV  AOI #3</t>
  </si>
  <si>
    <t>1033  TTV  AOI #4</t>
  </si>
  <si>
    <t>1034  TTV  AOI #5</t>
  </si>
  <si>
    <t>1035  TTV  AOI #6</t>
  </si>
  <si>
    <t>1036  TTV  AOI #7</t>
  </si>
  <si>
    <t>Rollout prep</t>
  </si>
  <si>
    <t>Release</t>
  </si>
  <si>
    <t>1032  TTV  AOI #1</t>
  </si>
  <si>
    <t>1033  TTV  AOI #2</t>
  </si>
  <si>
    <t>❌</t>
  </si>
  <si>
    <t>Non working day (Team member)</t>
  </si>
  <si>
    <t>I spent 4 hours of my weekend time to create this Gantt chart by following Youtube link below.</t>
  </si>
  <si>
    <t>Spent another countless hours to add more features to make this Gantt chart to be more viable.</t>
  </si>
  <si>
    <t>Team Roles</t>
  </si>
  <si>
    <t>&gt;</t>
  </si>
  <si>
    <t>&lt;</t>
  </si>
  <si>
    <t>Buy me a cup of coffee</t>
  </si>
  <si>
    <t>Credit to original developer.</t>
  </si>
  <si>
    <t>https://www.youtube.com/watch?v=OizqFlMtZLQ&amp;ab_channel=TheOfficeLab</t>
  </si>
  <si>
    <t>https://excelfind.com/excel_templates/ultimate-excel-gantt-chart/</t>
  </si>
  <si>
    <t>Feel free to buy me a cup of coffee if you think this is helpful. 😁</t>
  </si>
  <si>
    <t>Paypal:</t>
  </si>
  <si>
    <t>https://paypal.me/FooYangYi?country.x=MY&amp;locale.x=en_US</t>
  </si>
  <si>
    <t xml:space="preserve">Developed with with Microsoft® Excel® for Microsoft 365 MSO (Version 2110 Build 16.0.14527.20270) 64-bit </t>
  </si>
  <si>
    <t>* Maximum 14 roles</t>
  </si>
  <si>
    <t>Github link for more update</t>
  </si>
  <si>
    <t>edward-0116/UltiExcelGantt: Ultimate Excel Gantt Chart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</si>
</sst>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&quot;&quot;"/>
  </numFmts>
  <fonts count="32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Open Sans"/>
      <family val="2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Open Sans"/>
      <family val="2"/>
    </font>
    <font>
      <b/>
      <sz val="11"/>
      <color rgb="FF5AC8A0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42D394"/>
      <name val="Calibri"/>
      <family val="2"/>
      <scheme val="minor"/>
    </font>
    <font>
      <b/>
      <sz val="9"/>
      <color rgb="FF4632F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20"/>
      <color theme="1"/>
      <name val="Segoe UI"/>
      <family val="2"/>
    </font>
    <font>
      <u/>
      <sz val="20"/>
      <color theme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25A86C"/>
        <bgColor indexed="64"/>
      </patternFill>
    </fill>
    <fill>
      <patternFill patternType="solid">
        <fgColor rgb="FF463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BE6BD"/>
        <bgColor indexed="64"/>
      </patternFill>
    </fill>
    <fill>
      <patternFill patternType="solid">
        <fgColor rgb="FF3FD48F"/>
        <bgColor indexed="64"/>
      </patternFill>
    </fill>
    <fill>
      <patternFill patternType="solid">
        <fgColor rgb="FF4632F0"/>
        <bgColor indexed="64"/>
      </patternFill>
    </fill>
    <fill>
      <patternFill patternType="solid">
        <fgColor rgb="FF162143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8F7E9"/>
        <bgColor indexed="64"/>
      </patternFill>
    </fill>
    <fill>
      <patternFill patternType="solid">
        <fgColor rgb="FFCFF8FD"/>
        <bgColor indexed="64"/>
      </patternFill>
    </fill>
    <fill>
      <patternFill patternType="solid">
        <fgColor rgb="FF25A76E"/>
        <bgColor indexed="64"/>
      </patternFill>
    </fill>
    <fill>
      <patternFill patternType="solid">
        <fgColor rgb="FF40D394"/>
        <bgColor indexed="64"/>
      </patternFill>
    </fill>
    <fill>
      <patternFill patternType="solid">
        <fgColor rgb="FF27A76B"/>
        <bgColor indexed="64"/>
      </patternFill>
    </fill>
    <fill>
      <patternFill patternType="solid">
        <fgColor rgb="FFCFF8FA"/>
        <bgColor indexed="64"/>
      </patternFill>
    </fill>
    <fill>
      <patternFill patternType="solid">
        <fgColor rgb="FFD9F5EC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/>
    <xf numFmtId="0" fontId="7" fillId="0" borderId="0" xfId="0" applyFont="1"/>
    <xf numFmtId="0" fontId="7" fillId="0" borderId="0" xfId="0" applyFont="1" applyBorder="1"/>
    <xf numFmtId="164" fontId="2" fillId="0" borderId="10" xfId="0" applyNumberFormat="1" applyFont="1" applyBorder="1"/>
    <xf numFmtId="0" fontId="7" fillId="12" borderId="0" xfId="0" applyFont="1" applyFill="1"/>
    <xf numFmtId="0" fontId="13" fillId="0" borderId="0" xfId="0" applyFont="1"/>
    <xf numFmtId="0" fontId="7" fillId="13" borderId="0" xfId="0" applyFont="1" applyFill="1"/>
    <xf numFmtId="0" fontId="7" fillId="3" borderId="0" xfId="0" applyFont="1" applyFill="1"/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2" fillId="0" borderId="0" xfId="0" applyFont="1" applyBorder="1"/>
    <xf numFmtId="0" fontId="20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1" xfId="0" applyFont="1" applyBorder="1"/>
    <xf numFmtId="0" fontId="2" fillId="0" borderId="11" xfId="0" applyFont="1" applyBorder="1" applyAlignment="1">
      <alignment horizontal="center"/>
    </xf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164" fontId="20" fillId="0" borderId="10" xfId="0" applyNumberFormat="1" applyFont="1" applyBorder="1"/>
    <xf numFmtId="164" fontId="20" fillId="0" borderId="12" xfId="0" applyNumberFormat="1" applyFont="1" applyBorder="1"/>
    <xf numFmtId="164" fontId="20" fillId="0" borderId="14" xfId="0" applyNumberFormat="1" applyFont="1" applyBorder="1"/>
    <xf numFmtId="164" fontId="20" fillId="0" borderId="16" xfId="0" applyNumberFormat="1" applyFont="1" applyBorder="1"/>
    <xf numFmtId="9" fontId="2" fillId="0" borderId="13" xfId="1" applyFont="1" applyBorder="1"/>
    <xf numFmtId="9" fontId="2" fillId="0" borderId="17" xfId="1" applyFont="1" applyBorder="1"/>
    <xf numFmtId="0" fontId="22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/>
    </xf>
    <xf numFmtId="0" fontId="2" fillId="0" borderId="14" xfId="0" applyNumberFormat="1" applyFont="1" applyBorder="1" applyAlignment="1">
      <alignment horizontal="center"/>
    </xf>
    <xf numFmtId="0" fontId="7" fillId="0" borderId="0" xfId="0" applyNumberFormat="1" applyFont="1"/>
    <xf numFmtId="0" fontId="18" fillId="2" borderId="4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Border="1"/>
    <xf numFmtId="0" fontId="2" fillId="0" borderId="10" xfId="0" applyNumberFormat="1" applyFont="1" applyBorder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 vertical="center"/>
    </xf>
    <xf numFmtId="164" fontId="7" fillId="0" borderId="0" xfId="0" applyNumberFormat="1" applyFont="1"/>
    <xf numFmtId="0" fontId="25" fillId="0" borderId="0" xfId="0" applyFont="1" applyProtection="1"/>
    <xf numFmtId="0" fontId="26" fillId="0" borderId="0" xfId="2" applyFont="1" applyProtection="1"/>
    <xf numFmtId="0" fontId="7" fillId="0" borderId="0" xfId="0" applyFont="1" applyProtection="1"/>
    <xf numFmtId="0" fontId="5" fillId="0" borderId="0" xfId="2" applyProtection="1"/>
    <xf numFmtId="0" fontId="27" fillId="0" borderId="0" xfId="0" applyFont="1"/>
    <xf numFmtId="0" fontId="28" fillId="0" borderId="0" xfId="2" applyFont="1"/>
    <xf numFmtId="0" fontId="28" fillId="0" borderId="0" xfId="2" applyFont="1" applyProtection="1"/>
    <xf numFmtId="0" fontId="7" fillId="8" borderId="0" xfId="0" applyFont="1" applyFill="1" applyAlignment="1" applyProtection="1">
      <alignment horizontal="center" vertical="center"/>
      <protection locked="0"/>
    </xf>
    <xf numFmtId="0" fontId="7" fillId="8" borderId="0" xfId="0" applyFont="1" applyFill="1" applyProtection="1">
      <protection locked="0"/>
    </xf>
    <xf numFmtId="0" fontId="7" fillId="0" borderId="0" xfId="0" applyFont="1" applyProtection="1">
      <protection locked="0"/>
    </xf>
    <xf numFmtId="0" fontId="7" fillId="0" borderId="22" xfId="0" applyFont="1" applyBorder="1" applyProtection="1">
      <protection locked="0"/>
    </xf>
    <xf numFmtId="0" fontId="7" fillId="0" borderId="0" xfId="0" applyFont="1" applyBorder="1" applyProtection="1">
      <protection locked="0"/>
    </xf>
    <xf numFmtId="0" fontId="7" fillId="0" borderId="23" xfId="0" applyFont="1" applyBorder="1" applyProtection="1">
      <protection locked="0"/>
    </xf>
    <xf numFmtId="0" fontId="9" fillId="0" borderId="22" xfId="0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9" fillId="0" borderId="23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 indent="1"/>
      <protection locked="0"/>
    </xf>
    <xf numFmtId="0" fontId="2" fillId="10" borderId="0" xfId="0" applyFont="1" applyFill="1" applyBorder="1" applyAlignment="1" applyProtection="1">
      <alignment horizontal="left" inden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 applyProtection="1">
      <alignment horizontal="center"/>
      <protection locked="0"/>
    </xf>
    <xf numFmtId="0" fontId="3" fillId="0" borderId="38" xfId="0" applyFont="1" applyBorder="1" applyAlignment="1" applyProtection="1">
      <alignment horizontal="center"/>
      <protection locked="0"/>
    </xf>
    <xf numFmtId="0" fontId="2" fillId="10" borderId="0" xfId="0" applyFont="1" applyFill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3" fillId="0" borderId="39" xfId="0" applyFont="1" applyBorder="1" applyAlignment="1" applyProtection="1">
      <alignment horizontal="center" vertical="center"/>
      <protection locked="0"/>
    </xf>
    <xf numFmtId="0" fontId="7" fillId="10" borderId="0" xfId="0" applyFont="1" applyFill="1" applyBorder="1" applyProtection="1">
      <protection locked="0"/>
    </xf>
    <xf numFmtId="0" fontId="7" fillId="4" borderId="0" xfId="0" applyFont="1" applyFill="1" applyBorder="1" applyProtection="1">
      <protection locked="0"/>
    </xf>
    <xf numFmtId="0" fontId="7" fillId="10" borderId="28" xfId="0" applyFont="1" applyFill="1" applyBorder="1" applyProtection="1">
      <protection locked="0"/>
    </xf>
    <xf numFmtId="0" fontId="7" fillId="10" borderId="29" xfId="0" applyFont="1" applyFill="1" applyBorder="1" applyProtection="1">
      <protection locked="0"/>
    </xf>
    <xf numFmtId="0" fontId="7" fillId="4" borderId="30" xfId="0" applyFont="1" applyFill="1" applyBorder="1" applyProtection="1">
      <protection locked="0"/>
    </xf>
    <xf numFmtId="0" fontId="7" fillId="10" borderId="21" xfId="0" applyFont="1" applyFill="1" applyBorder="1" applyProtection="1">
      <protection locked="0"/>
    </xf>
    <xf numFmtId="14" fontId="7" fillId="4" borderId="19" xfId="0" applyNumberFormat="1" applyFont="1" applyFill="1" applyBorder="1" applyProtection="1">
      <protection locked="0"/>
    </xf>
    <xf numFmtId="0" fontId="7" fillId="10" borderId="40" xfId="0" applyFont="1" applyFill="1" applyBorder="1" applyAlignment="1" applyProtection="1">
      <alignment horizontal="left"/>
      <protection locked="0"/>
    </xf>
    <xf numFmtId="0" fontId="7" fillId="10" borderId="18" xfId="0" applyFont="1" applyFill="1" applyBorder="1" applyProtection="1">
      <protection locked="0"/>
    </xf>
    <xf numFmtId="0" fontId="7" fillId="4" borderId="19" xfId="0" applyFont="1" applyFill="1" applyBorder="1" applyProtection="1">
      <protection locked="0"/>
    </xf>
    <xf numFmtId="0" fontId="7" fillId="10" borderId="20" xfId="0" applyFont="1" applyFill="1" applyBorder="1" applyAlignment="1" applyProtection="1">
      <alignment horizontal="left"/>
      <protection locked="0"/>
    </xf>
    <xf numFmtId="0" fontId="2" fillId="11" borderId="0" xfId="0" applyFont="1" applyFill="1" applyBorder="1" applyAlignment="1" applyProtection="1">
      <alignment horizontal="left" indent="1"/>
      <protection locked="0"/>
    </xf>
    <xf numFmtId="14" fontId="3" fillId="0" borderId="38" xfId="0" applyNumberFormat="1" applyFont="1" applyBorder="1" applyAlignment="1" applyProtection="1">
      <alignment horizontal="center"/>
      <protection locked="0"/>
    </xf>
    <xf numFmtId="14" fontId="9" fillId="17" borderId="0" xfId="0" applyNumberFormat="1" applyFont="1" applyFill="1" applyAlignment="1" applyProtection="1">
      <alignment horizontal="center"/>
      <protection locked="0"/>
    </xf>
    <xf numFmtId="0" fontId="24" fillId="17" borderId="0" xfId="0" applyFont="1" applyFill="1" applyProtection="1">
      <protection locked="0"/>
    </xf>
    <xf numFmtId="14" fontId="3" fillId="0" borderId="0" xfId="0" applyNumberFormat="1" applyFont="1" applyAlignment="1" applyProtection="1">
      <alignment horizontal="center"/>
      <protection locked="0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7" fillId="0" borderId="26" xfId="0" applyFont="1" applyBorder="1" applyProtection="1">
      <protection locked="0"/>
    </xf>
    <xf numFmtId="0" fontId="15" fillId="10" borderId="21" xfId="0" applyFont="1" applyFill="1" applyBorder="1" applyProtection="1">
      <protection locked="0"/>
    </xf>
    <xf numFmtId="14" fontId="15" fillId="4" borderId="19" xfId="0" applyNumberFormat="1" applyFont="1" applyFill="1" applyBorder="1" applyProtection="1">
      <protection locked="0"/>
    </xf>
    <xf numFmtId="14" fontId="15" fillId="4" borderId="41" xfId="0" applyNumberFormat="1" applyFont="1" applyFill="1" applyBorder="1" applyProtection="1">
      <protection locked="0"/>
    </xf>
    <xf numFmtId="14" fontId="22" fillId="17" borderId="0" xfId="0" applyNumberFormat="1" applyFont="1" applyFill="1" applyProtection="1">
      <protection locked="0"/>
    </xf>
    <xf numFmtId="14" fontId="15" fillId="0" borderId="0" xfId="0" applyNumberFormat="1" applyFont="1" applyProtection="1">
      <protection locked="0"/>
    </xf>
    <xf numFmtId="14" fontId="15" fillId="4" borderId="20" xfId="0" applyNumberFormat="1" applyFont="1" applyFill="1" applyBorder="1" applyProtection="1">
      <protection locked="0"/>
    </xf>
    <xf numFmtId="0" fontId="7" fillId="10" borderId="31" xfId="0" applyFont="1" applyFill="1" applyBorder="1" applyProtection="1">
      <protection locked="0"/>
    </xf>
    <xf numFmtId="0" fontId="7" fillId="10" borderId="32" xfId="0" applyFont="1" applyFill="1" applyBorder="1" applyProtection="1">
      <protection locked="0"/>
    </xf>
    <xf numFmtId="0" fontId="7" fillId="4" borderId="33" xfId="0" applyFont="1" applyFill="1" applyBorder="1" applyProtection="1">
      <protection locked="0"/>
    </xf>
    <xf numFmtId="0" fontId="7" fillId="0" borderId="25" xfId="0" applyFont="1" applyFill="1" applyBorder="1" applyProtection="1">
      <protection locked="0"/>
    </xf>
    <xf numFmtId="0" fontId="7" fillId="0" borderId="26" xfId="0" applyFont="1" applyFill="1" applyBorder="1" applyProtection="1">
      <protection locked="0"/>
    </xf>
    <xf numFmtId="0" fontId="15" fillId="4" borderId="19" xfId="0" applyFont="1" applyFill="1" applyBorder="1" applyProtection="1">
      <protection locked="0"/>
    </xf>
    <xf numFmtId="14" fontId="15" fillId="4" borderId="42" xfId="0" applyNumberFormat="1" applyFont="1" applyFill="1" applyBorder="1" applyProtection="1">
      <protection locked="0"/>
    </xf>
    <xf numFmtId="0" fontId="24" fillId="17" borderId="25" xfId="0" applyFont="1" applyFill="1" applyBorder="1" applyProtection="1">
      <protection locked="0"/>
    </xf>
    <xf numFmtId="14" fontId="7" fillId="0" borderId="0" xfId="0" applyNumberFormat="1" applyFont="1" applyProtection="1">
      <protection locked="0"/>
    </xf>
    <xf numFmtId="0" fontId="29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30" fillId="0" borderId="0" xfId="2" applyFont="1" applyFill="1"/>
    <xf numFmtId="0" fontId="31" fillId="0" borderId="0" xfId="0" applyFont="1"/>
    <xf numFmtId="0" fontId="30" fillId="0" borderId="0" xfId="2" applyFont="1"/>
    <xf numFmtId="0" fontId="9" fillId="14" borderId="0" xfId="0" applyFont="1" applyFill="1" applyAlignment="1" applyProtection="1">
      <alignment horizontal="center"/>
      <protection locked="0"/>
    </xf>
    <xf numFmtId="0" fontId="6" fillId="8" borderId="0" xfId="0" applyFont="1" applyFill="1" applyAlignment="1" applyProtection="1">
      <alignment horizontal="left" vertical="center"/>
      <protection locked="0"/>
    </xf>
    <xf numFmtId="0" fontId="8" fillId="8" borderId="19" xfId="2" applyFont="1" applyFill="1" applyBorder="1" applyAlignment="1" applyProtection="1">
      <alignment horizontal="center" vertical="center" wrapText="1"/>
      <protection locked="0"/>
    </xf>
    <xf numFmtId="0" fontId="8" fillId="8" borderId="21" xfId="2" applyFont="1" applyFill="1" applyBorder="1" applyAlignment="1" applyProtection="1">
      <alignment horizontal="center" vertical="center" wrapText="1"/>
      <protection locked="0"/>
    </xf>
    <xf numFmtId="0" fontId="9" fillId="8" borderId="0" xfId="0" applyFont="1" applyFill="1" applyAlignment="1" applyProtection="1">
      <alignment horizontal="center"/>
      <protection locked="0"/>
    </xf>
    <xf numFmtId="164" fontId="15" fillId="9" borderId="0" xfId="0" applyNumberFormat="1" applyFont="1" applyFill="1" applyAlignment="1">
      <alignment horizontal="center" vertical="top" textRotation="90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left" vertical="center"/>
    </xf>
    <xf numFmtId="0" fontId="11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1" fillId="15" borderId="36" xfId="0" applyFont="1" applyFill="1" applyBorder="1" applyAlignment="1">
      <alignment horizontal="center" vertical="center"/>
    </xf>
    <xf numFmtId="0" fontId="8" fillId="8" borderId="19" xfId="2" applyFont="1" applyFill="1" applyBorder="1" applyAlignment="1">
      <alignment horizontal="center" vertical="center" wrapText="1"/>
    </xf>
    <xf numFmtId="0" fontId="8" fillId="8" borderId="20" xfId="2" applyFont="1" applyFill="1" applyBorder="1" applyAlignment="1">
      <alignment horizontal="center" vertical="center" wrapText="1"/>
    </xf>
    <xf numFmtId="0" fontId="8" fillId="8" borderId="21" xfId="2" applyFont="1" applyFill="1" applyBorder="1" applyAlignment="1">
      <alignment horizontal="center" vertical="center" wrapText="1"/>
    </xf>
    <xf numFmtId="164" fontId="12" fillId="8" borderId="0" xfId="0" applyNumberFormat="1" applyFont="1" applyFill="1" applyAlignment="1">
      <alignment horizontal="left" vertical="center"/>
    </xf>
    <xf numFmtId="0" fontId="12" fillId="8" borderId="0" xfId="0" applyFont="1" applyFill="1" applyAlignment="1">
      <alignment horizontal="center" vertical="center"/>
    </xf>
    <xf numFmtId="164" fontId="21" fillId="16" borderId="36" xfId="0" applyNumberFormat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98">
    <dxf>
      <font>
        <color rgb="FFFF0000"/>
      </font>
      <fill>
        <patternFill patternType="none">
          <bgColor auto="1"/>
        </patternFill>
      </fill>
    </dxf>
    <dxf>
      <fill>
        <patternFill patternType="darkGrid">
          <fgColor theme="7" tint="0.39994506668294322"/>
        </patternFill>
      </fill>
      <border>
        <vertical/>
        <horizontal/>
      </border>
    </dxf>
    <dxf>
      <fill>
        <patternFill patternType="darkGrid">
          <fgColor theme="5" tint="0.39994506668294322"/>
        </patternFill>
      </fill>
      <border>
        <vertical/>
        <horizontal/>
      </border>
    </dxf>
    <dxf>
      <fill>
        <patternFill>
          <bgColor rgb="FF170C83"/>
        </patternFill>
      </fill>
    </dxf>
    <dxf>
      <fill>
        <patternFill>
          <bgColor rgb="FF2412C5"/>
        </patternFill>
      </fill>
    </dxf>
    <dxf>
      <font>
        <color rgb="FF170C83"/>
      </font>
      <numFmt numFmtId="166" formatCode="\◆"/>
    </dxf>
    <dxf>
      <font>
        <color rgb="FF481B5C"/>
      </font>
      <numFmt numFmtId="166" formatCode="\◆"/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ont>
        <color rgb="FF840441"/>
      </font>
      <numFmt numFmtId="166" formatCode="\◆"/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ont>
        <color rgb="FF845C02"/>
      </font>
      <numFmt numFmtId="166" formatCode="\◆"/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ont>
        <color rgb="FF89860C"/>
      </font>
      <numFmt numFmtId="166" formatCode="\◆"/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ont>
        <color rgb="FF1B6D4A"/>
      </font>
      <numFmt numFmtId="166" formatCode="\◆"/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ont>
        <color theme="0" tint="-0.34998626667073579"/>
      </font>
      <numFmt numFmtId="166" formatCode="\◆"/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EFE836"/>
      </font>
      <numFmt numFmtId="166" formatCode="\◆"/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ont>
        <color rgb="FF4632F2"/>
      </font>
      <numFmt numFmtId="166" formatCode="\◆"/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ont>
        <color rgb="FF40D391"/>
      </font>
      <numFmt numFmtId="166" formatCode="\◆"/>
    </dxf>
    <dxf>
      <fill>
        <patternFill>
          <bgColor rgb="FF8BE6BD"/>
        </patternFill>
      </fill>
    </dxf>
    <dxf>
      <fill>
        <patternFill>
          <bgColor rgb="FF40D391"/>
        </patternFill>
      </fill>
    </dxf>
    <dxf>
      <font>
        <color rgb="FFF8B710"/>
      </font>
      <numFmt numFmtId="166" formatCode="\◆"/>
    </dxf>
    <dxf>
      <fill>
        <patternFill>
          <bgColor rgb="FFFCD56E"/>
        </patternFill>
      </fill>
    </dxf>
    <dxf>
      <fill>
        <patternFill>
          <bgColor rgb="FFF8B710"/>
        </patternFill>
      </fill>
    </dxf>
    <dxf>
      <font>
        <color rgb="FF1CD6F2"/>
      </font>
      <numFmt numFmtId="166" formatCode="\◆"/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ont>
        <color rgb="FF9236BB"/>
      </font>
      <numFmt numFmtId="166" formatCode="\◆"/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ont>
        <color rgb="FFFD1683"/>
      </font>
      <numFmt numFmtId="166" formatCode="\◆"/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ont>
        <color rgb="FF3184F4"/>
      </font>
      <numFmt numFmtId="166" formatCode="\◆"/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ont>
        <color rgb="FFFF0000"/>
      </font>
      <numFmt numFmtId="166" formatCode="\◆"/>
    </dxf>
    <dxf>
      <fill>
        <patternFill>
          <bgColor rgb="FFFF0000"/>
        </patternFill>
      </fill>
    </dxf>
    <dxf>
      <font>
        <color rgb="FF162143"/>
      </font>
      <numFmt numFmtId="166" formatCode="\◆"/>
    </dxf>
    <dxf>
      <fill>
        <patternFill>
          <bgColor rgb="FF162143"/>
        </patternFill>
      </fill>
    </dxf>
    <dxf>
      <font>
        <color theme="0" tint="-0.14996795556505021"/>
      </font>
      <numFmt numFmtId="166" formatCode="\◆"/>
    </dxf>
    <dxf>
      <font>
        <color auto="1"/>
      </font>
      <fill>
        <patternFill patternType="lightGray">
          <fgColor theme="0" tint="-0.499984740745262"/>
        </patternFill>
      </fill>
    </dxf>
    <dxf>
      <border>
        <right style="thin">
          <color theme="0" tint="-0.14996795556505021"/>
        </right>
        <vertical/>
        <horizontal/>
      </border>
    </dxf>
    <dxf>
      <font>
        <b val="0"/>
        <i val="0"/>
        <color rgb="FF55D99D"/>
      </font>
      <fill>
        <patternFill>
          <bgColor rgb="FF162143"/>
        </patternFill>
      </fill>
      <border>
        <vertical/>
        <horizontal/>
      </border>
    </dxf>
    <dxf>
      <fill>
        <patternFill>
          <bgColor rgb="FFE8E8E8"/>
        </patternFill>
      </fill>
    </dxf>
    <dxf>
      <fill>
        <patternFill>
          <bgColor rgb="FF42D391"/>
        </patternFill>
      </fill>
    </dxf>
    <dxf>
      <font>
        <color theme="0" tint="-0.24994659260841701"/>
      </font>
    </dxf>
    <dxf>
      <font>
        <color theme="0"/>
      </font>
    </dxf>
    <dxf>
      <numFmt numFmtId="167" formatCode="&quot;Auto&quot;"/>
    </dxf>
    <dxf>
      <font>
        <color rgb="FF4432F2"/>
      </font>
    </dxf>
    <dxf>
      <font>
        <color theme="0" tint="-0.24994659260841701"/>
      </font>
    </dxf>
    <dxf>
      <fill>
        <patternFill>
          <bgColor rgb="FF2412C5"/>
        </patternFill>
      </fill>
    </dxf>
    <dxf>
      <fill>
        <patternFill>
          <bgColor rgb="FF170C83"/>
        </patternFill>
      </fill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ill>
        <patternFill>
          <bgColor rgb="FF840441"/>
        </patternFill>
      </fill>
    </dxf>
    <dxf>
      <fill>
        <patternFill>
          <bgColor rgb="FFC60662"/>
        </patternFill>
      </fill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rgb="FFF3F082"/>
        </patternFill>
      </fill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ill>
        <patternFill>
          <bgColor rgb="FF8BE6BD"/>
        </patternFill>
      </fill>
    </dxf>
    <dxf>
      <fill>
        <patternFill>
          <bgColor rgb="FF40D392"/>
        </patternFill>
      </fill>
    </dxf>
    <dxf>
      <fill>
        <patternFill>
          <bgColor rgb="FFFCD56E"/>
        </patternFill>
      </fill>
    </dxf>
    <dxf>
      <fill>
        <patternFill>
          <bgColor rgb="FFFAB610"/>
        </patternFill>
      </fill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ill>
        <patternFill>
          <bgColor rgb="FFFF0000"/>
        </patternFill>
      </fill>
    </dxf>
    <dxf>
      <numFmt numFmtId="168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dashed">
          <color rgb="FF162143"/>
        </right>
        <vertical/>
        <horizontal/>
      </border>
    </dxf>
  </dxfs>
  <tableStyles count="0" defaultTableStyle="TableStyleMedium2" defaultPivotStyle="PivotStyleLight16"/>
  <colors>
    <mruColors>
      <color rgb="FF2412C5"/>
      <color rgb="FF170C83"/>
      <color rgb="FF6C288A"/>
      <color rgb="FF481B5C"/>
      <color rgb="FFC60662"/>
      <color rgb="FF840441"/>
      <color rgb="FFC58A03"/>
      <color rgb="FF845C02"/>
      <color rgb="FF89860C"/>
      <color rgb="FFCDC9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W$12" horiz="1" max="365" noThreeD="1" page="10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0</xdr:row>
      <xdr:rowOff>0</xdr:rowOff>
    </xdr:from>
    <xdr:to>
      <xdr:col>2</xdr:col>
      <xdr:colOff>978976</xdr:colOff>
      <xdr:row>2</xdr:row>
      <xdr:rowOff>34920</xdr:rowOff>
    </xdr:to>
    <xdr:pic>
      <xdr:nvPicPr>
        <xdr:cNvPr id="2" name="Graphic 1" descr="Gears with solid fi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3450" y="0"/>
          <a:ext cx="426526" cy="454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106680</xdr:colOff>
          <xdr:row>7</xdr:row>
          <xdr:rowOff>0</xdr:rowOff>
        </xdr:from>
        <xdr:to>
          <xdr:col>26</xdr:col>
          <xdr:colOff>99060</xdr:colOff>
          <xdr:row>8</xdr:row>
          <xdr:rowOff>0</xdr:rowOff>
        </xdr:to>
        <xdr:sp macro="" textlink="">
          <xdr:nvSpPr>
            <xdr:cNvPr id="1186" name="Scroll Bar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474156</xdr:colOff>
      <xdr:row>0</xdr:row>
      <xdr:rowOff>33868</xdr:rowOff>
    </xdr:from>
    <xdr:to>
      <xdr:col>5</xdr:col>
      <xdr:colOff>913074</xdr:colOff>
      <xdr:row>2</xdr:row>
      <xdr:rowOff>40848</xdr:rowOff>
    </xdr:to>
    <xdr:pic>
      <xdr:nvPicPr>
        <xdr:cNvPr id="3" name="Graphic 2" descr="Gantt Chart with solid fill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74823" y="33868"/>
          <a:ext cx="438918" cy="438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410</xdr:row>
      <xdr:rowOff>0</xdr:rowOff>
    </xdr:from>
    <xdr:to>
      <xdr:col>11</xdr:col>
      <xdr:colOff>474559</xdr:colOff>
      <xdr:row>435</xdr:row>
      <xdr:rowOff>171133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53085800"/>
          <a:ext cx="7180159" cy="9505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aypal.me/FooYangYi?country.x=MY&amp;locale.x=en_US" TargetMode="External"/><Relationship Id="rId2" Type="http://schemas.openxmlformats.org/officeDocument/2006/relationships/hyperlink" Target="https://excelfind.com/excel_templates/ultimate-excel-gantt-chart/" TargetMode="External"/><Relationship Id="rId1" Type="http://schemas.openxmlformats.org/officeDocument/2006/relationships/hyperlink" Target="https://www.youtube.com/watch?v=OizqFlMtZLQ&amp;ab_channel=TheOfficeLab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ithub.com/edward-0116/UltiExcelGan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3CDD-A5D0-4211-BAD4-45FC189E3F14}">
  <sheetPr codeName="Sheet1"/>
  <dimension ref="B1:AI450"/>
  <sheetViews>
    <sheetView showGridLines="0" zoomScale="80" zoomScaleNormal="80" workbookViewId="0">
      <selection activeCell="D18" sqref="D18"/>
    </sheetView>
  </sheetViews>
  <sheetFormatPr defaultRowHeight="14.4" x14ac:dyDescent="0.3"/>
  <cols>
    <col min="1" max="2" width="2.5" style="83" customWidth="1"/>
    <col min="3" max="4" width="18.69921875" style="83" customWidth="1"/>
    <col min="5" max="5" width="2.5" style="83" customWidth="1"/>
    <col min="6" max="6" width="8.796875" style="83"/>
    <col min="7" max="7" width="2.5" style="83" customWidth="1"/>
    <col min="8" max="8" width="18.59765625" style="83" bestFit="1" customWidth="1"/>
    <col min="9" max="9" width="10.09765625" style="83" customWidth="1"/>
    <col min="10" max="10" width="6.8984375" style="83" customWidth="1"/>
    <col min="11" max="11" width="2.5" style="83" customWidth="1"/>
    <col min="12" max="12" width="8.796875" style="83"/>
    <col min="13" max="13" width="2.5" style="83" customWidth="1"/>
    <col min="14" max="14" width="8.5" style="83" bestFit="1" customWidth="1"/>
    <col min="15" max="15" width="19.09765625" style="83" customWidth="1"/>
    <col min="16" max="16" width="6.8984375" style="83" customWidth="1"/>
    <col min="17" max="17" width="2.5" style="83" customWidth="1"/>
    <col min="18" max="19" width="2.3984375" style="83" customWidth="1"/>
    <col min="20" max="20" width="18.69921875" style="83" customWidth="1"/>
    <col min="21" max="21" width="9.8984375" style="83" bestFit="1" customWidth="1"/>
    <col min="22" max="24" width="2.3984375" style="83" customWidth="1"/>
    <col min="25" max="29" width="9.69921875" style="83" customWidth="1"/>
    <col min="30" max="30" width="3.3984375" style="83" bestFit="1" customWidth="1"/>
    <col min="31" max="32" width="2.3984375" style="83" customWidth="1"/>
    <col min="33" max="33" width="2.5" style="83" customWidth="1"/>
    <col min="34" max="34" width="69" style="83" customWidth="1"/>
    <col min="35" max="35" width="2.5" style="83" customWidth="1"/>
    <col min="36" max="16384" width="8.796875" style="83"/>
  </cols>
  <sheetData>
    <row r="1" spans="2:35" s="81" customFormat="1" ht="13.95" customHeight="1" x14ac:dyDescent="0.35">
      <c r="B1" s="139" t="s">
        <v>25</v>
      </c>
      <c r="C1" s="139"/>
      <c r="D1" s="139"/>
      <c r="E1" s="139"/>
    </row>
    <row r="2" spans="2:35" s="81" customFormat="1" ht="19.95" customHeight="1" x14ac:dyDescent="0.35">
      <c r="B2" s="139"/>
      <c r="C2" s="139"/>
      <c r="D2" s="139"/>
      <c r="E2" s="139"/>
      <c r="P2" s="140" t="s">
        <v>18</v>
      </c>
      <c r="Q2" s="141"/>
    </row>
    <row r="3" spans="2:35" s="82" customFormat="1" ht="6.45" customHeight="1" x14ac:dyDescent="0.3">
      <c r="B3" s="139"/>
      <c r="C3" s="139"/>
      <c r="D3" s="139"/>
      <c r="E3" s="139"/>
    </row>
    <row r="6" spans="2:35" x14ac:dyDescent="0.3">
      <c r="B6" s="142" t="s">
        <v>26</v>
      </c>
      <c r="C6" s="142"/>
      <c r="D6" s="142"/>
      <c r="E6" s="142"/>
      <c r="G6" s="138" t="s">
        <v>51</v>
      </c>
      <c r="H6" s="138"/>
      <c r="I6" s="138"/>
      <c r="J6" s="138"/>
      <c r="K6" s="138"/>
      <c r="M6" s="138" t="s">
        <v>64</v>
      </c>
      <c r="N6" s="138"/>
      <c r="O6" s="138"/>
      <c r="P6" s="138"/>
      <c r="Q6" s="138"/>
      <c r="S6" s="138" t="s">
        <v>103</v>
      </c>
      <c r="T6" s="138"/>
      <c r="U6" s="138"/>
      <c r="V6" s="138"/>
      <c r="X6" s="138" t="s">
        <v>130</v>
      </c>
      <c r="Y6" s="138"/>
      <c r="Z6" s="138"/>
      <c r="AA6" s="138"/>
      <c r="AB6" s="138"/>
      <c r="AC6" s="138"/>
      <c r="AD6" s="138"/>
      <c r="AE6" s="138"/>
      <c r="AG6" s="138" t="s">
        <v>104</v>
      </c>
      <c r="AH6" s="138"/>
      <c r="AI6" s="138"/>
    </row>
    <row r="7" spans="2:35" x14ac:dyDescent="0.3">
      <c r="B7" s="84"/>
      <c r="C7" s="85"/>
      <c r="D7" s="85"/>
      <c r="E7" s="86"/>
      <c r="G7" s="84"/>
      <c r="H7" s="85"/>
      <c r="I7" s="85"/>
      <c r="J7" s="85"/>
      <c r="K7" s="86"/>
      <c r="M7" s="84"/>
      <c r="N7" s="85"/>
      <c r="O7" s="85"/>
      <c r="P7" s="85"/>
      <c r="Q7" s="86"/>
      <c r="S7" s="84"/>
      <c r="V7" s="86"/>
      <c r="X7" s="87"/>
      <c r="Y7" s="88"/>
      <c r="Z7" s="88"/>
      <c r="AA7" s="88"/>
      <c r="AB7" s="88"/>
      <c r="AC7" s="88"/>
      <c r="AD7" s="88"/>
      <c r="AE7" s="89"/>
      <c r="AG7" s="84"/>
      <c r="AI7" s="86"/>
    </row>
    <row r="8" spans="2:35" x14ac:dyDescent="0.3">
      <c r="B8" s="84"/>
      <c r="C8" s="90" t="s">
        <v>27</v>
      </c>
      <c r="D8" s="91" t="s">
        <v>30</v>
      </c>
      <c r="E8" s="86"/>
      <c r="G8" s="84"/>
      <c r="H8" s="92" t="s">
        <v>9</v>
      </c>
      <c r="I8" s="92" t="s">
        <v>52</v>
      </c>
      <c r="J8" s="92" t="s">
        <v>53</v>
      </c>
      <c r="K8" s="86"/>
      <c r="M8" s="84"/>
      <c r="N8" s="92" t="s">
        <v>65</v>
      </c>
      <c r="O8" s="92" t="s">
        <v>9</v>
      </c>
      <c r="P8" s="92" t="s">
        <v>52</v>
      </c>
      <c r="Q8" s="86"/>
      <c r="S8" s="84"/>
      <c r="T8" s="93" t="s">
        <v>7</v>
      </c>
      <c r="U8" s="94" t="s">
        <v>102</v>
      </c>
      <c r="V8" s="86"/>
      <c r="X8" s="87"/>
      <c r="Y8" s="90" t="s">
        <v>105</v>
      </c>
      <c r="Z8" s="95" t="s">
        <v>66</v>
      </c>
      <c r="AA8" s="96" t="s">
        <v>106</v>
      </c>
      <c r="AB8" s="90" t="s">
        <v>107</v>
      </c>
      <c r="AC8" s="95"/>
      <c r="AD8" s="96"/>
      <c r="AE8" s="89"/>
      <c r="AG8" s="84"/>
      <c r="AH8" s="97" t="s">
        <v>108</v>
      </c>
      <c r="AI8" s="86"/>
    </row>
    <row r="9" spans="2:35" x14ac:dyDescent="0.3">
      <c r="B9" s="84"/>
      <c r="C9" s="85"/>
      <c r="D9" s="85"/>
      <c r="E9" s="86"/>
      <c r="G9" s="84"/>
      <c r="H9" s="98" t="s">
        <v>54</v>
      </c>
      <c r="I9" s="98" t="s">
        <v>55</v>
      </c>
      <c r="J9" s="99">
        <f>IF(H9&lt;&gt;"",COUNTIF(O9:O35,H9),"")</f>
        <v>1</v>
      </c>
      <c r="K9" s="86"/>
      <c r="M9" s="84"/>
      <c r="N9" s="100" t="s">
        <v>66</v>
      </c>
      <c r="O9" s="101" t="s">
        <v>54</v>
      </c>
      <c r="P9" s="102" t="str">
        <f t="shared" ref="P9:P35" si="0">_xlfn.IFNA(INDEX($I$9:$I$22, MATCH(O9,$H$9:$H$22,0)),"")</f>
        <v>PM</v>
      </c>
      <c r="Q9" s="86"/>
      <c r="S9" s="84"/>
      <c r="T9" s="103" t="s">
        <v>109</v>
      </c>
      <c r="U9" s="104">
        <v>44555</v>
      </c>
      <c r="V9" s="86"/>
      <c r="X9" s="87"/>
      <c r="Y9" s="90" t="s">
        <v>110</v>
      </c>
      <c r="Z9" s="95" t="s">
        <v>67</v>
      </c>
      <c r="AA9" s="96" t="s">
        <v>106</v>
      </c>
      <c r="AB9" s="90" t="s">
        <v>111</v>
      </c>
      <c r="AC9" s="95"/>
      <c r="AD9" s="96"/>
      <c r="AE9" s="89"/>
      <c r="AG9" s="84"/>
      <c r="AH9" s="105" t="s">
        <v>93</v>
      </c>
      <c r="AI9" s="86"/>
    </row>
    <row r="10" spans="2:35" x14ac:dyDescent="0.3">
      <c r="B10" s="84"/>
      <c r="C10" s="90" t="s">
        <v>28</v>
      </c>
      <c r="D10" s="91" t="s">
        <v>31</v>
      </c>
      <c r="E10" s="86"/>
      <c r="G10" s="84"/>
      <c r="H10" s="98" t="s">
        <v>56</v>
      </c>
      <c r="I10" s="98" t="s">
        <v>57</v>
      </c>
      <c r="J10" s="99">
        <f t="shared" ref="J10:J22" si="1">IF(H10&lt;&gt;"",COUNTIF(O10:O36,H10),"")</f>
        <v>3</v>
      </c>
      <c r="K10" s="86"/>
      <c r="M10" s="84"/>
      <c r="N10" s="103" t="s">
        <v>67</v>
      </c>
      <c r="O10" s="106" t="s">
        <v>56</v>
      </c>
      <c r="P10" s="107" t="str">
        <f t="shared" si="0"/>
        <v>COD</v>
      </c>
      <c r="Q10" s="86"/>
      <c r="S10" s="84"/>
      <c r="T10" s="103" t="s">
        <v>112</v>
      </c>
      <c r="U10" s="104">
        <v>44562</v>
      </c>
      <c r="V10" s="86"/>
      <c r="X10" s="84"/>
      <c r="Y10" s="90" t="s">
        <v>113</v>
      </c>
      <c r="Z10" s="95" t="s">
        <v>69</v>
      </c>
      <c r="AA10" s="96" t="s">
        <v>129</v>
      </c>
      <c r="AB10" s="90" t="s">
        <v>114</v>
      </c>
      <c r="AC10" s="95"/>
      <c r="AD10" s="96"/>
      <c r="AE10" s="86"/>
      <c r="AG10" s="84"/>
      <c r="AH10" s="108" t="s">
        <v>46</v>
      </c>
      <c r="AI10" s="86"/>
    </row>
    <row r="11" spans="2:35" x14ac:dyDescent="0.3">
      <c r="B11" s="84"/>
      <c r="C11" s="85"/>
      <c r="D11" s="85"/>
      <c r="E11" s="86"/>
      <c r="G11" s="84"/>
      <c r="H11" s="98" t="s">
        <v>58</v>
      </c>
      <c r="I11" s="98" t="s">
        <v>59</v>
      </c>
      <c r="J11" s="99">
        <f t="shared" si="1"/>
        <v>1</v>
      </c>
      <c r="K11" s="86"/>
      <c r="M11" s="84"/>
      <c r="N11" s="103" t="s">
        <v>70</v>
      </c>
      <c r="O11" s="106" t="s">
        <v>56</v>
      </c>
      <c r="P11" s="107" t="str">
        <f t="shared" si="0"/>
        <v>COD</v>
      </c>
      <c r="Q11" s="86"/>
      <c r="S11" s="84"/>
      <c r="T11" s="103" t="s">
        <v>115</v>
      </c>
      <c r="U11" s="104">
        <v>44579</v>
      </c>
      <c r="V11" s="86"/>
      <c r="X11" s="87"/>
      <c r="Y11" s="90" t="s">
        <v>116</v>
      </c>
      <c r="Z11" s="95"/>
      <c r="AA11" s="96"/>
      <c r="AB11" s="90" t="s">
        <v>117</v>
      </c>
      <c r="AC11" s="95"/>
      <c r="AD11" s="96"/>
      <c r="AE11" s="89"/>
      <c r="AG11" s="84"/>
      <c r="AH11" s="108" t="s">
        <v>125</v>
      </c>
      <c r="AI11" s="86"/>
    </row>
    <row r="12" spans="2:35" x14ac:dyDescent="0.3">
      <c r="B12" s="84"/>
      <c r="C12" s="90" t="s">
        <v>29</v>
      </c>
      <c r="D12" s="109" t="s">
        <v>32</v>
      </c>
      <c r="E12" s="86"/>
      <c r="G12" s="84"/>
      <c r="H12" s="98" t="s">
        <v>60</v>
      </c>
      <c r="I12" s="98" t="s">
        <v>61</v>
      </c>
      <c r="J12" s="99">
        <f t="shared" si="1"/>
        <v>1</v>
      </c>
      <c r="K12" s="86"/>
      <c r="M12" s="84"/>
      <c r="N12" s="103" t="s">
        <v>69</v>
      </c>
      <c r="O12" s="106" t="s">
        <v>58</v>
      </c>
      <c r="P12" s="107" t="str">
        <f t="shared" si="0"/>
        <v>DES</v>
      </c>
      <c r="Q12" s="86"/>
      <c r="S12" s="84"/>
      <c r="T12" s="103" t="s">
        <v>118</v>
      </c>
      <c r="U12" s="104">
        <v>44593</v>
      </c>
      <c r="V12" s="86"/>
      <c r="X12" s="84"/>
      <c r="AE12" s="86"/>
      <c r="AG12" s="84"/>
      <c r="AH12" s="108" t="s">
        <v>80</v>
      </c>
      <c r="AI12" s="86"/>
    </row>
    <row r="13" spans="2:35" x14ac:dyDescent="0.3">
      <c r="B13" s="84"/>
      <c r="C13" s="85"/>
      <c r="D13" s="85"/>
      <c r="E13" s="86"/>
      <c r="G13" s="84"/>
      <c r="H13" s="98" t="s">
        <v>62</v>
      </c>
      <c r="I13" s="98" t="s">
        <v>63</v>
      </c>
      <c r="J13" s="99">
        <f t="shared" si="1"/>
        <v>1</v>
      </c>
      <c r="K13" s="86"/>
      <c r="M13" s="84"/>
      <c r="N13" s="103" t="s">
        <v>68</v>
      </c>
      <c r="O13" s="106" t="s">
        <v>62</v>
      </c>
      <c r="P13" s="107" t="str">
        <f t="shared" si="0"/>
        <v>FIN</v>
      </c>
      <c r="Q13" s="86"/>
      <c r="S13" s="84"/>
      <c r="T13" s="103" t="s">
        <v>118</v>
      </c>
      <c r="U13" s="104">
        <v>44594</v>
      </c>
      <c r="V13" s="86"/>
      <c r="X13" s="84"/>
      <c r="Y13" s="93" t="s">
        <v>7</v>
      </c>
      <c r="Z13" s="93" t="s">
        <v>102</v>
      </c>
      <c r="AA13" s="110" t="s">
        <v>119</v>
      </c>
      <c r="AB13" s="111" t="s">
        <v>119</v>
      </c>
      <c r="AC13" s="112"/>
      <c r="AD13" s="113"/>
      <c r="AE13" s="86"/>
      <c r="AG13" s="84"/>
      <c r="AH13" s="108" t="s">
        <v>94</v>
      </c>
      <c r="AI13" s="86"/>
    </row>
    <row r="14" spans="2:35" x14ac:dyDescent="0.3">
      <c r="B14" s="114"/>
      <c r="C14" s="115"/>
      <c r="D14" s="115"/>
      <c r="E14" s="116"/>
      <c r="G14" s="84"/>
      <c r="H14" s="98"/>
      <c r="I14" s="98"/>
      <c r="J14" s="99" t="str">
        <f t="shared" si="1"/>
        <v/>
      </c>
      <c r="K14" s="86"/>
      <c r="M14" s="84"/>
      <c r="N14" s="103" t="s">
        <v>71</v>
      </c>
      <c r="O14" s="106" t="s">
        <v>56</v>
      </c>
      <c r="P14" s="107" t="str">
        <f t="shared" si="0"/>
        <v>COD</v>
      </c>
      <c r="Q14" s="86"/>
      <c r="S14" s="84"/>
      <c r="T14" s="103"/>
      <c r="U14" s="104"/>
      <c r="V14" s="86"/>
      <c r="X14" s="84"/>
      <c r="Y14" s="117" t="s">
        <v>66</v>
      </c>
      <c r="Z14" s="118">
        <v>44504</v>
      </c>
      <c r="AA14" s="119">
        <f t="shared" ref="AA14:AA58" si="2">IF(OR(AND($AA$8="✔",Y14=$Z$8),AND($AA$9="✔",Y14=$Z$9),AND($AA$10="✔",Y14=$Z$10),AND($AA$11="✔",Y14=$Z$11),AND($AD$8="✔",Y14=$AC$8),AND($AD$9="✔",Y14=$AC$9),AND($AD$10="✔",Y14=$AC$10),AND($AD$11="✔",Y14=$AC$11)),Z14,"")</f>
        <v>44504</v>
      </c>
      <c r="AB14" s="120" cm="1">
        <f t="array" ref="AB14:AB16">_xlfn._xlws.FILTER(Z14:Z59,((Y14:Y59=$Z$8)*(Y14:Y59&lt;&gt;""))+((Y14:Y59=$Z$9)*(Y14:Y59&lt;&gt;""))+((Y14:Y59=$Z$10)*(Y14:Y59&lt;&gt;""))+((Y14:Y59=$Z$11)*(Y14:Y59&lt;&gt;""))+((Y14:Y59=$AC$8)*(Y14:Y59&lt;&gt;""))+((Y14:Y59=$AC$9)*(Y14:Y59&lt;&gt;""))+((Y14:Y59=$AC$10)*(Y14:Y59&lt;&gt;""))+((Y14:Y59=$AC$11)*(Y14:Y59&lt;&gt;"")),"")</f>
        <v>44504</v>
      </c>
      <c r="AC14" s="112"/>
      <c r="AD14" s="121"/>
      <c r="AE14" s="86"/>
      <c r="AG14" s="84"/>
      <c r="AH14" s="108" t="s">
        <v>126</v>
      </c>
      <c r="AI14" s="86"/>
    </row>
    <row r="15" spans="2:35" x14ac:dyDescent="0.3">
      <c r="G15" s="84"/>
      <c r="H15" s="98"/>
      <c r="I15" s="98"/>
      <c r="J15" s="99" t="str">
        <f t="shared" si="1"/>
        <v/>
      </c>
      <c r="K15" s="86"/>
      <c r="M15" s="84"/>
      <c r="N15" s="103" t="s">
        <v>86</v>
      </c>
      <c r="O15" s="106" t="s">
        <v>60</v>
      </c>
      <c r="P15" s="107" t="str">
        <f t="shared" si="0"/>
        <v>MAR</v>
      </c>
      <c r="Q15" s="86"/>
      <c r="S15" s="84"/>
      <c r="T15" s="103"/>
      <c r="U15" s="104"/>
      <c r="V15" s="86"/>
      <c r="X15" s="84"/>
      <c r="Y15" s="117" t="s">
        <v>67</v>
      </c>
      <c r="Z15" s="118">
        <v>44491</v>
      </c>
      <c r="AA15" s="122">
        <f t="shared" si="2"/>
        <v>44491</v>
      </c>
      <c r="AB15" s="120">
        <v>44491</v>
      </c>
      <c r="AC15" s="112"/>
      <c r="AD15" s="121"/>
      <c r="AE15" s="86"/>
      <c r="AG15" s="84"/>
      <c r="AH15" s="108" t="s">
        <v>127</v>
      </c>
      <c r="AI15" s="86"/>
    </row>
    <row r="16" spans="2:35" x14ac:dyDescent="0.3">
      <c r="G16" s="84"/>
      <c r="H16" s="98"/>
      <c r="I16" s="98"/>
      <c r="J16" s="99" t="str">
        <f t="shared" si="1"/>
        <v/>
      </c>
      <c r="K16" s="86"/>
      <c r="M16" s="84"/>
      <c r="N16" s="103"/>
      <c r="O16" s="106"/>
      <c r="P16" s="107" t="str">
        <f t="shared" si="0"/>
        <v/>
      </c>
      <c r="Q16" s="86"/>
      <c r="S16" s="84"/>
      <c r="T16" s="103"/>
      <c r="U16" s="104"/>
      <c r="V16" s="86"/>
      <c r="X16" s="84"/>
      <c r="Y16" s="117" t="s">
        <v>69</v>
      </c>
      <c r="Z16" s="118">
        <v>44533</v>
      </c>
      <c r="AA16" s="122" t="str">
        <f t="shared" si="2"/>
        <v/>
      </c>
      <c r="AB16" s="120">
        <v>44533</v>
      </c>
      <c r="AC16" s="112"/>
      <c r="AD16" s="121"/>
      <c r="AE16" s="86"/>
      <c r="AG16" s="84"/>
      <c r="AH16" s="108" t="s">
        <v>128</v>
      </c>
      <c r="AI16" s="86"/>
    </row>
    <row r="17" spans="2:35" x14ac:dyDescent="0.3">
      <c r="G17" s="84"/>
      <c r="H17" s="98"/>
      <c r="I17" s="98"/>
      <c r="J17" s="99" t="str">
        <f t="shared" si="1"/>
        <v/>
      </c>
      <c r="K17" s="86"/>
      <c r="M17" s="84"/>
      <c r="N17" s="103"/>
      <c r="O17" s="106"/>
      <c r="P17" s="107" t="str">
        <f t="shared" si="0"/>
        <v/>
      </c>
      <c r="Q17" s="86"/>
      <c r="S17" s="84"/>
      <c r="T17" s="103"/>
      <c r="U17" s="104"/>
      <c r="V17" s="86"/>
      <c r="X17" s="84"/>
      <c r="Y17" s="117"/>
      <c r="Z17" s="118"/>
      <c r="AA17" s="122" t="str">
        <f t="shared" si="2"/>
        <v/>
      </c>
      <c r="AB17" s="120"/>
      <c r="AC17" s="112"/>
      <c r="AD17" s="121"/>
      <c r="AE17" s="86"/>
      <c r="AG17" s="84"/>
      <c r="AH17" s="108" t="s">
        <v>120</v>
      </c>
      <c r="AI17" s="86"/>
    </row>
    <row r="18" spans="2:35" x14ac:dyDescent="0.3">
      <c r="G18" s="84"/>
      <c r="H18" s="98"/>
      <c r="I18" s="98"/>
      <c r="J18" s="99" t="str">
        <f t="shared" si="1"/>
        <v/>
      </c>
      <c r="K18" s="86"/>
      <c r="M18" s="84"/>
      <c r="N18" s="103"/>
      <c r="O18" s="106"/>
      <c r="P18" s="107" t="str">
        <f t="shared" si="0"/>
        <v/>
      </c>
      <c r="Q18" s="86"/>
      <c r="S18" s="84"/>
      <c r="T18" s="103"/>
      <c r="U18" s="104"/>
      <c r="V18" s="86"/>
      <c r="X18" s="84"/>
      <c r="Y18" s="117"/>
      <c r="Z18" s="118"/>
      <c r="AA18" s="122" t="str">
        <f t="shared" si="2"/>
        <v/>
      </c>
      <c r="AB18" s="120"/>
      <c r="AC18" s="112"/>
      <c r="AD18" s="121"/>
      <c r="AE18" s="86"/>
      <c r="AG18" s="84"/>
      <c r="AH18" s="108" t="s">
        <v>121</v>
      </c>
      <c r="AI18" s="86"/>
    </row>
    <row r="19" spans="2:35" x14ac:dyDescent="0.3">
      <c r="G19" s="84"/>
      <c r="H19" s="98"/>
      <c r="I19" s="98"/>
      <c r="J19" s="99" t="str">
        <f t="shared" si="1"/>
        <v/>
      </c>
      <c r="K19" s="86"/>
      <c r="M19" s="84"/>
      <c r="N19" s="103"/>
      <c r="O19" s="106"/>
      <c r="P19" s="107" t="str">
        <f t="shared" si="0"/>
        <v/>
      </c>
      <c r="Q19" s="86"/>
      <c r="S19" s="84"/>
      <c r="T19" s="103"/>
      <c r="U19" s="104"/>
      <c r="V19" s="86"/>
      <c r="X19" s="84"/>
      <c r="Y19" s="117"/>
      <c r="Z19" s="118"/>
      <c r="AA19" s="122" t="str">
        <f t="shared" si="2"/>
        <v/>
      </c>
      <c r="AB19" s="120"/>
      <c r="AC19" s="112"/>
      <c r="AD19" s="121"/>
      <c r="AE19" s="86"/>
      <c r="AG19" s="84"/>
      <c r="AH19" s="108" t="s">
        <v>122</v>
      </c>
      <c r="AI19" s="86"/>
    </row>
    <row r="20" spans="2:35" x14ac:dyDescent="0.3">
      <c r="G20" s="84"/>
      <c r="H20" s="98"/>
      <c r="I20" s="98"/>
      <c r="J20" s="99" t="str">
        <f t="shared" si="1"/>
        <v/>
      </c>
      <c r="K20" s="86"/>
      <c r="M20" s="84"/>
      <c r="N20" s="103"/>
      <c r="O20" s="106"/>
      <c r="P20" s="107" t="str">
        <f t="shared" si="0"/>
        <v/>
      </c>
      <c r="Q20" s="86"/>
      <c r="S20" s="84"/>
      <c r="T20" s="103"/>
      <c r="U20" s="104"/>
      <c r="V20" s="86"/>
      <c r="X20" s="84"/>
      <c r="Y20" s="117"/>
      <c r="Z20" s="118"/>
      <c r="AA20" s="122" t="str">
        <f t="shared" si="2"/>
        <v/>
      </c>
      <c r="AB20" s="120"/>
      <c r="AC20" s="112"/>
      <c r="AD20" s="121"/>
      <c r="AE20" s="86"/>
      <c r="AG20" s="84"/>
      <c r="AH20" s="108" t="s">
        <v>123</v>
      </c>
      <c r="AI20" s="86"/>
    </row>
    <row r="21" spans="2:35" x14ac:dyDescent="0.3">
      <c r="G21" s="84"/>
      <c r="H21" s="98"/>
      <c r="I21" s="98"/>
      <c r="J21" s="99" t="str">
        <f t="shared" si="1"/>
        <v/>
      </c>
      <c r="K21" s="86"/>
      <c r="M21" s="84"/>
      <c r="N21" s="103"/>
      <c r="O21" s="106"/>
      <c r="P21" s="107" t="str">
        <f t="shared" si="0"/>
        <v/>
      </c>
      <c r="Q21" s="86"/>
      <c r="S21" s="84"/>
      <c r="T21" s="103"/>
      <c r="U21" s="104"/>
      <c r="V21" s="86"/>
      <c r="X21" s="84"/>
      <c r="Y21" s="117"/>
      <c r="Z21" s="118"/>
      <c r="AA21" s="122" t="str">
        <f t="shared" si="2"/>
        <v/>
      </c>
      <c r="AB21" s="120"/>
      <c r="AC21" s="112"/>
      <c r="AD21" s="121"/>
      <c r="AE21" s="86"/>
      <c r="AG21" s="84"/>
      <c r="AH21" s="108" t="s">
        <v>124</v>
      </c>
      <c r="AI21" s="86"/>
    </row>
    <row r="22" spans="2:35" x14ac:dyDescent="0.3">
      <c r="G22" s="84"/>
      <c r="H22" s="98"/>
      <c r="I22" s="98"/>
      <c r="J22" s="99" t="str">
        <f t="shared" si="1"/>
        <v/>
      </c>
      <c r="K22" s="86"/>
      <c r="M22" s="84"/>
      <c r="N22" s="103"/>
      <c r="O22" s="106"/>
      <c r="P22" s="107" t="str">
        <f t="shared" si="0"/>
        <v/>
      </c>
      <c r="Q22" s="86"/>
      <c r="S22" s="84"/>
      <c r="T22" s="103"/>
      <c r="U22" s="104"/>
      <c r="V22" s="86"/>
      <c r="X22" s="84"/>
      <c r="Y22" s="117"/>
      <c r="Z22" s="118"/>
      <c r="AA22" s="122" t="str">
        <f t="shared" si="2"/>
        <v/>
      </c>
      <c r="AB22" s="120"/>
      <c r="AC22" s="112"/>
      <c r="AD22" s="121"/>
      <c r="AE22" s="86"/>
      <c r="AG22" s="84"/>
      <c r="AH22" s="108" t="s">
        <v>122</v>
      </c>
      <c r="AI22" s="86"/>
    </row>
    <row r="23" spans="2:35" x14ac:dyDescent="0.3">
      <c r="B23" s="76"/>
      <c r="C23" s="76"/>
      <c r="D23" s="76"/>
      <c r="E23" s="76"/>
      <c r="F23" s="76"/>
      <c r="G23" s="114"/>
      <c r="H23" s="115"/>
      <c r="I23" s="115"/>
      <c r="J23" s="115"/>
      <c r="K23" s="116"/>
      <c r="M23" s="84"/>
      <c r="N23" s="103"/>
      <c r="O23" s="106"/>
      <c r="P23" s="107" t="str">
        <f t="shared" si="0"/>
        <v/>
      </c>
      <c r="Q23" s="86"/>
      <c r="S23" s="84"/>
      <c r="T23" s="103"/>
      <c r="U23" s="104"/>
      <c r="V23" s="86"/>
      <c r="X23" s="84"/>
      <c r="Y23" s="117"/>
      <c r="Z23" s="118"/>
      <c r="AA23" s="122" t="str">
        <f t="shared" si="2"/>
        <v/>
      </c>
      <c r="AB23" s="120"/>
      <c r="AC23" s="112"/>
      <c r="AD23" s="121"/>
      <c r="AE23" s="86"/>
      <c r="AG23" s="84"/>
      <c r="AH23" s="108" t="s">
        <v>123</v>
      </c>
      <c r="AI23" s="86"/>
    </row>
    <row r="24" spans="2:35" ht="16.8" x14ac:dyDescent="0.4">
      <c r="B24" s="74"/>
      <c r="C24" s="76"/>
      <c r="D24" s="76"/>
      <c r="E24" s="76"/>
      <c r="F24" s="76"/>
      <c r="G24" s="132" t="s">
        <v>144</v>
      </c>
      <c r="M24" s="84"/>
      <c r="N24" s="103"/>
      <c r="O24" s="106"/>
      <c r="P24" s="107" t="str">
        <f t="shared" si="0"/>
        <v/>
      </c>
      <c r="Q24" s="86"/>
      <c r="S24" s="84"/>
      <c r="T24" s="103"/>
      <c r="U24" s="104"/>
      <c r="V24" s="86"/>
      <c r="X24" s="84"/>
      <c r="Y24" s="117"/>
      <c r="Z24" s="118"/>
      <c r="AA24" s="122" t="str">
        <f t="shared" si="2"/>
        <v/>
      </c>
      <c r="AB24" s="120"/>
      <c r="AC24" s="112"/>
      <c r="AD24" s="121"/>
      <c r="AE24" s="86"/>
      <c r="AG24" s="84"/>
      <c r="AH24" s="108" t="s">
        <v>124</v>
      </c>
      <c r="AI24" s="86"/>
    </row>
    <row r="25" spans="2:35" ht="16.8" x14ac:dyDescent="0.4">
      <c r="B25" s="75"/>
      <c r="C25" s="76"/>
      <c r="D25" s="76"/>
      <c r="E25" s="76"/>
      <c r="F25" s="76"/>
      <c r="M25" s="84"/>
      <c r="N25" s="103"/>
      <c r="O25" s="106"/>
      <c r="P25" s="107" t="str">
        <f t="shared" si="0"/>
        <v/>
      </c>
      <c r="Q25" s="86"/>
      <c r="S25" s="84"/>
      <c r="T25" s="103"/>
      <c r="U25" s="104"/>
      <c r="V25" s="86"/>
      <c r="X25" s="84"/>
      <c r="Y25" s="117"/>
      <c r="Z25" s="118"/>
      <c r="AA25" s="122" t="str">
        <f t="shared" si="2"/>
        <v/>
      </c>
      <c r="AB25" s="120"/>
      <c r="AC25" s="112"/>
      <c r="AD25" s="121"/>
      <c r="AE25" s="86"/>
      <c r="AG25" s="84"/>
      <c r="AH25" s="108"/>
      <c r="AI25" s="86"/>
    </row>
    <row r="26" spans="2:35" ht="16.8" x14ac:dyDescent="0.4">
      <c r="B26" s="74"/>
      <c r="C26" s="76"/>
      <c r="D26" s="76"/>
      <c r="E26" s="76"/>
      <c r="F26" s="76"/>
      <c r="M26" s="84"/>
      <c r="N26" s="103"/>
      <c r="O26" s="106"/>
      <c r="P26" s="107" t="str">
        <f t="shared" si="0"/>
        <v/>
      </c>
      <c r="Q26" s="86"/>
      <c r="S26" s="84"/>
      <c r="T26" s="103"/>
      <c r="U26" s="104"/>
      <c r="V26" s="86"/>
      <c r="X26" s="84"/>
      <c r="Y26" s="117"/>
      <c r="Z26" s="118"/>
      <c r="AA26" s="122" t="str">
        <f t="shared" si="2"/>
        <v/>
      </c>
      <c r="AB26" s="120"/>
      <c r="AC26" s="112"/>
      <c r="AD26" s="121"/>
      <c r="AE26" s="86"/>
      <c r="AG26" s="84"/>
      <c r="AH26" s="108"/>
      <c r="AI26" s="86"/>
    </row>
    <row r="27" spans="2:35" ht="16.8" x14ac:dyDescent="0.4">
      <c r="B27" s="74"/>
      <c r="C27" s="76"/>
      <c r="D27" s="76"/>
      <c r="E27" s="76"/>
      <c r="F27" s="76"/>
      <c r="M27" s="84"/>
      <c r="N27" s="103"/>
      <c r="O27" s="106"/>
      <c r="P27" s="107" t="str">
        <f t="shared" si="0"/>
        <v/>
      </c>
      <c r="Q27" s="86"/>
      <c r="S27" s="84"/>
      <c r="T27" s="103"/>
      <c r="U27" s="104"/>
      <c r="V27" s="86"/>
      <c r="X27" s="84"/>
      <c r="Y27" s="117"/>
      <c r="Z27" s="118"/>
      <c r="AA27" s="122" t="str">
        <f t="shared" si="2"/>
        <v/>
      </c>
      <c r="AB27" s="120"/>
      <c r="AC27" s="112"/>
      <c r="AD27" s="121"/>
      <c r="AE27" s="86"/>
      <c r="AG27" s="84"/>
      <c r="AH27" s="108"/>
      <c r="AI27" s="86"/>
    </row>
    <row r="28" spans="2:35" ht="16.8" x14ac:dyDescent="0.4">
      <c r="B28" s="74"/>
      <c r="C28" s="76"/>
      <c r="D28" s="76"/>
      <c r="E28" s="76"/>
      <c r="F28" s="76"/>
      <c r="M28" s="84"/>
      <c r="N28" s="103"/>
      <c r="O28" s="106"/>
      <c r="P28" s="107" t="str">
        <f t="shared" si="0"/>
        <v/>
      </c>
      <c r="Q28" s="86"/>
      <c r="S28" s="84"/>
      <c r="T28" s="103"/>
      <c r="U28" s="104"/>
      <c r="V28" s="86"/>
      <c r="X28" s="84"/>
      <c r="Y28" s="117"/>
      <c r="Z28" s="118"/>
      <c r="AA28" s="122" t="str">
        <f t="shared" si="2"/>
        <v/>
      </c>
      <c r="AB28" s="120"/>
      <c r="AC28" s="112"/>
      <c r="AD28" s="121"/>
      <c r="AE28" s="86"/>
      <c r="AG28" s="84"/>
      <c r="AH28" s="108"/>
      <c r="AI28" s="86"/>
    </row>
    <row r="29" spans="2:35" ht="15.6" x14ac:dyDescent="0.35">
      <c r="B29" s="77"/>
      <c r="C29" s="76"/>
      <c r="D29" s="76"/>
      <c r="E29" s="76"/>
      <c r="F29" s="76"/>
      <c r="G29" s="76"/>
      <c r="H29" s="76"/>
      <c r="I29" s="76"/>
      <c r="J29" s="76"/>
      <c r="K29" s="76"/>
      <c r="M29" s="84"/>
      <c r="N29" s="103"/>
      <c r="O29" s="106"/>
      <c r="P29" s="107" t="str">
        <f t="shared" si="0"/>
        <v/>
      </c>
      <c r="Q29" s="86"/>
      <c r="S29" s="84"/>
      <c r="T29" s="103"/>
      <c r="U29" s="104"/>
      <c r="V29" s="86"/>
      <c r="X29" s="84"/>
      <c r="Y29" s="117"/>
      <c r="Z29" s="118"/>
      <c r="AA29" s="122" t="str">
        <f t="shared" si="2"/>
        <v/>
      </c>
      <c r="AB29" s="120"/>
      <c r="AC29" s="112"/>
      <c r="AD29" s="121"/>
      <c r="AE29" s="86"/>
      <c r="AG29" s="84"/>
      <c r="AH29" s="108"/>
      <c r="AI29" s="86"/>
    </row>
    <row r="30" spans="2:35" x14ac:dyDescent="0.3">
      <c r="B30" s="76"/>
      <c r="C30" s="76"/>
      <c r="D30" s="76"/>
      <c r="E30" s="76"/>
      <c r="F30" s="76"/>
      <c r="G30" s="76"/>
      <c r="H30" s="76"/>
      <c r="I30" s="76"/>
      <c r="J30" s="76"/>
      <c r="K30" s="76"/>
      <c r="M30" s="84"/>
      <c r="N30" s="103"/>
      <c r="O30" s="106"/>
      <c r="P30" s="107" t="str">
        <f t="shared" si="0"/>
        <v/>
      </c>
      <c r="Q30" s="86"/>
      <c r="S30" s="84"/>
      <c r="T30" s="103"/>
      <c r="U30" s="104"/>
      <c r="V30" s="86"/>
      <c r="X30" s="84"/>
      <c r="Y30" s="117"/>
      <c r="Z30" s="118"/>
      <c r="AA30" s="122" t="str">
        <f t="shared" si="2"/>
        <v/>
      </c>
      <c r="AB30" s="120"/>
      <c r="AC30" s="112"/>
      <c r="AD30" s="121"/>
      <c r="AE30" s="86"/>
      <c r="AG30" s="84"/>
      <c r="AH30" s="108"/>
      <c r="AI30" s="86"/>
    </row>
    <row r="31" spans="2:35" x14ac:dyDescent="0.3">
      <c r="B31" s="76"/>
      <c r="C31" s="76"/>
      <c r="D31" s="76"/>
      <c r="E31" s="76"/>
      <c r="F31" s="76"/>
      <c r="G31" s="76"/>
      <c r="H31" s="76"/>
      <c r="I31" s="76"/>
      <c r="J31" s="76"/>
      <c r="K31" s="76"/>
      <c r="M31" s="84"/>
      <c r="N31" s="103"/>
      <c r="O31" s="106"/>
      <c r="P31" s="107" t="str">
        <f t="shared" si="0"/>
        <v/>
      </c>
      <c r="Q31" s="86"/>
      <c r="S31" s="84"/>
      <c r="T31" s="103"/>
      <c r="U31" s="104"/>
      <c r="V31" s="86"/>
      <c r="X31" s="84"/>
      <c r="Y31" s="117"/>
      <c r="Z31" s="118"/>
      <c r="AA31" s="122" t="str">
        <f t="shared" si="2"/>
        <v/>
      </c>
      <c r="AB31" s="120"/>
      <c r="AC31" s="112"/>
      <c r="AD31" s="121"/>
      <c r="AE31" s="86"/>
      <c r="AG31" s="84"/>
      <c r="AH31" s="108"/>
      <c r="AI31" s="86"/>
    </row>
    <row r="32" spans="2:35" x14ac:dyDescent="0.3">
      <c r="B32" s="76"/>
      <c r="C32" s="76"/>
      <c r="D32" s="76"/>
      <c r="E32" s="76"/>
      <c r="F32" s="76"/>
      <c r="G32" s="76"/>
      <c r="H32" s="76"/>
      <c r="I32" s="76"/>
      <c r="J32" s="76"/>
      <c r="K32" s="76"/>
      <c r="M32" s="84"/>
      <c r="N32" s="103"/>
      <c r="O32" s="106"/>
      <c r="P32" s="107" t="str">
        <f t="shared" si="0"/>
        <v/>
      </c>
      <c r="Q32" s="86"/>
      <c r="S32" s="84"/>
      <c r="T32" s="103"/>
      <c r="U32" s="104"/>
      <c r="V32" s="86"/>
      <c r="X32" s="84"/>
      <c r="Y32" s="117"/>
      <c r="Z32" s="118"/>
      <c r="AA32" s="122" t="str">
        <f t="shared" si="2"/>
        <v/>
      </c>
      <c r="AB32" s="120"/>
      <c r="AC32" s="112"/>
      <c r="AD32" s="121"/>
      <c r="AE32" s="86"/>
      <c r="AG32" s="84"/>
      <c r="AH32" s="108"/>
      <c r="AI32" s="86"/>
    </row>
    <row r="33" spans="2:35" x14ac:dyDescent="0.3">
      <c r="B33" s="76"/>
      <c r="C33" s="76"/>
      <c r="D33" s="76"/>
      <c r="E33" s="76"/>
      <c r="F33" s="76"/>
      <c r="G33" s="76"/>
      <c r="H33" s="76"/>
      <c r="I33" s="76"/>
      <c r="J33" s="76"/>
      <c r="K33" s="76"/>
      <c r="M33" s="84"/>
      <c r="N33" s="103"/>
      <c r="O33" s="106"/>
      <c r="P33" s="107" t="str">
        <f t="shared" si="0"/>
        <v/>
      </c>
      <c r="Q33" s="86"/>
      <c r="S33" s="84"/>
      <c r="T33" s="103"/>
      <c r="U33" s="104"/>
      <c r="V33" s="86"/>
      <c r="X33" s="84"/>
      <c r="Y33" s="117"/>
      <c r="Z33" s="118"/>
      <c r="AA33" s="122" t="str">
        <f t="shared" si="2"/>
        <v/>
      </c>
      <c r="AB33" s="120"/>
      <c r="AC33" s="112"/>
      <c r="AD33" s="121"/>
      <c r="AE33" s="86"/>
      <c r="AG33" s="84"/>
      <c r="AH33" s="108"/>
      <c r="AI33" s="86"/>
    </row>
    <row r="34" spans="2:35" x14ac:dyDescent="0.3">
      <c r="B34" s="76"/>
      <c r="C34" s="76"/>
      <c r="D34" s="76"/>
      <c r="E34" s="76"/>
      <c r="F34" s="76"/>
      <c r="G34" s="76"/>
      <c r="H34" s="76"/>
      <c r="I34" s="76"/>
      <c r="J34" s="76"/>
      <c r="K34" s="76"/>
      <c r="M34" s="84"/>
      <c r="N34" s="103"/>
      <c r="O34" s="106"/>
      <c r="P34" s="107" t="str">
        <f t="shared" si="0"/>
        <v/>
      </c>
      <c r="Q34" s="86"/>
      <c r="S34" s="84"/>
      <c r="T34" s="103"/>
      <c r="U34" s="104"/>
      <c r="V34" s="86"/>
      <c r="X34" s="84"/>
      <c r="Y34" s="117"/>
      <c r="Z34" s="118"/>
      <c r="AA34" s="122" t="str">
        <f t="shared" si="2"/>
        <v/>
      </c>
      <c r="AB34" s="120"/>
      <c r="AC34" s="112"/>
      <c r="AD34" s="121"/>
      <c r="AE34" s="86"/>
      <c r="AG34" s="84"/>
      <c r="AH34" s="108"/>
      <c r="AI34" s="86"/>
    </row>
    <row r="35" spans="2:35" x14ac:dyDescent="0.3">
      <c r="B35" s="76"/>
      <c r="C35" s="76"/>
      <c r="D35" s="76"/>
      <c r="E35" s="76"/>
      <c r="F35" s="76"/>
      <c r="G35" s="76"/>
      <c r="H35" s="76"/>
      <c r="I35" s="76"/>
      <c r="J35" s="76"/>
      <c r="K35" s="76"/>
      <c r="M35" s="84"/>
      <c r="N35" s="123"/>
      <c r="O35" s="124"/>
      <c r="P35" s="125" t="str">
        <f t="shared" si="0"/>
        <v/>
      </c>
      <c r="Q35" s="86"/>
      <c r="S35" s="84"/>
      <c r="T35" s="103"/>
      <c r="U35" s="104"/>
      <c r="V35" s="86"/>
      <c r="X35" s="84"/>
      <c r="Y35" s="117"/>
      <c r="Z35" s="118"/>
      <c r="AA35" s="122" t="str">
        <f t="shared" si="2"/>
        <v/>
      </c>
      <c r="AB35" s="120"/>
      <c r="AC35" s="112"/>
      <c r="AD35" s="121"/>
      <c r="AE35" s="86"/>
      <c r="AG35" s="84"/>
      <c r="AH35" s="108"/>
      <c r="AI35" s="86"/>
    </row>
    <row r="36" spans="2:35" x14ac:dyDescent="0.3">
      <c r="B36" s="76"/>
      <c r="C36" s="76"/>
      <c r="D36" s="76"/>
      <c r="E36" s="76"/>
      <c r="F36" s="76"/>
      <c r="G36" s="76"/>
      <c r="H36" s="76"/>
      <c r="I36" s="76"/>
      <c r="J36" s="76"/>
      <c r="K36" s="76"/>
      <c r="M36" s="114"/>
      <c r="N36" s="126"/>
      <c r="O36" s="126"/>
      <c r="P36" s="126"/>
      <c r="Q36" s="127"/>
      <c r="S36" s="84"/>
      <c r="T36" s="103"/>
      <c r="U36" s="104"/>
      <c r="V36" s="86"/>
      <c r="X36" s="84"/>
      <c r="Y36" s="117"/>
      <c r="Z36" s="118"/>
      <c r="AA36" s="122" t="str">
        <f t="shared" si="2"/>
        <v/>
      </c>
      <c r="AB36" s="120"/>
      <c r="AC36" s="112"/>
      <c r="AD36" s="121"/>
      <c r="AE36" s="86"/>
      <c r="AG36" s="84"/>
      <c r="AH36" s="108"/>
      <c r="AI36" s="86"/>
    </row>
    <row r="37" spans="2:35" x14ac:dyDescent="0.3">
      <c r="B37" s="76"/>
      <c r="C37" s="76"/>
      <c r="D37" s="76"/>
      <c r="E37" s="76"/>
      <c r="F37" s="76"/>
      <c r="G37" s="76"/>
      <c r="H37" s="76"/>
      <c r="I37" s="76"/>
      <c r="J37" s="76"/>
      <c r="K37" s="76"/>
      <c r="S37" s="84"/>
      <c r="T37" s="103"/>
      <c r="U37" s="107"/>
      <c r="V37" s="86"/>
      <c r="X37" s="84"/>
      <c r="Y37" s="117"/>
      <c r="Z37" s="118"/>
      <c r="AA37" s="122" t="str">
        <f t="shared" si="2"/>
        <v/>
      </c>
      <c r="AB37" s="120"/>
      <c r="AC37" s="112"/>
      <c r="AD37" s="121"/>
      <c r="AE37" s="86"/>
      <c r="AG37" s="84"/>
      <c r="AH37" s="108"/>
      <c r="AI37" s="86"/>
    </row>
    <row r="38" spans="2:35" x14ac:dyDescent="0.3">
      <c r="B38" s="76"/>
      <c r="C38" s="76"/>
      <c r="D38" s="76"/>
      <c r="E38" s="76"/>
      <c r="F38" s="76"/>
      <c r="G38" s="76"/>
      <c r="H38" s="76"/>
      <c r="I38" s="76"/>
      <c r="J38" s="76"/>
      <c r="K38" s="76"/>
      <c r="S38" s="84"/>
      <c r="T38" s="103"/>
      <c r="U38" s="107"/>
      <c r="V38" s="86"/>
      <c r="X38" s="84"/>
      <c r="Y38" s="117"/>
      <c r="Z38" s="118"/>
      <c r="AA38" s="122" t="str">
        <f t="shared" si="2"/>
        <v/>
      </c>
      <c r="AB38" s="120"/>
      <c r="AC38" s="112"/>
      <c r="AD38" s="121"/>
      <c r="AE38" s="86"/>
      <c r="AG38" s="84"/>
      <c r="AH38" s="108"/>
      <c r="AI38" s="86"/>
    </row>
    <row r="39" spans="2:35" x14ac:dyDescent="0.3">
      <c r="B39" s="76"/>
      <c r="C39" s="76"/>
      <c r="D39" s="76"/>
      <c r="E39" s="76"/>
      <c r="F39" s="76"/>
      <c r="G39" s="76"/>
      <c r="H39" s="76"/>
      <c r="I39" s="76"/>
      <c r="J39" s="76"/>
      <c r="K39" s="76"/>
      <c r="S39" s="84"/>
      <c r="T39" s="103"/>
      <c r="U39" s="107"/>
      <c r="V39" s="86"/>
      <c r="X39" s="84"/>
      <c r="Y39" s="117"/>
      <c r="Z39" s="118"/>
      <c r="AA39" s="122" t="str">
        <f t="shared" si="2"/>
        <v/>
      </c>
      <c r="AB39" s="120"/>
      <c r="AC39" s="112"/>
      <c r="AD39" s="121"/>
      <c r="AE39" s="86"/>
      <c r="AG39" s="84"/>
      <c r="AH39" s="108"/>
      <c r="AI39" s="86"/>
    </row>
    <row r="40" spans="2:35" x14ac:dyDescent="0.3">
      <c r="B40" s="76"/>
      <c r="C40" s="76"/>
      <c r="D40" s="76"/>
      <c r="E40" s="76"/>
      <c r="F40" s="76"/>
      <c r="G40" s="76"/>
      <c r="H40" s="76"/>
      <c r="I40" s="76"/>
      <c r="J40" s="76"/>
      <c r="K40" s="76"/>
      <c r="S40" s="84"/>
      <c r="T40" s="103"/>
      <c r="U40" s="107"/>
      <c r="V40" s="86"/>
      <c r="X40" s="84"/>
      <c r="Y40" s="117"/>
      <c r="Z40" s="118"/>
      <c r="AA40" s="122" t="str">
        <f t="shared" si="2"/>
        <v/>
      </c>
      <c r="AB40" s="120"/>
      <c r="AC40" s="112"/>
      <c r="AD40" s="121"/>
      <c r="AE40" s="86"/>
      <c r="AG40" s="84"/>
      <c r="AH40" s="108"/>
      <c r="AI40" s="86"/>
    </row>
    <row r="41" spans="2:35" x14ac:dyDescent="0.3">
      <c r="B41" s="76"/>
      <c r="C41" s="76"/>
      <c r="D41" s="76"/>
      <c r="E41" s="76"/>
      <c r="F41" s="76"/>
      <c r="G41" s="76"/>
      <c r="H41" s="76"/>
      <c r="I41" s="76"/>
      <c r="J41" s="76"/>
      <c r="K41" s="76"/>
      <c r="S41" s="84"/>
      <c r="T41" s="103"/>
      <c r="U41" s="107"/>
      <c r="V41" s="86"/>
      <c r="X41" s="84"/>
      <c r="Y41" s="117"/>
      <c r="Z41" s="118"/>
      <c r="AA41" s="122" t="str">
        <f t="shared" si="2"/>
        <v/>
      </c>
      <c r="AB41" s="120"/>
      <c r="AC41" s="112"/>
      <c r="AD41" s="121"/>
      <c r="AE41" s="86"/>
      <c r="AG41" s="84"/>
      <c r="AH41" s="108"/>
      <c r="AI41" s="86"/>
    </row>
    <row r="42" spans="2:35" x14ac:dyDescent="0.3">
      <c r="B42" s="76"/>
      <c r="C42" s="76"/>
      <c r="D42" s="76"/>
      <c r="E42" s="76"/>
      <c r="F42" s="76"/>
      <c r="G42" s="76"/>
      <c r="H42" s="76"/>
      <c r="I42" s="76"/>
      <c r="J42" s="76"/>
      <c r="K42" s="76"/>
      <c r="S42" s="84"/>
      <c r="T42" s="103"/>
      <c r="U42" s="107"/>
      <c r="V42" s="86"/>
      <c r="X42" s="84"/>
      <c r="Y42" s="117"/>
      <c r="Z42" s="118"/>
      <c r="AA42" s="122" t="str">
        <f t="shared" si="2"/>
        <v/>
      </c>
      <c r="AB42" s="120"/>
      <c r="AC42" s="112"/>
      <c r="AD42" s="121"/>
      <c r="AE42" s="86"/>
      <c r="AG42" s="84"/>
      <c r="AH42" s="108"/>
      <c r="AI42" s="86"/>
    </row>
    <row r="43" spans="2:35" x14ac:dyDescent="0.3">
      <c r="B43" s="76"/>
      <c r="C43" s="76"/>
      <c r="D43" s="76"/>
      <c r="E43" s="76"/>
      <c r="F43" s="76"/>
      <c r="G43" s="76"/>
      <c r="H43" s="76"/>
      <c r="I43" s="76"/>
      <c r="J43" s="76"/>
      <c r="K43" s="76"/>
      <c r="S43" s="84"/>
      <c r="T43" s="103"/>
      <c r="U43" s="107"/>
      <c r="V43" s="86"/>
      <c r="X43" s="84"/>
      <c r="Y43" s="117"/>
      <c r="Z43" s="118"/>
      <c r="AA43" s="122" t="str">
        <f t="shared" si="2"/>
        <v/>
      </c>
      <c r="AB43" s="120"/>
      <c r="AC43" s="112"/>
      <c r="AD43" s="121"/>
      <c r="AE43" s="86"/>
      <c r="AG43" s="84"/>
      <c r="AH43" s="108"/>
      <c r="AI43" s="86"/>
    </row>
    <row r="44" spans="2:35" x14ac:dyDescent="0.3">
      <c r="B44" s="76"/>
      <c r="C44" s="76"/>
      <c r="D44" s="76"/>
      <c r="E44" s="76"/>
      <c r="F44" s="76"/>
      <c r="G44" s="76"/>
      <c r="H44" s="76"/>
      <c r="I44" s="76"/>
      <c r="J44" s="76"/>
      <c r="K44" s="76"/>
      <c r="S44" s="84"/>
      <c r="T44" s="103"/>
      <c r="U44" s="107"/>
      <c r="V44" s="86"/>
      <c r="X44" s="84"/>
      <c r="Y44" s="117"/>
      <c r="Z44" s="118"/>
      <c r="AA44" s="122" t="str">
        <f t="shared" si="2"/>
        <v/>
      </c>
      <c r="AB44" s="120"/>
      <c r="AC44" s="112"/>
      <c r="AD44" s="121"/>
      <c r="AE44" s="86"/>
      <c r="AG44" s="84"/>
      <c r="AH44" s="108"/>
      <c r="AI44" s="86"/>
    </row>
    <row r="45" spans="2:35" x14ac:dyDescent="0.3">
      <c r="B45" s="76"/>
      <c r="C45" s="76"/>
      <c r="D45" s="76"/>
      <c r="E45" s="76"/>
      <c r="F45" s="76"/>
      <c r="G45" s="76"/>
      <c r="H45" s="76"/>
      <c r="I45" s="76"/>
      <c r="J45" s="76"/>
      <c r="K45" s="76"/>
      <c r="S45" s="84"/>
      <c r="T45" s="103"/>
      <c r="U45" s="107"/>
      <c r="V45" s="86"/>
      <c r="X45" s="84"/>
      <c r="Y45" s="117"/>
      <c r="Z45" s="118"/>
      <c r="AA45" s="122" t="str">
        <f t="shared" si="2"/>
        <v/>
      </c>
      <c r="AB45" s="120"/>
      <c r="AC45" s="112"/>
      <c r="AD45" s="121"/>
      <c r="AE45" s="86"/>
      <c r="AG45" s="84"/>
      <c r="AH45" s="108"/>
      <c r="AI45" s="86"/>
    </row>
    <row r="46" spans="2:35" x14ac:dyDescent="0.3">
      <c r="B46" s="76"/>
      <c r="C46" s="76"/>
      <c r="D46" s="76"/>
      <c r="E46" s="76"/>
      <c r="F46" s="76"/>
      <c r="G46" s="76"/>
      <c r="H46" s="76"/>
      <c r="I46" s="76"/>
      <c r="J46" s="76"/>
      <c r="K46" s="76"/>
      <c r="S46" s="84"/>
      <c r="T46" s="103"/>
      <c r="U46" s="107"/>
      <c r="V46" s="86"/>
      <c r="X46" s="84"/>
      <c r="Y46" s="117"/>
      <c r="Z46" s="118"/>
      <c r="AA46" s="122" t="str">
        <f t="shared" si="2"/>
        <v/>
      </c>
      <c r="AB46" s="120"/>
      <c r="AC46" s="112"/>
      <c r="AD46" s="121"/>
      <c r="AE46" s="86"/>
      <c r="AG46" s="84"/>
      <c r="AH46" s="108"/>
      <c r="AI46" s="86"/>
    </row>
    <row r="47" spans="2:35" x14ac:dyDescent="0.3">
      <c r="B47" s="76"/>
      <c r="C47" s="76"/>
      <c r="D47" s="76"/>
      <c r="E47" s="76"/>
      <c r="F47" s="76"/>
      <c r="G47" s="76"/>
      <c r="H47" s="76"/>
      <c r="I47" s="76"/>
      <c r="J47" s="76"/>
      <c r="K47" s="76"/>
      <c r="S47" s="84"/>
      <c r="T47" s="103"/>
      <c r="U47" s="107"/>
      <c r="V47" s="86"/>
      <c r="X47" s="84"/>
      <c r="Y47" s="117"/>
      <c r="Z47" s="118"/>
      <c r="AA47" s="122" t="str">
        <f t="shared" si="2"/>
        <v/>
      </c>
      <c r="AB47" s="120"/>
      <c r="AC47" s="112"/>
      <c r="AD47" s="121"/>
      <c r="AE47" s="86"/>
      <c r="AG47" s="84"/>
      <c r="AH47" s="108"/>
      <c r="AI47" s="86"/>
    </row>
    <row r="48" spans="2:35" x14ac:dyDescent="0.3">
      <c r="B48" s="76"/>
      <c r="C48" s="76"/>
      <c r="D48" s="76"/>
      <c r="E48" s="76"/>
      <c r="F48" s="76"/>
      <c r="G48" s="76"/>
      <c r="H48" s="76"/>
      <c r="I48" s="76"/>
      <c r="J48" s="76"/>
      <c r="K48" s="76"/>
      <c r="S48" s="84"/>
      <c r="T48" s="103"/>
      <c r="U48" s="107"/>
      <c r="V48" s="86"/>
      <c r="X48" s="84"/>
      <c r="Y48" s="117"/>
      <c r="Z48" s="118"/>
      <c r="AA48" s="122" t="str">
        <f t="shared" si="2"/>
        <v/>
      </c>
      <c r="AB48" s="120"/>
      <c r="AC48" s="112"/>
      <c r="AD48" s="121"/>
      <c r="AE48" s="86"/>
      <c r="AG48" s="84"/>
      <c r="AH48" s="108"/>
      <c r="AI48" s="86"/>
    </row>
    <row r="49" spans="2:35" x14ac:dyDescent="0.3">
      <c r="B49" s="76"/>
      <c r="C49" s="76"/>
      <c r="D49" s="76"/>
      <c r="E49" s="76"/>
      <c r="F49" s="76"/>
      <c r="G49" s="76"/>
      <c r="H49" s="76"/>
      <c r="I49" s="76"/>
      <c r="J49" s="76"/>
      <c r="K49" s="76"/>
      <c r="S49" s="84"/>
      <c r="T49" s="103"/>
      <c r="U49" s="107"/>
      <c r="V49" s="86"/>
      <c r="X49" s="84"/>
      <c r="Y49" s="117"/>
      <c r="Z49" s="118"/>
      <c r="AA49" s="122" t="str">
        <f t="shared" si="2"/>
        <v/>
      </c>
      <c r="AB49" s="120"/>
      <c r="AC49" s="112"/>
      <c r="AD49" s="121"/>
      <c r="AE49" s="86"/>
      <c r="AG49" s="84"/>
      <c r="AH49" s="108"/>
      <c r="AI49" s="86"/>
    </row>
    <row r="50" spans="2:35" x14ac:dyDescent="0.3">
      <c r="B50" s="76"/>
      <c r="C50" s="76"/>
      <c r="D50" s="76"/>
      <c r="E50" s="76"/>
      <c r="F50" s="76"/>
      <c r="G50" s="76"/>
      <c r="H50" s="76"/>
      <c r="I50" s="76"/>
      <c r="J50" s="76"/>
      <c r="K50" s="76"/>
      <c r="S50" s="84"/>
      <c r="T50" s="103"/>
      <c r="U50" s="107"/>
      <c r="V50" s="86"/>
      <c r="X50" s="84"/>
      <c r="Y50" s="117"/>
      <c r="Z50" s="118"/>
      <c r="AA50" s="122" t="str">
        <f t="shared" si="2"/>
        <v/>
      </c>
      <c r="AB50" s="120"/>
      <c r="AC50" s="112"/>
      <c r="AD50" s="121"/>
      <c r="AE50" s="86"/>
      <c r="AG50" s="84"/>
      <c r="AH50" s="108"/>
      <c r="AI50" s="86"/>
    </row>
    <row r="51" spans="2:35" x14ac:dyDescent="0.3">
      <c r="B51" s="76"/>
      <c r="C51" s="76"/>
      <c r="D51" s="76"/>
      <c r="E51" s="76"/>
      <c r="F51" s="76"/>
      <c r="G51" s="76"/>
      <c r="H51" s="76"/>
      <c r="I51" s="76"/>
      <c r="J51" s="76"/>
      <c r="K51" s="76"/>
      <c r="S51" s="84"/>
      <c r="T51" s="103"/>
      <c r="U51" s="107"/>
      <c r="V51" s="86"/>
      <c r="X51" s="84"/>
      <c r="Y51" s="117"/>
      <c r="Z51" s="118"/>
      <c r="AA51" s="122" t="str">
        <f t="shared" si="2"/>
        <v/>
      </c>
      <c r="AB51" s="120"/>
      <c r="AC51" s="112"/>
      <c r="AD51" s="121"/>
      <c r="AE51" s="86"/>
      <c r="AG51" s="84"/>
      <c r="AH51" s="108"/>
      <c r="AI51" s="86"/>
    </row>
    <row r="52" spans="2:35" x14ac:dyDescent="0.3">
      <c r="B52" s="76"/>
      <c r="C52" s="76"/>
      <c r="D52" s="76"/>
      <c r="E52" s="76"/>
      <c r="F52" s="76"/>
      <c r="G52" s="76"/>
      <c r="H52" s="76"/>
      <c r="I52" s="76"/>
      <c r="J52" s="76"/>
      <c r="K52" s="76"/>
      <c r="S52" s="84"/>
      <c r="T52" s="103"/>
      <c r="U52" s="107"/>
      <c r="V52" s="86"/>
      <c r="X52" s="84"/>
      <c r="Y52" s="117"/>
      <c r="Z52" s="118"/>
      <c r="AA52" s="122" t="str">
        <f t="shared" si="2"/>
        <v/>
      </c>
      <c r="AB52" s="120"/>
      <c r="AC52" s="112"/>
      <c r="AD52" s="121"/>
      <c r="AE52" s="86"/>
      <c r="AG52" s="84"/>
      <c r="AH52" s="108"/>
      <c r="AI52" s="86"/>
    </row>
    <row r="53" spans="2:35" x14ac:dyDescent="0.3">
      <c r="B53" s="76"/>
      <c r="C53" s="76"/>
      <c r="D53" s="76"/>
      <c r="E53" s="76"/>
      <c r="F53" s="76"/>
      <c r="G53" s="76"/>
      <c r="H53" s="76"/>
      <c r="I53" s="76"/>
      <c r="J53" s="76"/>
      <c r="K53" s="76"/>
      <c r="S53" s="84"/>
      <c r="T53" s="103"/>
      <c r="U53" s="107"/>
      <c r="V53" s="86"/>
      <c r="X53" s="84"/>
      <c r="Y53" s="117"/>
      <c r="Z53" s="118"/>
      <c r="AA53" s="122" t="str">
        <f t="shared" si="2"/>
        <v/>
      </c>
      <c r="AB53" s="120"/>
      <c r="AC53" s="112"/>
      <c r="AD53" s="121"/>
      <c r="AE53" s="86"/>
      <c r="AG53" s="84"/>
      <c r="AH53" s="108"/>
      <c r="AI53" s="86"/>
    </row>
    <row r="54" spans="2:35" x14ac:dyDescent="0.3">
      <c r="B54" s="76"/>
      <c r="C54" s="76"/>
      <c r="D54" s="76"/>
      <c r="E54" s="76"/>
      <c r="F54" s="76"/>
      <c r="G54" s="76"/>
      <c r="H54" s="76"/>
      <c r="I54" s="76"/>
      <c r="J54" s="76"/>
      <c r="K54" s="76"/>
      <c r="S54" s="114"/>
      <c r="T54" s="115"/>
      <c r="U54" s="115"/>
      <c r="V54" s="116"/>
      <c r="X54" s="84"/>
      <c r="Y54" s="117"/>
      <c r="Z54" s="118"/>
      <c r="AA54" s="122" t="str">
        <f t="shared" si="2"/>
        <v/>
      </c>
      <c r="AB54" s="120"/>
      <c r="AC54" s="112"/>
      <c r="AD54" s="121"/>
      <c r="AE54" s="86"/>
      <c r="AG54" s="84"/>
      <c r="AH54" s="108"/>
      <c r="AI54" s="86"/>
    </row>
    <row r="55" spans="2:35" x14ac:dyDescent="0.3">
      <c r="B55" s="76"/>
      <c r="C55" s="76"/>
      <c r="D55" s="76"/>
      <c r="E55" s="76"/>
      <c r="F55" s="76"/>
      <c r="G55" s="76"/>
      <c r="H55" s="76"/>
      <c r="I55" s="76"/>
      <c r="J55" s="76"/>
      <c r="K55" s="76"/>
      <c r="X55" s="84"/>
      <c r="Y55" s="117"/>
      <c r="Z55" s="118"/>
      <c r="AA55" s="122" t="str">
        <f t="shared" si="2"/>
        <v/>
      </c>
      <c r="AB55" s="120"/>
      <c r="AC55" s="112"/>
      <c r="AD55" s="121"/>
      <c r="AE55" s="86"/>
      <c r="AG55" s="84"/>
      <c r="AH55" s="108"/>
      <c r="AI55" s="86"/>
    </row>
    <row r="56" spans="2:35" x14ac:dyDescent="0.3">
      <c r="B56" s="76"/>
      <c r="C56" s="76"/>
      <c r="D56" s="76"/>
      <c r="E56" s="76"/>
      <c r="F56" s="76"/>
      <c r="G56" s="76"/>
      <c r="H56" s="76"/>
      <c r="I56" s="76"/>
      <c r="J56" s="76"/>
      <c r="K56" s="76"/>
      <c r="X56" s="84"/>
      <c r="Y56" s="117"/>
      <c r="Z56" s="118"/>
      <c r="AA56" s="122" t="str">
        <f t="shared" si="2"/>
        <v/>
      </c>
      <c r="AB56" s="120"/>
      <c r="AC56" s="112"/>
      <c r="AD56" s="121"/>
      <c r="AE56" s="86"/>
      <c r="AG56" s="84"/>
      <c r="AH56" s="108"/>
      <c r="AI56" s="86"/>
    </row>
    <row r="57" spans="2:35" x14ac:dyDescent="0.3">
      <c r="B57" s="76"/>
      <c r="C57" s="76"/>
      <c r="D57" s="76"/>
      <c r="E57" s="76"/>
      <c r="F57" s="76"/>
      <c r="G57" s="76"/>
      <c r="H57" s="76"/>
      <c r="I57" s="76"/>
      <c r="J57" s="76"/>
      <c r="K57" s="76"/>
      <c r="X57" s="84"/>
      <c r="Y57" s="117"/>
      <c r="Z57" s="118"/>
      <c r="AA57" s="122" t="str">
        <f t="shared" si="2"/>
        <v/>
      </c>
      <c r="AB57" s="120"/>
      <c r="AC57" s="112"/>
      <c r="AD57" s="121"/>
      <c r="AE57" s="86"/>
      <c r="AG57" s="84"/>
      <c r="AH57" s="108"/>
      <c r="AI57" s="86"/>
    </row>
    <row r="58" spans="2:35" x14ac:dyDescent="0.3">
      <c r="B58" s="76"/>
      <c r="C58" s="76"/>
      <c r="D58" s="76"/>
      <c r="E58" s="76"/>
      <c r="F58" s="76"/>
      <c r="G58" s="76"/>
      <c r="H58" s="76"/>
      <c r="I58" s="76"/>
      <c r="J58" s="76"/>
      <c r="K58" s="76"/>
      <c r="X58" s="84"/>
      <c r="Y58" s="117"/>
      <c r="Z58" s="128"/>
      <c r="AA58" s="129" t="str">
        <f t="shared" si="2"/>
        <v/>
      </c>
      <c r="AB58" s="120"/>
      <c r="AC58" s="112"/>
      <c r="AD58" s="121"/>
      <c r="AE58" s="86"/>
      <c r="AG58" s="84"/>
      <c r="AH58" s="108"/>
      <c r="AI58" s="86"/>
    </row>
    <row r="59" spans="2:35" x14ac:dyDescent="0.3">
      <c r="B59" s="76"/>
      <c r="C59" s="76"/>
      <c r="D59" s="76"/>
      <c r="E59" s="76"/>
      <c r="F59" s="76"/>
      <c r="G59" s="76"/>
      <c r="H59" s="76"/>
      <c r="I59" s="76"/>
      <c r="J59" s="76"/>
      <c r="K59" s="76"/>
      <c r="X59" s="114"/>
      <c r="Y59" s="115"/>
      <c r="Z59" s="115"/>
      <c r="AA59" s="115"/>
      <c r="AB59" s="130"/>
      <c r="AC59" s="130"/>
      <c r="AD59" s="115"/>
      <c r="AE59" s="116"/>
      <c r="AG59" s="84"/>
      <c r="AH59" s="108"/>
      <c r="AI59" s="86"/>
    </row>
    <row r="60" spans="2:35" x14ac:dyDescent="0.3">
      <c r="B60" s="76"/>
      <c r="C60" s="76"/>
      <c r="D60" s="76"/>
      <c r="E60" s="76"/>
      <c r="F60" s="76"/>
      <c r="G60" s="76"/>
      <c r="H60" s="76"/>
      <c r="I60" s="76"/>
      <c r="J60" s="76"/>
      <c r="K60" s="76"/>
      <c r="AG60" s="84"/>
      <c r="AH60" s="108"/>
      <c r="AI60" s="86"/>
    </row>
    <row r="61" spans="2:35" x14ac:dyDescent="0.3">
      <c r="B61" s="76"/>
      <c r="C61" s="76"/>
      <c r="D61" s="76"/>
      <c r="E61" s="76"/>
      <c r="F61" s="76"/>
      <c r="G61" s="76"/>
      <c r="H61" s="76"/>
      <c r="I61" s="76"/>
      <c r="J61" s="76"/>
      <c r="K61" s="76"/>
      <c r="Y61" s="131"/>
      <c r="AG61" s="84"/>
      <c r="AH61" s="108"/>
      <c r="AI61" s="86"/>
    </row>
    <row r="62" spans="2:35" x14ac:dyDescent="0.3">
      <c r="B62" s="76"/>
      <c r="C62" s="76"/>
      <c r="D62" s="76"/>
      <c r="E62" s="76"/>
      <c r="F62" s="76"/>
      <c r="G62" s="76"/>
      <c r="H62" s="76"/>
      <c r="I62" s="76"/>
      <c r="J62" s="76"/>
      <c r="K62" s="76"/>
      <c r="Y62" s="131"/>
      <c r="Z62" s="131"/>
      <c r="AA62" s="131"/>
      <c r="AG62" s="84"/>
      <c r="AH62" s="108"/>
      <c r="AI62" s="86"/>
    </row>
    <row r="63" spans="2:35" x14ac:dyDescent="0.3">
      <c r="B63" s="76"/>
      <c r="C63" s="76"/>
      <c r="D63" s="76"/>
      <c r="E63" s="76"/>
      <c r="F63" s="76"/>
      <c r="G63" s="76"/>
      <c r="H63" s="76"/>
      <c r="I63" s="76"/>
      <c r="J63" s="76"/>
      <c r="K63" s="76"/>
      <c r="Y63" s="131"/>
      <c r="Z63" s="131"/>
      <c r="AA63" s="131"/>
      <c r="AG63" s="84"/>
      <c r="AH63" s="108"/>
      <c r="AI63" s="86"/>
    </row>
    <row r="64" spans="2:35" x14ac:dyDescent="0.3">
      <c r="B64" s="76"/>
      <c r="C64" s="76"/>
      <c r="D64" s="76"/>
      <c r="E64" s="76"/>
      <c r="F64" s="76"/>
      <c r="G64" s="76"/>
      <c r="H64" s="76"/>
      <c r="I64" s="76"/>
      <c r="J64" s="76"/>
      <c r="K64" s="76"/>
      <c r="Y64" s="131"/>
      <c r="Z64" s="131"/>
      <c r="AA64" s="131"/>
      <c r="AG64" s="84"/>
      <c r="AH64" s="108"/>
      <c r="AI64" s="86"/>
    </row>
    <row r="65" spans="2:35" x14ac:dyDescent="0.3">
      <c r="B65" s="76"/>
      <c r="C65" s="76"/>
      <c r="D65" s="76"/>
      <c r="E65" s="76"/>
      <c r="F65" s="76"/>
      <c r="G65" s="76"/>
      <c r="H65" s="76"/>
      <c r="I65" s="76"/>
      <c r="J65" s="76"/>
      <c r="K65" s="76"/>
      <c r="Y65" s="131"/>
      <c r="Z65" s="131"/>
      <c r="AA65" s="131"/>
      <c r="AG65" s="84"/>
      <c r="AH65" s="108"/>
      <c r="AI65" s="86"/>
    </row>
    <row r="66" spans="2:35" x14ac:dyDescent="0.3">
      <c r="B66" s="76"/>
      <c r="C66" s="76"/>
      <c r="D66" s="76"/>
      <c r="E66" s="76"/>
      <c r="F66" s="76"/>
      <c r="G66" s="76"/>
      <c r="H66" s="76"/>
      <c r="I66" s="76"/>
      <c r="J66" s="76"/>
      <c r="K66" s="76"/>
      <c r="Y66" s="131"/>
      <c r="Z66" s="131"/>
      <c r="AA66" s="131"/>
      <c r="AG66" s="84"/>
      <c r="AH66" s="108"/>
      <c r="AI66" s="86"/>
    </row>
    <row r="67" spans="2:35" x14ac:dyDescent="0.3">
      <c r="B67" s="76"/>
      <c r="C67" s="76"/>
      <c r="D67" s="76"/>
      <c r="E67" s="76"/>
      <c r="F67" s="76"/>
      <c r="G67" s="76"/>
      <c r="H67" s="76"/>
      <c r="I67" s="76"/>
      <c r="J67" s="76"/>
      <c r="K67" s="76"/>
      <c r="Y67" s="131"/>
      <c r="Z67" s="131"/>
      <c r="AA67" s="131"/>
      <c r="AG67" s="84"/>
      <c r="AH67" s="108"/>
      <c r="AI67" s="86"/>
    </row>
    <row r="68" spans="2:35" x14ac:dyDescent="0.3">
      <c r="B68" s="76"/>
      <c r="C68" s="76"/>
      <c r="D68" s="76"/>
      <c r="E68" s="76"/>
      <c r="F68" s="76"/>
      <c r="G68" s="76"/>
      <c r="H68" s="76"/>
      <c r="I68" s="76"/>
      <c r="J68" s="76"/>
      <c r="K68" s="76"/>
      <c r="Y68" s="131"/>
      <c r="Z68" s="131"/>
      <c r="AA68" s="131"/>
      <c r="AG68" s="84"/>
      <c r="AH68" s="108"/>
      <c r="AI68" s="86"/>
    </row>
    <row r="69" spans="2:35" x14ac:dyDescent="0.3">
      <c r="B69" s="76"/>
      <c r="C69" s="76"/>
      <c r="D69" s="76"/>
      <c r="E69" s="76"/>
      <c r="F69" s="76"/>
      <c r="G69" s="76"/>
      <c r="H69" s="76"/>
      <c r="I69" s="76"/>
      <c r="J69" s="76"/>
      <c r="K69" s="76"/>
      <c r="Y69" s="131"/>
      <c r="Z69" s="131"/>
      <c r="AA69" s="131"/>
      <c r="AG69" s="84"/>
      <c r="AH69" s="108"/>
      <c r="AI69" s="86"/>
    </row>
    <row r="70" spans="2:35" x14ac:dyDescent="0.3">
      <c r="B70" s="76"/>
      <c r="C70" s="76"/>
      <c r="D70" s="76"/>
      <c r="E70" s="76"/>
      <c r="F70" s="76"/>
      <c r="G70" s="76"/>
      <c r="H70" s="76"/>
      <c r="I70" s="76"/>
      <c r="J70" s="76"/>
      <c r="K70" s="76"/>
      <c r="Y70" s="131"/>
      <c r="Z70" s="131"/>
      <c r="AA70" s="131"/>
      <c r="AG70" s="84"/>
      <c r="AH70" s="108"/>
      <c r="AI70" s="86"/>
    </row>
    <row r="71" spans="2:35" x14ac:dyDescent="0.3">
      <c r="B71" s="76"/>
      <c r="C71" s="76"/>
      <c r="D71" s="76"/>
      <c r="E71" s="76"/>
      <c r="F71" s="76"/>
      <c r="G71" s="76"/>
      <c r="H71" s="76"/>
      <c r="I71" s="76"/>
      <c r="J71" s="76"/>
      <c r="K71" s="76"/>
      <c r="Y71" s="131"/>
      <c r="Z71" s="131"/>
      <c r="AA71" s="131"/>
      <c r="AG71" s="84"/>
      <c r="AH71" s="108"/>
      <c r="AI71" s="86"/>
    </row>
    <row r="72" spans="2:35" x14ac:dyDescent="0.3">
      <c r="B72" s="76"/>
      <c r="C72" s="76"/>
      <c r="D72" s="76"/>
      <c r="E72" s="76"/>
      <c r="F72" s="76"/>
      <c r="G72" s="76"/>
      <c r="H72" s="76"/>
      <c r="I72" s="76"/>
      <c r="J72" s="76"/>
      <c r="K72" s="76"/>
      <c r="Y72" s="131"/>
      <c r="Z72" s="131"/>
      <c r="AA72" s="131"/>
      <c r="AG72" s="84"/>
      <c r="AH72" s="108"/>
      <c r="AI72" s="86"/>
    </row>
    <row r="73" spans="2:35" x14ac:dyDescent="0.3">
      <c r="B73" s="76"/>
      <c r="C73" s="76"/>
      <c r="D73" s="76"/>
      <c r="E73" s="76"/>
      <c r="F73" s="76"/>
      <c r="G73" s="76"/>
      <c r="H73" s="76"/>
      <c r="I73" s="76"/>
      <c r="J73" s="76"/>
      <c r="K73" s="76"/>
      <c r="Y73" s="131"/>
      <c r="Z73" s="131"/>
      <c r="AA73" s="131"/>
      <c r="AG73" s="84"/>
      <c r="AH73" s="108"/>
      <c r="AI73" s="86"/>
    </row>
    <row r="74" spans="2:35" x14ac:dyDescent="0.3">
      <c r="B74" s="76"/>
      <c r="C74" s="76"/>
      <c r="D74" s="76"/>
      <c r="E74" s="76"/>
      <c r="F74" s="76"/>
      <c r="G74" s="76"/>
      <c r="H74" s="76"/>
      <c r="I74" s="76"/>
      <c r="J74" s="76"/>
      <c r="K74" s="76"/>
      <c r="Y74" s="131"/>
      <c r="Z74" s="131"/>
      <c r="AA74" s="131"/>
      <c r="AG74" s="84"/>
      <c r="AH74" s="108"/>
      <c r="AI74" s="86"/>
    </row>
    <row r="75" spans="2:35" x14ac:dyDescent="0.3">
      <c r="B75" s="76"/>
      <c r="C75" s="76"/>
      <c r="D75" s="76"/>
      <c r="E75" s="76"/>
      <c r="F75" s="76"/>
      <c r="G75" s="76"/>
      <c r="H75" s="76"/>
      <c r="I75" s="76"/>
      <c r="J75" s="76"/>
      <c r="K75" s="76"/>
      <c r="Y75" s="131"/>
      <c r="AG75" s="84"/>
      <c r="AH75" s="108"/>
      <c r="AI75" s="86"/>
    </row>
    <row r="76" spans="2:35" x14ac:dyDescent="0.3">
      <c r="B76" s="76"/>
      <c r="C76" s="76"/>
      <c r="D76" s="76"/>
      <c r="E76" s="76"/>
      <c r="F76" s="76"/>
      <c r="G76" s="76"/>
      <c r="H76" s="76"/>
      <c r="I76" s="76"/>
      <c r="J76" s="76"/>
      <c r="K76" s="76"/>
      <c r="Y76" s="131"/>
      <c r="AG76" s="84"/>
      <c r="AH76" s="108"/>
      <c r="AI76" s="86"/>
    </row>
    <row r="77" spans="2:35" x14ac:dyDescent="0.3">
      <c r="B77" s="76"/>
      <c r="C77" s="76"/>
      <c r="D77" s="76"/>
      <c r="E77" s="76"/>
      <c r="F77" s="76"/>
      <c r="G77" s="76"/>
      <c r="H77" s="76"/>
      <c r="I77" s="76"/>
      <c r="J77" s="76"/>
      <c r="K77" s="76"/>
      <c r="Y77" s="131"/>
      <c r="AG77" s="84"/>
      <c r="AH77" s="108"/>
      <c r="AI77" s="86"/>
    </row>
    <row r="78" spans="2:35" x14ac:dyDescent="0.3">
      <c r="B78" s="76"/>
      <c r="C78" s="76"/>
      <c r="D78" s="76"/>
      <c r="E78" s="76"/>
      <c r="F78" s="76"/>
      <c r="G78" s="76"/>
      <c r="H78" s="76"/>
      <c r="I78" s="76"/>
      <c r="J78" s="76"/>
      <c r="K78" s="76"/>
      <c r="Y78" s="131"/>
      <c r="AG78" s="84"/>
      <c r="AH78" s="108"/>
      <c r="AI78" s="86"/>
    </row>
    <row r="79" spans="2:35" x14ac:dyDescent="0.3">
      <c r="B79" s="76"/>
      <c r="C79" s="76"/>
      <c r="D79" s="76"/>
      <c r="E79" s="76"/>
      <c r="F79" s="76"/>
      <c r="G79" s="76"/>
      <c r="H79" s="76"/>
      <c r="I79" s="76"/>
      <c r="J79" s="76"/>
      <c r="K79" s="76"/>
      <c r="Y79" s="131"/>
      <c r="AG79" s="84"/>
      <c r="AH79" s="108"/>
      <c r="AI79" s="86"/>
    </row>
    <row r="80" spans="2:35" x14ac:dyDescent="0.3">
      <c r="B80" s="76"/>
      <c r="C80" s="76"/>
      <c r="D80" s="76"/>
      <c r="E80" s="76"/>
      <c r="F80" s="76"/>
      <c r="G80" s="76"/>
      <c r="H80" s="76"/>
      <c r="I80" s="76"/>
      <c r="J80" s="76"/>
      <c r="K80" s="76"/>
      <c r="Y80" s="131"/>
      <c r="AG80" s="84"/>
      <c r="AH80" s="108"/>
      <c r="AI80" s="86"/>
    </row>
    <row r="81" spans="2:35" x14ac:dyDescent="0.3">
      <c r="B81" s="76"/>
      <c r="C81" s="76"/>
      <c r="D81" s="76"/>
      <c r="E81" s="76"/>
      <c r="F81" s="76"/>
      <c r="G81" s="76"/>
      <c r="H81" s="76"/>
      <c r="I81" s="76"/>
      <c r="J81" s="76"/>
      <c r="K81" s="76"/>
      <c r="Y81" s="131"/>
      <c r="AG81" s="84"/>
      <c r="AH81" s="108"/>
      <c r="AI81" s="86"/>
    </row>
    <row r="82" spans="2:35" x14ac:dyDescent="0.3">
      <c r="B82" s="76"/>
      <c r="C82" s="76"/>
      <c r="D82" s="76"/>
      <c r="E82" s="76"/>
      <c r="F82" s="76"/>
      <c r="G82" s="76"/>
      <c r="H82" s="76"/>
      <c r="I82" s="76"/>
      <c r="J82" s="76"/>
      <c r="K82" s="76"/>
      <c r="Y82" s="131"/>
      <c r="AG82" s="84"/>
      <c r="AH82" s="108"/>
      <c r="AI82" s="86"/>
    </row>
    <row r="83" spans="2:35" x14ac:dyDescent="0.3">
      <c r="B83" s="76"/>
      <c r="C83" s="76"/>
      <c r="D83" s="76"/>
      <c r="E83" s="76"/>
      <c r="F83" s="76"/>
      <c r="G83" s="76"/>
      <c r="H83" s="76"/>
      <c r="I83" s="76"/>
      <c r="J83" s="76"/>
      <c r="K83" s="76"/>
      <c r="Y83" s="131"/>
      <c r="AG83" s="84"/>
      <c r="AH83" s="108"/>
      <c r="AI83" s="86"/>
    </row>
    <row r="84" spans="2:35" x14ac:dyDescent="0.3">
      <c r="B84" s="76"/>
      <c r="C84" s="76"/>
      <c r="D84" s="76"/>
      <c r="E84" s="76"/>
      <c r="F84" s="76"/>
      <c r="G84" s="76"/>
      <c r="H84" s="76"/>
      <c r="I84" s="76"/>
      <c r="J84" s="76"/>
      <c r="K84" s="76"/>
      <c r="Y84" s="131"/>
      <c r="AG84" s="84"/>
      <c r="AH84" s="108"/>
      <c r="AI84" s="86"/>
    </row>
    <row r="85" spans="2:35" x14ac:dyDescent="0.3">
      <c r="B85" s="76"/>
      <c r="C85" s="76"/>
      <c r="D85" s="76"/>
      <c r="E85" s="76"/>
      <c r="F85" s="76"/>
      <c r="G85" s="76"/>
      <c r="H85" s="76"/>
      <c r="I85" s="76"/>
      <c r="J85" s="76"/>
      <c r="K85" s="76"/>
      <c r="Y85" s="131"/>
      <c r="AG85" s="84"/>
      <c r="AH85" s="108"/>
      <c r="AI85" s="86"/>
    </row>
    <row r="86" spans="2:35" x14ac:dyDescent="0.3">
      <c r="B86" s="76"/>
      <c r="C86" s="76"/>
      <c r="D86" s="76"/>
      <c r="E86" s="76"/>
      <c r="F86" s="76"/>
      <c r="G86" s="76"/>
      <c r="H86" s="76"/>
      <c r="I86" s="76"/>
      <c r="J86" s="76"/>
      <c r="K86" s="76"/>
      <c r="Y86" s="131"/>
      <c r="AG86" s="84"/>
      <c r="AH86" s="108"/>
      <c r="AI86" s="86"/>
    </row>
    <row r="87" spans="2:35" x14ac:dyDescent="0.3">
      <c r="B87" s="76"/>
      <c r="C87" s="76"/>
      <c r="D87" s="76"/>
      <c r="E87" s="76"/>
      <c r="F87" s="76"/>
      <c r="G87" s="76"/>
      <c r="H87" s="76"/>
      <c r="I87" s="76"/>
      <c r="J87" s="76"/>
      <c r="K87" s="76"/>
      <c r="Y87" s="131"/>
      <c r="AG87" s="84"/>
      <c r="AH87" s="108"/>
      <c r="AI87" s="86"/>
    </row>
    <row r="88" spans="2:35" x14ac:dyDescent="0.3">
      <c r="B88" s="76"/>
      <c r="C88" s="76"/>
      <c r="D88" s="76"/>
      <c r="E88" s="76"/>
      <c r="F88" s="76"/>
      <c r="G88" s="76"/>
      <c r="H88" s="76"/>
      <c r="I88" s="76"/>
      <c r="J88" s="76"/>
      <c r="K88" s="76"/>
      <c r="Y88" s="131"/>
      <c r="AG88" s="84"/>
      <c r="AH88" s="108"/>
      <c r="AI88" s="86"/>
    </row>
    <row r="89" spans="2:35" x14ac:dyDescent="0.3">
      <c r="B89" s="76"/>
      <c r="C89" s="76"/>
      <c r="D89" s="76"/>
      <c r="E89" s="76"/>
      <c r="F89" s="76"/>
      <c r="G89" s="76"/>
      <c r="H89" s="76"/>
      <c r="I89" s="76"/>
      <c r="J89" s="76"/>
      <c r="K89" s="76"/>
      <c r="Y89" s="131"/>
      <c r="AG89" s="84"/>
      <c r="AH89" s="108"/>
      <c r="AI89" s="86"/>
    </row>
    <row r="90" spans="2:35" x14ac:dyDescent="0.3">
      <c r="B90" s="76"/>
      <c r="C90" s="76"/>
      <c r="D90" s="76"/>
      <c r="E90" s="76"/>
      <c r="F90" s="76"/>
      <c r="G90" s="76"/>
      <c r="H90" s="76"/>
      <c r="I90" s="76"/>
      <c r="J90" s="76"/>
      <c r="K90" s="76"/>
      <c r="Y90" s="131"/>
      <c r="AG90" s="84"/>
      <c r="AH90" s="108"/>
      <c r="AI90" s="86"/>
    </row>
    <row r="91" spans="2:35" x14ac:dyDescent="0.3">
      <c r="B91" s="76"/>
      <c r="C91" s="76"/>
      <c r="D91" s="76"/>
      <c r="E91" s="76"/>
      <c r="F91" s="76"/>
      <c r="G91" s="76"/>
      <c r="H91" s="76"/>
      <c r="I91" s="76"/>
      <c r="J91" s="76"/>
      <c r="K91" s="76"/>
      <c r="AG91" s="84"/>
      <c r="AH91" s="108"/>
      <c r="AI91" s="86"/>
    </row>
    <row r="92" spans="2:35" x14ac:dyDescent="0.3">
      <c r="B92" s="76"/>
      <c r="C92" s="76"/>
      <c r="D92" s="76"/>
      <c r="E92" s="76"/>
      <c r="F92" s="76"/>
      <c r="G92" s="76"/>
      <c r="H92" s="76"/>
      <c r="I92" s="76"/>
      <c r="J92" s="76"/>
      <c r="K92" s="76"/>
      <c r="AG92" s="84"/>
      <c r="AH92" s="108"/>
      <c r="AI92" s="86"/>
    </row>
    <row r="93" spans="2:35" x14ac:dyDescent="0.3">
      <c r="B93" s="76"/>
      <c r="C93" s="76"/>
      <c r="D93" s="76"/>
      <c r="E93" s="76"/>
      <c r="F93" s="76"/>
      <c r="G93" s="76"/>
      <c r="H93" s="76"/>
      <c r="I93" s="76"/>
      <c r="J93" s="76"/>
      <c r="K93" s="76"/>
      <c r="AG93" s="84"/>
      <c r="AH93" s="108"/>
      <c r="AI93" s="86"/>
    </row>
    <row r="94" spans="2:35" x14ac:dyDescent="0.3">
      <c r="B94" s="76"/>
      <c r="C94" s="76"/>
      <c r="D94" s="76"/>
      <c r="E94" s="76"/>
      <c r="F94" s="76"/>
      <c r="G94" s="76"/>
      <c r="H94" s="76"/>
      <c r="I94" s="76"/>
      <c r="J94" s="76"/>
      <c r="K94" s="76"/>
      <c r="AG94" s="84"/>
      <c r="AH94" s="108"/>
      <c r="AI94" s="86"/>
    </row>
    <row r="95" spans="2:35" x14ac:dyDescent="0.3">
      <c r="B95" s="76"/>
      <c r="C95" s="76"/>
      <c r="D95" s="76"/>
      <c r="E95" s="76"/>
      <c r="F95" s="76"/>
      <c r="G95" s="76"/>
      <c r="H95" s="76"/>
      <c r="I95" s="76"/>
      <c r="J95" s="76"/>
      <c r="K95" s="76"/>
      <c r="AG95" s="84"/>
      <c r="AH95" s="108"/>
      <c r="AI95" s="86"/>
    </row>
    <row r="96" spans="2:35" x14ac:dyDescent="0.3">
      <c r="B96" s="76"/>
      <c r="C96" s="76"/>
      <c r="D96" s="76"/>
      <c r="E96" s="76"/>
      <c r="F96" s="76"/>
      <c r="G96" s="76"/>
      <c r="H96" s="76"/>
      <c r="I96" s="76"/>
      <c r="J96" s="76"/>
      <c r="K96" s="76"/>
      <c r="AG96" s="84"/>
      <c r="AH96" s="108"/>
      <c r="AI96" s="86"/>
    </row>
    <row r="97" spans="2:35" x14ac:dyDescent="0.3">
      <c r="B97" s="76"/>
      <c r="C97" s="76"/>
      <c r="D97" s="76"/>
      <c r="E97" s="76"/>
      <c r="F97" s="76"/>
      <c r="G97" s="76"/>
      <c r="H97" s="76"/>
      <c r="I97" s="76"/>
      <c r="J97" s="76"/>
      <c r="K97" s="76"/>
      <c r="AG97" s="84"/>
      <c r="AH97" s="108"/>
      <c r="AI97" s="86"/>
    </row>
    <row r="98" spans="2:35" x14ac:dyDescent="0.3">
      <c r="B98" s="76"/>
      <c r="C98" s="76"/>
      <c r="D98" s="76"/>
      <c r="E98" s="76"/>
      <c r="F98" s="76"/>
      <c r="G98" s="76"/>
      <c r="H98" s="76"/>
      <c r="I98" s="76"/>
      <c r="J98" s="76"/>
      <c r="K98" s="76"/>
      <c r="AG98" s="84"/>
      <c r="AH98" s="108"/>
      <c r="AI98" s="86"/>
    </row>
    <row r="99" spans="2:35" x14ac:dyDescent="0.3">
      <c r="B99" s="76"/>
      <c r="C99" s="76"/>
      <c r="D99" s="76"/>
      <c r="E99" s="76"/>
      <c r="F99" s="76"/>
      <c r="G99" s="76"/>
      <c r="H99" s="76"/>
      <c r="I99" s="76"/>
      <c r="J99" s="76"/>
      <c r="K99" s="76"/>
      <c r="AG99" s="84"/>
      <c r="AH99" s="108"/>
      <c r="AI99" s="86"/>
    </row>
    <row r="100" spans="2:35" x14ac:dyDescent="0.3"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AG100" s="84"/>
      <c r="AH100" s="108"/>
      <c r="AI100" s="86"/>
    </row>
    <row r="101" spans="2:35" x14ac:dyDescent="0.3"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AG101" s="84"/>
      <c r="AH101" s="108"/>
      <c r="AI101" s="86"/>
    </row>
    <row r="102" spans="2:35" x14ac:dyDescent="0.3"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AG102" s="84"/>
      <c r="AH102" s="108"/>
      <c r="AI102" s="86"/>
    </row>
    <row r="103" spans="2:35" x14ac:dyDescent="0.3"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AG103" s="84"/>
      <c r="AH103" s="108"/>
      <c r="AI103" s="86"/>
    </row>
    <row r="104" spans="2:35" x14ac:dyDescent="0.3"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AG104" s="84"/>
      <c r="AH104" s="108"/>
      <c r="AI104" s="86"/>
    </row>
    <row r="105" spans="2:35" x14ac:dyDescent="0.3"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AG105" s="84"/>
      <c r="AH105" s="108"/>
      <c r="AI105" s="86"/>
    </row>
    <row r="106" spans="2:35" x14ac:dyDescent="0.3"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AG106" s="84"/>
      <c r="AH106" s="108"/>
      <c r="AI106" s="86"/>
    </row>
    <row r="107" spans="2:35" x14ac:dyDescent="0.3"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AG107" s="84"/>
      <c r="AH107" s="108"/>
      <c r="AI107" s="86"/>
    </row>
    <row r="108" spans="2:35" x14ac:dyDescent="0.3"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AG108" s="84"/>
      <c r="AH108" s="108"/>
      <c r="AI108" s="86"/>
    </row>
    <row r="109" spans="2:35" x14ac:dyDescent="0.3"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AG109" s="84"/>
      <c r="AH109" s="108"/>
      <c r="AI109" s="86"/>
    </row>
    <row r="110" spans="2:35" x14ac:dyDescent="0.3"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AG110" s="84"/>
      <c r="AH110" s="108"/>
      <c r="AI110" s="86"/>
    </row>
    <row r="111" spans="2:35" x14ac:dyDescent="0.3"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AG111" s="84"/>
      <c r="AH111" s="108"/>
      <c r="AI111" s="86"/>
    </row>
    <row r="112" spans="2:35" x14ac:dyDescent="0.3"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AG112" s="84"/>
      <c r="AH112" s="108"/>
      <c r="AI112" s="86"/>
    </row>
    <row r="113" spans="2:35" x14ac:dyDescent="0.3"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AG113" s="84"/>
      <c r="AH113" s="108"/>
      <c r="AI113" s="86"/>
    </row>
    <row r="114" spans="2:35" x14ac:dyDescent="0.3"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AG114" s="84"/>
      <c r="AH114" s="108"/>
      <c r="AI114" s="86"/>
    </row>
    <row r="115" spans="2:35" x14ac:dyDescent="0.3"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AG115" s="84"/>
      <c r="AH115" s="108"/>
      <c r="AI115" s="86"/>
    </row>
    <row r="116" spans="2:35" x14ac:dyDescent="0.3"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AG116" s="84"/>
      <c r="AH116" s="108"/>
      <c r="AI116" s="86"/>
    </row>
    <row r="117" spans="2:35" x14ac:dyDescent="0.3"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AG117" s="84"/>
      <c r="AH117" s="108"/>
      <c r="AI117" s="86"/>
    </row>
    <row r="118" spans="2:35" x14ac:dyDescent="0.3"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AG118" s="84"/>
      <c r="AH118" s="108"/>
      <c r="AI118" s="86"/>
    </row>
    <row r="119" spans="2:35" x14ac:dyDescent="0.3"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AG119" s="84"/>
      <c r="AH119" s="108"/>
      <c r="AI119" s="86"/>
    </row>
    <row r="120" spans="2:35" x14ac:dyDescent="0.3"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AG120" s="84"/>
      <c r="AH120" s="108"/>
      <c r="AI120" s="86"/>
    </row>
    <row r="121" spans="2:35" x14ac:dyDescent="0.3"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AG121" s="84"/>
      <c r="AH121" s="108"/>
      <c r="AI121" s="86"/>
    </row>
    <row r="122" spans="2:35" x14ac:dyDescent="0.3"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AG122" s="84"/>
      <c r="AH122" s="108"/>
      <c r="AI122" s="86"/>
    </row>
    <row r="123" spans="2:35" x14ac:dyDescent="0.3"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AG123" s="84"/>
      <c r="AH123" s="108"/>
      <c r="AI123" s="86"/>
    </row>
    <row r="124" spans="2:35" x14ac:dyDescent="0.3"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AG124" s="84"/>
      <c r="AH124" s="108"/>
      <c r="AI124" s="86"/>
    </row>
    <row r="125" spans="2:35" x14ac:dyDescent="0.3"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AG125" s="84"/>
      <c r="AH125" s="108"/>
      <c r="AI125" s="86"/>
    </row>
    <row r="126" spans="2:35" x14ac:dyDescent="0.3"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AG126" s="84"/>
      <c r="AH126" s="108"/>
      <c r="AI126" s="86"/>
    </row>
    <row r="127" spans="2:35" x14ac:dyDescent="0.3"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AG127" s="84"/>
      <c r="AH127" s="108"/>
      <c r="AI127" s="86"/>
    </row>
    <row r="128" spans="2:35" x14ac:dyDescent="0.3"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AG128" s="84"/>
      <c r="AH128" s="108"/>
      <c r="AI128" s="86"/>
    </row>
    <row r="129" spans="2:35" x14ac:dyDescent="0.3"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AG129" s="84"/>
      <c r="AH129" s="108"/>
      <c r="AI129" s="86"/>
    </row>
    <row r="130" spans="2:35" x14ac:dyDescent="0.3"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AG130" s="84"/>
      <c r="AH130" s="108"/>
      <c r="AI130" s="86"/>
    </row>
    <row r="131" spans="2:35" x14ac:dyDescent="0.3"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AG131" s="84"/>
      <c r="AH131" s="108"/>
      <c r="AI131" s="86"/>
    </row>
    <row r="132" spans="2:35" x14ac:dyDescent="0.3"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AG132" s="84"/>
      <c r="AH132" s="108"/>
      <c r="AI132" s="86"/>
    </row>
    <row r="133" spans="2:35" x14ac:dyDescent="0.3"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AG133" s="84"/>
      <c r="AH133" s="108"/>
      <c r="AI133" s="86"/>
    </row>
    <row r="134" spans="2:35" x14ac:dyDescent="0.3"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AG134" s="84"/>
      <c r="AH134" s="108"/>
      <c r="AI134" s="86"/>
    </row>
    <row r="135" spans="2:35" x14ac:dyDescent="0.3"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AG135" s="84"/>
      <c r="AH135" s="108"/>
      <c r="AI135" s="86"/>
    </row>
    <row r="136" spans="2:35" x14ac:dyDescent="0.3"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AG136" s="84"/>
      <c r="AH136" s="108"/>
      <c r="AI136" s="86"/>
    </row>
    <row r="137" spans="2:35" x14ac:dyDescent="0.3"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AG137" s="84"/>
      <c r="AH137" s="108"/>
      <c r="AI137" s="86"/>
    </row>
    <row r="138" spans="2:35" x14ac:dyDescent="0.3"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AG138" s="84"/>
      <c r="AH138" s="108"/>
      <c r="AI138" s="86"/>
    </row>
    <row r="139" spans="2:35" x14ac:dyDescent="0.3"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AG139" s="84"/>
      <c r="AH139" s="108"/>
      <c r="AI139" s="86"/>
    </row>
    <row r="140" spans="2:35" x14ac:dyDescent="0.3"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AG140" s="84"/>
      <c r="AH140" s="108"/>
      <c r="AI140" s="86"/>
    </row>
    <row r="141" spans="2:35" x14ac:dyDescent="0.3"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AG141" s="84"/>
      <c r="AH141" s="108"/>
      <c r="AI141" s="86"/>
    </row>
    <row r="142" spans="2:35" x14ac:dyDescent="0.3"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AG142" s="84"/>
      <c r="AH142" s="108"/>
      <c r="AI142" s="86"/>
    </row>
    <row r="143" spans="2:35" x14ac:dyDescent="0.3"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AG143" s="84"/>
      <c r="AH143" s="108"/>
      <c r="AI143" s="86"/>
    </row>
    <row r="144" spans="2:35" x14ac:dyDescent="0.3"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AG144" s="84"/>
      <c r="AH144" s="108"/>
      <c r="AI144" s="86"/>
    </row>
    <row r="145" spans="2:35" x14ac:dyDescent="0.3"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AG145" s="84"/>
      <c r="AH145" s="108"/>
      <c r="AI145" s="86"/>
    </row>
    <row r="146" spans="2:35" x14ac:dyDescent="0.3"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AG146" s="84"/>
      <c r="AH146" s="108"/>
      <c r="AI146" s="86"/>
    </row>
    <row r="147" spans="2:35" x14ac:dyDescent="0.3"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AG147" s="84"/>
      <c r="AH147" s="108"/>
      <c r="AI147" s="86"/>
    </row>
    <row r="148" spans="2:35" x14ac:dyDescent="0.3"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AG148" s="84"/>
      <c r="AH148" s="108"/>
      <c r="AI148" s="86"/>
    </row>
    <row r="149" spans="2:35" x14ac:dyDescent="0.3"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AG149" s="84"/>
      <c r="AH149" s="108"/>
      <c r="AI149" s="86"/>
    </row>
    <row r="150" spans="2:35" x14ac:dyDescent="0.3"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AG150" s="84"/>
      <c r="AH150" s="108"/>
      <c r="AI150" s="86"/>
    </row>
    <row r="151" spans="2:35" x14ac:dyDescent="0.3"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AG151" s="84"/>
      <c r="AH151" s="108"/>
      <c r="AI151" s="86"/>
    </row>
    <row r="152" spans="2:35" x14ac:dyDescent="0.3"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AG152" s="84"/>
      <c r="AH152" s="108"/>
      <c r="AI152" s="86"/>
    </row>
    <row r="153" spans="2:35" x14ac:dyDescent="0.3"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AG153" s="84"/>
      <c r="AH153" s="108"/>
      <c r="AI153" s="86"/>
    </row>
    <row r="154" spans="2:35" x14ac:dyDescent="0.3"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AG154" s="84"/>
      <c r="AH154" s="108"/>
      <c r="AI154" s="86"/>
    </row>
    <row r="155" spans="2:35" x14ac:dyDescent="0.3"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AG155" s="84"/>
      <c r="AH155" s="108"/>
      <c r="AI155" s="86"/>
    </row>
    <row r="156" spans="2:35" x14ac:dyDescent="0.3"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AG156" s="84"/>
      <c r="AH156" s="108"/>
      <c r="AI156" s="86"/>
    </row>
    <row r="157" spans="2:35" x14ac:dyDescent="0.3"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AG157" s="84"/>
      <c r="AH157" s="108"/>
      <c r="AI157" s="86"/>
    </row>
    <row r="158" spans="2:35" x14ac:dyDescent="0.3"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AG158" s="84"/>
      <c r="AH158" s="108"/>
      <c r="AI158" s="86"/>
    </row>
    <row r="159" spans="2:35" x14ac:dyDescent="0.3"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AG159" s="84"/>
      <c r="AH159" s="108"/>
      <c r="AI159" s="86"/>
    </row>
    <row r="160" spans="2:35" x14ac:dyDescent="0.3"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AG160" s="84"/>
      <c r="AH160" s="108"/>
      <c r="AI160" s="86"/>
    </row>
    <row r="161" spans="2:35" x14ac:dyDescent="0.3"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AG161" s="84"/>
      <c r="AH161" s="108"/>
      <c r="AI161" s="86"/>
    </row>
    <row r="162" spans="2:35" x14ac:dyDescent="0.3"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AG162" s="84"/>
      <c r="AH162" s="108"/>
      <c r="AI162" s="86"/>
    </row>
    <row r="163" spans="2:35" x14ac:dyDescent="0.3"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AG163" s="84"/>
      <c r="AH163" s="108"/>
      <c r="AI163" s="86"/>
    </row>
    <row r="164" spans="2:35" x14ac:dyDescent="0.3"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AG164" s="84"/>
      <c r="AH164" s="108"/>
      <c r="AI164" s="86"/>
    </row>
    <row r="165" spans="2:35" x14ac:dyDescent="0.3"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AG165" s="84"/>
      <c r="AH165" s="108"/>
      <c r="AI165" s="86"/>
    </row>
    <row r="166" spans="2:35" x14ac:dyDescent="0.3"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AG166" s="84"/>
      <c r="AH166" s="108"/>
      <c r="AI166" s="86"/>
    </row>
    <row r="167" spans="2:35" x14ac:dyDescent="0.3"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AG167" s="84"/>
      <c r="AH167" s="108"/>
      <c r="AI167" s="86"/>
    </row>
    <row r="168" spans="2:35" x14ac:dyDescent="0.3"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AG168" s="84"/>
      <c r="AH168" s="108"/>
      <c r="AI168" s="86"/>
    </row>
    <row r="169" spans="2:35" x14ac:dyDescent="0.3"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AG169" s="84"/>
      <c r="AH169" s="108"/>
      <c r="AI169" s="86"/>
    </row>
    <row r="170" spans="2:35" x14ac:dyDescent="0.3"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AG170" s="84"/>
      <c r="AH170" s="108"/>
      <c r="AI170" s="86"/>
    </row>
    <row r="171" spans="2:35" x14ac:dyDescent="0.3"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AG171" s="84"/>
      <c r="AH171" s="108"/>
      <c r="AI171" s="86"/>
    </row>
    <row r="172" spans="2:35" x14ac:dyDescent="0.3"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AG172" s="84"/>
      <c r="AH172" s="108"/>
      <c r="AI172" s="86"/>
    </row>
    <row r="173" spans="2:35" x14ac:dyDescent="0.3"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AG173" s="84"/>
      <c r="AH173" s="108"/>
      <c r="AI173" s="86"/>
    </row>
    <row r="174" spans="2:35" x14ac:dyDescent="0.3"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AG174" s="84"/>
      <c r="AH174" s="108"/>
      <c r="AI174" s="86"/>
    </row>
    <row r="175" spans="2:35" x14ac:dyDescent="0.3"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AG175" s="84"/>
      <c r="AH175" s="108"/>
      <c r="AI175" s="86"/>
    </row>
    <row r="176" spans="2:35" x14ac:dyDescent="0.3"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AG176" s="84"/>
      <c r="AH176" s="108"/>
      <c r="AI176" s="86"/>
    </row>
    <row r="177" spans="2:35" x14ac:dyDescent="0.3"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AG177" s="84"/>
      <c r="AH177" s="108"/>
      <c r="AI177" s="86"/>
    </row>
    <row r="178" spans="2:35" x14ac:dyDescent="0.3"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AG178" s="84"/>
      <c r="AH178" s="108"/>
      <c r="AI178" s="86"/>
    </row>
    <row r="179" spans="2:35" x14ac:dyDescent="0.3"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AG179" s="84"/>
      <c r="AH179" s="108"/>
      <c r="AI179" s="86"/>
    </row>
    <row r="180" spans="2:35" x14ac:dyDescent="0.3"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AG180" s="84"/>
      <c r="AH180" s="108"/>
      <c r="AI180" s="86"/>
    </row>
    <row r="181" spans="2:35" x14ac:dyDescent="0.3"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AG181" s="84"/>
      <c r="AH181" s="108"/>
      <c r="AI181" s="86"/>
    </row>
    <row r="182" spans="2:35" x14ac:dyDescent="0.3"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AG182" s="84"/>
      <c r="AH182" s="108"/>
      <c r="AI182" s="86"/>
    </row>
    <row r="183" spans="2:35" x14ac:dyDescent="0.3"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AG183" s="84"/>
      <c r="AH183" s="108"/>
      <c r="AI183" s="86"/>
    </row>
    <row r="184" spans="2:35" x14ac:dyDescent="0.3"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AG184" s="84"/>
      <c r="AH184" s="108"/>
      <c r="AI184" s="86"/>
    </row>
    <row r="185" spans="2:35" x14ac:dyDescent="0.3"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AG185" s="84"/>
      <c r="AH185" s="108"/>
      <c r="AI185" s="86"/>
    </row>
    <row r="186" spans="2:35" x14ac:dyDescent="0.3"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AG186" s="84"/>
      <c r="AH186" s="108"/>
      <c r="AI186" s="86"/>
    </row>
    <row r="187" spans="2:35" x14ac:dyDescent="0.3"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AG187" s="84"/>
      <c r="AH187" s="108"/>
      <c r="AI187" s="86"/>
    </row>
    <row r="188" spans="2:35" x14ac:dyDescent="0.3"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AG188" s="84"/>
      <c r="AH188" s="108"/>
      <c r="AI188" s="86"/>
    </row>
    <row r="189" spans="2:35" x14ac:dyDescent="0.3"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AG189" s="84"/>
      <c r="AH189" s="108"/>
      <c r="AI189" s="86"/>
    </row>
    <row r="190" spans="2:35" x14ac:dyDescent="0.3"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AG190" s="84"/>
      <c r="AH190" s="108"/>
      <c r="AI190" s="86"/>
    </row>
    <row r="191" spans="2:35" x14ac:dyDescent="0.3"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AG191" s="84"/>
      <c r="AH191" s="108"/>
      <c r="AI191" s="86"/>
    </row>
    <row r="192" spans="2:35" x14ac:dyDescent="0.3"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AG192" s="84"/>
      <c r="AH192" s="108"/>
      <c r="AI192" s="86"/>
    </row>
    <row r="193" spans="2:35" x14ac:dyDescent="0.3"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AG193" s="84"/>
      <c r="AH193" s="108"/>
      <c r="AI193" s="86"/>
    </row>
    <row r="194" spans="2:35" x14ac:dyDescent="0.3"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AG194" s="84"/>
      <c r="AH194" s="108"/>
      <c r="AI194" s="86"/>
    </row>
    <row r="195" spans="2:35" x14ac:dyDescent="0.3"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AG195" s="84"/>
      <c r="AH195" s="108"/>
      <c r="AI195" s="86"/>
    </row>
    <row r="196" spans="2:35" x14ac:dyDescent="0.3"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AG196" s="84"/>
      <c r="AH196" s="108"/>
      <c r="AI196" s="86"/>
    </row>
    <row r="197" spans="2:35" x14ac:dyDescent="0.3"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AG197" s="84"/>
      <c r="AH197" s="108"/>
      <c r="AI197" s="86"/>
    </row>
    <row r="198" spans="2:35" x14ac:dyDescent="0.3"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AG198" s="84"/>
      <c r="AH198" s="108"/>
      <c r="AI198" s="86"/>
    </row>
    <row r="199" spans="2:35" x14ac:dyDescent="0.3"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AG199" s="84"/>
      <c r="AH199" s="108"/>
      <c r="AI199" s="86"/>
    </row>
    <row r="200" spans="2:35" x14ac:dyDescent="0.3"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AG200" s="84"/>
      <c r="AH200" s="108"/>
      <c r="AI200" s="86"/>
    </row>
    <row r="201" spans="2:35" x14ac:dyDescent="0.3"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AG201" s="84"/>
      <c r="AH201" s="108"/>
      <c r="AI201" s="86"/>
    </row>
    <row r="202" spans="2:35" x14ac:dyDescent="0.3"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AG202" s="84"/>
      <c r="AH202" s="108"/>
      <c r="AI202" s="86"/>
    </row>
    <row r="203" spans="2:35" x14ac:dyDescent="0.3"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AG203" s="114"/>
      <c r="AH203" s="115"/>
      <c r="AI203" s="116"/>
    </row>
    <row r="204" spans="2:35" x14ac:dyDescent="0.3">
      <c r="B204" s="76"/>
      <c r="C204" s="76"/>
      <c r="D204" s="76"/>
      <c r="E204" s="76"/>
      <c r="F204" s="76"/>
      <c r="G204" s="76"/>
      <c r="H204" s="76"/>
      <c r="I204" s="76"/>
      <c r="J204" s="76"/>
      <c r="K204" s="76"/>
    </row>
    <row r="205" spans="2:35" x14ac:dyDescent="0.3">
      <c r="B205" s="76"/>
      <c r="C205" s="76"/>
      <c r="D205" s="76"/>
      <c r="E205" s="76"/>
      <c r="F205" s="76"/>
      <c r="G205" s="76"/>
      <c r="H205" s="76"/>
      <c r="I205" s="76"/>
      <c r="J205" s="76"/>
      <c r="K205" s="76"/>
    </row>
    <row r="206" spans="2:35" x14ac:dyDescent="0.3">
      <c r="B206" s="76"/>
      <c r="C206" s="76"/>
      <c r="D206" s="76"/>
      <c r="E206" s="76"/>
      <c r="F206" s="76"/>
      <c r="G206" s="76"/>
      <c r="H206" s="76"/>
      <c r="I206" s="76"/>
      <c r="J206" s="76"/>
      <c r="K206" s="76"/>
    </row>
    <row r="207" spans="2:35" x14ac:dyDescent="0.3">
      <c r="B207" s="76"/>
      <c r="C207" s="76"/>
      <c r="D207" s="76"/>
      <c r="E207" s="76"/>
      <c r="F207" s="76"/>
      <c r="G207" s="76"/>
      <c r="H207" s="76"/>
      <c r="I207" s="76"/>
      <c r="J207" s="76"/>
      <c r="K207" s="76"/>
    </row>
    <row r="208" spans="2:35" x14ac:dyDescent="0.3">
      <c r="B208" s="76"/>
      <c r="C208" s="76"/>
      <c r="D208" s="76"/>
      <c r="E208" s="76"/>
      <c r="F208" s="76"/>
      <c r="G208" s="76"/>
      <c r="H208" s="76"/>
      <c r="I208" s="76"/>
      <c r="J208" s="76"/>
      <c r="K208" s="76"/>
    </row>
    <row r="209" spans="2:11" x14ac:dyDescent="0.3">
      <c r="B209" s="76"/>
      <c r="C209" s="76"/>
      <c r="D209" s="76"/>
      <c r="E209" s="76"/>
      <c r="F209" s="76"/>
      <c r="G209" s="76"/>
      <c r="H209" s="76"/>
      <c r="I209" s="76"/>
      <c r="J209" s="76"/>
      <c r="K209" s="76"/>
    </row>
    <row r="210" spans="2:11" x14ac:dyDescent="0.3">
      <c r="B210" s="76"/>
      <c r="C210" s="76"/>
      <c r="D210" s="76"/>
      <c r="E210" s="76"/>
      <c r="F210" s="76"/>
      <c r="G210" s="76"/>
      <c r="H210" s="76"/>
      <c r="I210" s="76"/>
      <c r="J210" s="76"/>
      <c r="K210" s="76"/>
    </row>
    <row r="211" spans="2:11" x14ac:dyDescent="0.3">
      <c r="B211" s="76"/>
      <c r="C211" s="76"/>
      <c r="D211" s="76"/>
      <c r="E211" s="76"/>
      <c r="F211" s="76"/>
      <c r="G211" s="76"/>
      <c r="H211" s="76"/>
      <c r="I211" s="76"/>
      <c r="J211" s="76"/>
      <c r="K211" s="76"/>
    </row>
    <row r="212" spans="2:11" x14ac:dyDescent="0.3">
      <c r="B212" s="76"/>
      <c r="C212" s="76"/>
      <c r="D212" s="76"/>
      <c r="E212" s="76"/>
      <c r="F212" s="76"/>
      <c r="G212" s="76"/>
      <c r="H212" s="76"/>
      <c r="I212" s="76"/>
      <c r="J212" s="76"/>
      <c r="K212" s="76"/>
    </row>
    <row r="213" spans="2:11" x14ac:dyDescent="0.3">
      <c r="B213" s="76"/>
      <c r="C213" s="76"/>
      <c r="D213" s="76"/>
      <c r="E213" s="76"/>
      <c r="F213" s="76"/>
      <c r="G213" s="76"/>
      <c r="H213" s="76"/>
      <c r="I213" s="76"/>
      <c r="J213" s="76"/>
      <c r="K213" s="76"/>
    </row>
    <row r="214" spans="2:11" x14ac:dyDescent="0.3">
      <c r="B214" s="76"/>
      <c r="C214" s="76"/>
      <c r="D214" s="76"/>
      <c r="E214" s="76"/>
      <c r="F214" s="76"/>
      <c r="G214" s="76"/>
      <c r="H214" s="76"/>
      <c r="I214" s="76"/>
      <c r="J214" s="76"/>
      <c r="K214" s="76"/>
    </row>
    <row r="215" spans="2:11" x14ac:dyDescent="0.3">
      <c r="B215" s="76"/>
      <c r="C215" s="76"/>
      <c r="D215" s="76"/>
      <c r="E215" s="76"/>
      <c r="F215" s="76"/>
      <c r="G215" s="76"/>
      <c r="H215" s="76"/>
      <c r="I215" s="76"/>
      <c r="J215" s="76"/>
      <c r="K215" s="76"/>
    </row>
    <row r="216" spans="2:11" x14ac:dyDescent="0.3">
      <c r="B216" s="76"/>
      <c r="C216" s="76"/>
      <c r="D216" s="76"/>
      <c r="E216" s="76"/>
      <c r="F216" s="76"/>
      <c r="G216" s="76"/>
      <c r="H216" s="76"/>
      <c r="I216" s="76"/>
      <c r="J216" s="76"/>
      <c r="K216" s="76"/>
    </row>
    <row r="217" spans="2:11" x14ac:dyDescent="0.3">
      <c r="B217" s="76"/>
      <c r="C217" s="76"/>
      <c r="D217" s="76"/>
      <c r="E217" s="76"/>
      <c r="F217" s="76"/>
      <c r="G217" s="76"/>
      <c r="H217" s="76"/>
      <c r="I217" s="76"/>
      <c r="J217" s="76"/>
      <c r="K217" s="76"/>
    </row>
    <row r="218" spans="2:11" x14ac:dyDescent="0.3">
      <c r="B218" s="76"/>
      <c r="C218" s="76"/>
      <c r="D218" s="76"/>
      <c r="E218" s="76"/>
      <c r="F218" s="76"/>
      <c r="G218" s="76"/>
      <c r="H218" s="76"/>
      <c r="I218" s="76"/>
      <c r="J218" s="76"/>
      <c r="K218" s="76"/>
    </row>
    <row r="219" spans="2:11" x14ac:dyDescent="0.3">
      <c r="B219" s="76"/>
      <c r="C219" s="76"/>
      <c r="D219" s="76"/>
      <c r="E219" s="76"/>
      <c r="F219" s="76"/>
      <c r="G219" s="76"/>
      <c r="H219" s="76"/>
      <c r="I219" s="76"/>
      <c r="J219" s="76"/>
      <c r="K219" s="76"/>
    </row>
    <row r="220" spans="2:11" x14ac:dyDescent="0.3">
      <c r="B220" s="76"/>
      <c r="C220" s="76"/>
      <c r="D220" s="76"/>
      <c r="E220" s="76"/>
      <c r="F220" s="76"/>
      <c r="G220" s="76"/>
      <c r="H220" s="76"/>
      <c r="I220" s="76"/>
      <c r="J220" s="76"/>
      <c r="K220" s="76"/>
    </row>
    <row r="221" spans="2:11" x14ac:dyDescent="0.3">
      <c r="B221" s="76"/>
      <c r="C221" s="76"/>
      <c r="D221" s="76"/>
      <c r="E221" s="76"/>
      <c r="F221" s="76"/>
      <c r="G221" s="76"/>
      <c r="H221" s="76"/>
      <c r="I221" s="76"/>
      <c r="J221" s="76"/>
      <c r="K221" s="76"/>
    </row>
    <row r="222" spans="2:11" x14ac:dyDescent="0.3">
      <c r="B222" s="76"/>
      <c r="C222" s="76"/>
      <c r="D222" s="76"/>
      <c r="E222" s="76"/>
      <c r="F222" s="76"/>
      <c r="G222" s="76"/>
      <c r="H222" s="76"/>
      <c r="I222" s="76"/>
      <c r="J222" s="76"/>
      <c r="K222" s="76"/>
    </row>
    <row r="223" spans="2:11" x14ac:dyDescent="0.3">
      <c r="B223" s="76"/>
      <c r="C223" s="76"/>
      <c r="D223" s="76"/>
      <c r="E223" s="76"/>
      <c r="F223" s="76"/>
      <c r="G223" s="76"/>
      <c r="H223" s="76"/>
      <c r="I223" s="76"/>
      <c r="J223" s="76"/>
      <c r="K223" s="76"/>
    </row>
    <row r="224" spans="2:11" x14ac:dyDescent="0.3">
      <c r="B224" s="76"/>
      <c r="C224" s="76"/>
      <c r="D224" s="76"/>
      <c r="E224" s="76"/>
      <c r="F224" s="76"/>
      <c r="G224" s="76"/>
      <c r="H224" s="76"/>
      <c r="I224" s="76"/>
      <c r="J224" s="76"/>
      <c r="K224" s="76"/>
    </row>
    <row r="225" spans="2:11" x14ac:dyDescent="0.3">
      <c r="B225" s="76"/>
      <c r="C225" s="76"/>
      <c r="D225" s="76"/>
      <c r="E225" s="76"/>
      <c r="F225" s="76"/>
      <c r="G225" s="76"/>
      <c r="H225" s="76"/>
      <c r="I225" s="76"/>
      <c r="J225" s="76"/>
      <c r="K225" s="76"/>
    </row>
    <row r="226" spans="2:11" x14ac:dyDescent="0.3">
      <c r="B226" s="76"/>
      <c r="C226" s="76"/>
      <c r="D226" s="76"/>
      <c r="E226" s="76"/>
      <c r="F226" s="76"/>
      <c r="G226" s="76"/>
      <c r="H226" s="76"/>
      <c r="I226" s="76"/>
      <c r="J226" s="76"/>
      <c r="K226" s="76"/>
    </row>
    <row r="227" spans="2:11" x14ac:dyDescent="0.3">
      <c r="B227" s="76"/>
      <c r="C227" s="76"/>
      <c r="D227" s="76"/>
      <c r="E227" s="76"/>
      <c r="F227" s="76"/>
      <c r="G227" s="76"/>
      <c r="H227" s="76"/>
      <c r="I227" s="76"/>
      <c r="J227" s="76"/>
      <c r="K227" s="76"/>
    </row>
    <row r="228" spans="2:11" x14ac:dyDescent="0.3">
      <c r="B228" s="76"/>
      <c r="C228" s="76"/>
      <c r="D228" s="76"/>
      <c r="E228" s="76"/>
      <c r="F228" s="76"/>
      <c r="G228" s="76"/>
      <c r="H228" s="76"/>
      <c r="I228" s="76"/>
      <c r="J228" s="76"/>
      <c r="K228" s="76"/>
    </row>
    <row r="229" spans="2:11" x14ac:dyDescent="0.3">
      <c r="B229" s="76"/>
      <c r="C229" s="76"/>
      <c r="D229" s="76"/>
      <c r="E229" s="76"/>
      <c r="F229" s="76"/>
      <c r="G229" s="76"/>
      <c r="H229" s="76"/>
      <c r="I229" s="76"/>
      <c r="J229" s="76"/>
      <c r="K229" s="76"/>
    </row>
    <row r="230" spans="2:11" x14ac:dyDescent="0.3">
      <c r="B230" s="76"/>
      <c r="C230" s="76"/>
      <c r="D230" s="76"/>
      <c r="E230" s="76"/>
      <c r="F230" s="76"/>
      <c r="G230" s="76"/>
      <c r="H230" s="76"/>
      <c r="I230" s="76"/>
      <c r="J230" s="76"/>
      <c r="K230" s="76"/>
    </row>
    <row r="231" spans="2:11" x14ac:dyDescent="0.3">
      <c r="B231" s="76"/>
      <c r="C231" s="76"/>
      <c r="D231" s="76"/>
      <c r="E231" s="76"/>
      <c r="F231" s="76"/>
      <c r="G231" s="76"/>
      <c r="H231" s="76"/>
      <c r="I231" s="76"/>
      <c r="J231" s="76"/>
      <c r="K231" s="76"/>
    </row>
    <row r="232" spans="2:11" x14ac:dyDescent="0.3">
      <c r="B232" s="76"/>
      <c r="C232" s="76"/>
      <c r="D232" s="76"/>
      <c r="E232" s="76"/>
      <c r="F232" s="76"/>
      <c r="G232" s="76"/>
      <c r="H232" s="76"/>
      <c r="I232" s="76"/>
      <c r="J232" s="76"/>
      <c r="K232" s="76"/>
    </row>
    <row r="233" spans="2:11" x14ac:dyDescent="0.3">
      <c r="B233" s="76"/>
      <c r="C233" s="76"/>
      <c r="D233" s="76"/>
      <c r="E233" s="76"/>
      <c r="F233" s="76"/>
      <c r="G233" s="76"/>
      <c r="H233" s="76"/>
      <c r="I233" s="76"/>
      <c r="J233" s="76"/>
      <c r="K233" s="76"/>
    </row>
    <row r="234" spans="2:11" x14ac:dyDescent="0.3">
      <c r="B234" s="76"/>
      <c r="C234" s="76"/>
      <c r="D234" s="76"/>
      <c r="E234" s="76"/>
      <c r="F234" s="76"/>
      <c r="G234" s="76"/>
      <c r="H234" s="76"/>
      <c r="I234" s="76"/>
      <c r="J234" s="76"/>
      <c r="K234" s="76"/>
    </row>
    <row r="235" spans="2:11" x14ac:dyDescent="0.3">
      <c r="B235" s="76"/>
      <c r="C235" s="76"/>
      <c r="D235" s="76"/>
      <c r="E235" s="76"/>
      <c r="F235" s="76"/>
      <c r="G235" s="76"/>
      <c r="H235" s="76"/>
      <c r="I235" s="76"/>
      <c r="J235" s="76"/>
      <c r="K235" s="76"/>
    </row>
    <row r="236" spans="2:11" x14ac:dyDescent="0.3">
      <c r="B236" s="76"/>
      <c r="C236" s="76"/>
      <c r="D236" s="76"/>
      <c r="E236" s="76"/>
      <c r="F236" s="76"/>
      <c r="G236" s="76"/>
      <c r="H236" s="76"/>
      <c r="I236" s="76"/>
      <c r="J236" s="76"/>
      <c r="K236" s="76"/>
    </row>
    <row r="237" spans="2:11" x14ac:dyDescent="0.3">
      <c r="B237" s="76"/>
      <c r="C237" s="76"/>
      <c r="D237" s="76"/>
      <c r="E237" s="76"/>
      <c r="F237" s="76"/>
      <c r="G237" s="76"/>
      <c r="H237" s="76"/>
      <c r="I237" s="76"/>
      <c r="J237" s="76"/>
      <c r="K237" s="76"/>
    </row>
    <row r="238" spans="2:11" x14ac:dyDescent="0.3">
      <c r="B238" s="76"/>
      <c r="C238" s="76"/>
      <c r="D238" s="76"/>
      <c r="E238" s="76"/>
      <c r="F238" s="76"/>
      <c r="G238" s="76"/>
      <c r="H238" s="76"/>
      <c r="I238" s="76"/>
      <c r="J238" s="76"/>
      <c r="K238" s="76"/>
    </row>
    <row r="239" spans="2:11" x14ac:dyDescent="0.3">
      <c r="B239" s="76"/>
      <c r="C239" s="76"/>
      <c r="D239" s="76"/>
      <c r="E239" s="76"/>
      <c r="F239" s="76"/>
      <c r="G239" s="76"/>
      <c r="H239" s="76"/>
      <c r="I239" s="76"/>
      <c r="J239" s="76"/>
      <c r="K239" s="76"/>
    </row>
    <row r="240" spans="2:11" x14ac:dyDescent="0.3">
      <c r="B240" s="76"/>
      <c r="C240" s="76"/>
      <c r="D240" s="76"/>
      <c r="E240" s="76"/>
      <c r="F240" s="76"/>
      <c r="G240" s="76"/>
      <c r="H240" s="76"/>
      <c r="I240" s="76"/>
      <c r="J240" s="76"/>
      <c r="K240" s="76"/>
    </row>
    <row r="241" spans="2:11" x14ac:dyDescent="0.3">
      <c r="B241" s="76"/>
      <c r="C241" s="76"/>
      <c r="D241" s="76"/>
      <c r="E241" s="76"/>
      <c r="F241" s="76"/>
      <c r="G241" s="76"/>
      <c r="H241" s="76"/>
      <c r="I241" s="76"/>
      <c r="J241" s="76"/>
      <c r="K241" s="76"/>
    </row>
    <row r="242" spans="2:11" x14ac:dyDescent="0.3">
      <c r="B242" s="76"/>
      <c r="C242" s="76"/>
      <c r="D242" s="76"/>
      <c r="E242" s="76"/>
      <c r="F242" s="76"/>
      <c r="G242" s="76"/>
      <c r="H242" s="76"/>
      <c r="I242" s="76"/>
      <c r="J242" s="76"/>
      <c r="K242" s="76"/>
    </row>
    <row r="243" spans="2:11" x14ac:dyDescent="0.3">
      <c r="B243" s="76"/>
      <c r="C243" s="76"/>
      <c r="D243" s="76"/>
      <c r="E243" s="76"/>
      <c r="F243" s="76"/>
      <c r="G243" s="76"/>
      <c r="H243" s="76"/>
      <c r="I243" s="76"/>
      <c r="J243" s="76"/>
      <c r="K243" s="76"/>
    </row>
    <row r="244" spans="2:11" x14ac:dyDescent="0.3">
      <c r="B244" s="76"/>
      <c r="C244" s="76"/>
      <c r="D244" s="76"/>
      <c r="E244" s="76"/>
      <c r="F244" s="76"/>
      <c r="G244" s="76"/>
      <c r="H244" s="76"/>
      <c r="I244" s="76"/>
      <c r="J244" s="76"/>
      <c r="K244" s="76"/>
    </row>
    <row r="245" spans="2:11" x14ac:dyDescent="0.3">
      <c r="B245" s="76"/>
      <c r="C245" s="76"/>
      <c r="D245" s="76"/>
      <c r="E245" s="76"/>
      <c r="F245" s="76"/>
      <c r="G245" s="76"/>
      <c r="H245" s="76"/>
      <c r="I245" s="76"/>
      <c r="J245" s="76"/>
      <c r="K245" s="76"/>
    </row>
    <row r="246" spans="2:11" x14ac:dyDescent="0.3">
      <c r="B246" s="76"/>
      <c r="C246" s="76"/>
      <c r="D246" s="76"/>
      <c r="E246" s="76"/>
      <c r="F246" s="76"/>
      <c r="G246" s="76"/>
      <c r="H246" s="76"/>
      <c r="I246" s="76"/>
      <c r="J246" s="76"/>
      <c r="K246" s="76"/>
    </row>
    <row r="247" spans="2:11" x14ac:dyDescent="0.3">
      <c r="B247" s="76"/>
      <c r="C247" s="76"/>
      <c r="D247" s="76"/>
      <c r="E247" s="76"/>
      <c r="F247" s="76"/>
      <c r="G247" s="76"/>
      <c r="H247" s="76"/>
      <c r="I247" s="76"/>
      <c r="J247" s="76"/>
      <c r="K247" s="76"/>
    </row>
    <row r="248" spans="2:11" x14ac:dyDescent="0.3">
      <c r="B248" s="76"/>
      <c r="C248" s="76"/>
      <c r="D248" s="76"/>
      <c r="E248" s="76"/>
      <c r="F248" s="76"/>
      <c r="G248" s="76"/>
      <c r="H248" s="76"/>
      <c r="I248" s="76"/>
      <c r="J248" s="76"/>
      <c r="K248" s="76"/>
    </row>
    <row r="249" spans="2:11" x14ac:dyDescent="0.3">
      <c r="B249" s="76"/>
      <c r="C249" s="76"/>
      <c r="D249" s="76"/>
      <c r="E249" s="76"/>
      <c r="F249" s="76"/>
      <c r="G249" s="76"/>
      <c r="H249" s="76"/>
      <c r="I249" s="76"/>
      <c r="J249" s="76"/>
      <c r="K249" s="76"/>
    </row>
    <row r="250" spans="2:11" x14ac:dyDescent="0.3">
      <c r="B250" s="76"/>
      <c r="C250" s="76"/>
      <c r="D250" s="76"/>
      <c r="E250" s="76"/>
      <c r="F250" s="76"/>
      <c r="G250" s="76"/>
      <c r="H250" s="76"/>
      <c r="I250" s="76"/>
      <c r="J250" s="76"/>
      <c r="K250" s="76"/>
    </row>
    <row r="251" spans="2:11" x14ac:dyDescent="0.3">
      <c r="B251" s="76"/>
      <c r="C251" s="76"/>
      <c r="D251" s="76"/>
      <c r="E251" s="76"/>
      <c r="F251" s="76"/>
      <c r="G251" s="76"/>
      <c r="H251" s="76"/>
      <c r="I251" s="76"/>
      <c r="J251" s="76"/>
      <c r="K251" s="76"/>
    </row>
    <row r="252" spans="2:11" x14ac:dyDescent="0.3">
      <c r="B252" s="76"/>
      <c r="C252" s="76"/>
      <c r="D252" s="76"/>
      <c r="E252" s="76"/>
      <c r="F252" s="76"/>
      <c r="G252" s="76"/>
      <c r="H252" s="76"/>
      <c r="I252" s="76"/>
      <c r="J252" s="76"/>
      <c r="K252" s="76"/>
    </row>
    <row r="253" spans="2:11" x14ac:dyDescent="0.3">
      <c r="B253" s="76"/>
      <c r="C253" s="76"/>
      <c r="D253" s="76"/>
      <c r="E253" s="76"/>
      <c r="F253" s="76"/>
      <c r="G253" s="76"/>
      <c r="H253" s="76"/>
      <c r="I253" s="76"/>
      <c r="J253" s="76"/>
      <c r="K253" s="76"/>
    </row>
    <row r="254" spans="2:11" x14ac:dyDescent="0.3">
      <c r="B254" s="76"/>
      <c r="C254" s="76"/>
      <c r="D254" s="76"/>
      <c r="E254" s="76"/>
      <c r="F254" s="76"/>
      <c r="G254" s="76"/>
      <c r="H254" s="76"/>
      <c r="I254" s="76"/>
      <c r="J254" s="76"/>
      <c r="K254" s="76"/>
    </row>
    <row r="255" spans="2:11" x14ac:dyDescent="0.3">
      <c r="B255" s="76"/>
      <c r="C255" s="76"/>
      <c r="D255" s="76"/>
      <c r="E255" s="76"/>
      <c r="F255" s="76"/>
      <c r="G255" s="76"/>
      <c r="H255" s="76"/>
      <c r="I255" s="76"/>
      <c r="J255" s="76"/>
      <c r="K255" s="76"/>
    </row>
    <row r="256" spans="2:11" x14ac:dyDescent="0.3">
      <c r="B256" s="76"/>
      <c r="C256" s="76"/>
      <c r="D256" s="76"/>
      <c r="E256" s="76"/>
      <c r="F256" s="76"/>
      <c r="G256" s="76"/>
      <c r="H256" s="76"/>
      <c r="I256" s="76"/>
      <c r="J256" s="76"/>
      <c r="K256" s="76"/>
    </row>
    <row r="257" spans="2:11" x14ac:dyDescent="0.3">
      <c r="B257" s="76"/>
      <c r="C257" s="76"/>
      <c r="D257" s="76"/>
      <c r="E257" s="76"/>
      <c r="F257" s="76"/>
      <c r="G257" s="76"/>
      <c r="H257" s="76"/>
      <c r="I257" s="76"/>
      <c r="J257" s="76"/>
      <c r="K257" s="76"/>
    </row>
    <row r="258" spans="2:11" x14ac:dyDescent="0.3">
      <c r="B258" s="76"/>
      <c r="C258" s="76"/>
      <c r="D258" s="76"/>
      <c r="E258" s="76"/>
      <c r="F258" s="76"/>
      <c r="G258" s="76"/>
      <c r="H258" s="76"/>
      <c r="I258" s="76"/>
      <c r="J258" s="76"/>
      <c r="K258" s="76"/>
    </row>
    <row r="259" spans="2:11" x14ac:dyDescent="0.3">
      <c r="B259" s="76"/>
      <c r="C259" s="76"/>
      <c r="D259" s="76"/>
      <c r="E259" s="76"/>
      <c r="F259" s="76"/>
      <c r="G259" s="76"/>
      <c r="H259" s="76"/>
      <c r="I259" s="76"/>
      <c r="J259" s="76"/>
      <c r="K259" s="76"/>
    </row>
    <row r="260" spans="2:11" x14ac:dyDescent="0.3">
      <c r="B260" s="76"/>
      <c r="C260" s="76"/>
      <c r="D260" s="76"/>
      <c r="E260" s="76"/>
      <c r="F260" s="76"/>
      <c r="G260" s="76"/>
      <c r="H260" s="76"/>
      <c r="I260" s="76"/>
      <c r="J260" s="76"/>
      <c r="K260" s="76"/>
    </row>
    <row r="261" spans="2:11" x14ac:dyDescent="0.3">
      <c r="B261" s="76"/>
      <c r="C261" s="76"/>
      <c r="D261" s="76"/>
      <c r="E261" s="76"/>
      <c r="F261" s="76"/>
      <c r="G261" s="76"/>
      <c r="H261" s="76"/>
      <c r="I261" s="76"/>
      <c r="J261" s="76"/>
      <c r="K261" s="76"/>
    </row>
    <row r="262" spans="2:11" x14ac:dyDescent="0.3">
      <c r="B262" s="76"/>
      <c r="C262" s="76"/>
      <c r="D262" s="76"/>
      <c r="E262" s="76"/>
      <c r="F262" s="76"/>
      <c r="G262" s="76"/>
      <c r="H262" s="76"/>
      <c r="I262" s="76"/>
      <c r="J262" s="76"/>
      <c r="K262" s="76"/>
    </row>
    <row r="263" spans="2:11" x14ac:dyDescent="0.3">
      <c r="B263" s="76"/>
      <c r="C263" s="76"/>
      <c r="D263" s="76"/>
      <c r="E263" s="76"/>
      <c r="F263" s="76"/>
      <c r="G263" s="76"/>
      <c r="H263" s="76"/>
      <c r="I263" s="76"/>
      <c r="J263" s="76"/>
      <c r="K263" s="76"/>
    </row>
    <row r="264" spans="2:11" x14ac:dyDescent="0.3">
      <c r="B264" s="76"/>
      <c r="C264" s="76"/>
      <c r="D264" s="76"/>
      <c r="E264" s="76"/>
      <c r="F264" s="76"/>
      <c r="G264" s="76"/>
      <c r="H264" s="76"/>
      <c r="I264" s="76"/>
      <c r="J264" s="76"/>
      <c r="K264" s="76"/>
    </row>
    <row r="265" spans="2:11" x14ac:dyDescent="0.3">
      <c r="B265" s="76"/>
      <c r="C265" s="76"/>
      <c r="D265" s="76"/>
      <c r="E265" s="76"/>
      <c r="F265" s="76"/>
      <c r="G265" s="76"/>
      <c r="H265" s="76"/>
      <c r="I265" s="76"/>
      <c r="J265" s="76"/>
      <c r="K265" s="76"/>
    </row>
    <row r="266" spans="2:11" x14ac:dyDescent="0.3">
      <c r="B266" s="76"/>
      <c r="C266" s="76"/>
      <c r="D266" s="76"/>
      <c r="E266" s="76"/>
      <c r="F266" s="76"/>
      <c r="G266" s="76"/>
      <c r="H266" s="76"/>
      <c r="I266" s="76"/>
      <c r="J266" s="76"/>
      <c r="K266" s="76"/>
    </row>
    <row r="267" spans="2:11" x14ac:dyDescent="0.3">
      <c r="B267" s="76"/>
      <c r="C267" s="76"/>
      <c r="D267" s="76"/>
      <c r="E267" s="76"/>
      <c r="F267" s="76"/>
      <c r="G267" s="76"/>
      <c r="H267" s="76"/>
      <c r="I267" s="76"/>
      <c r="J267" s="76"/>
      <c r="K267" s="76"/>
    </row>
    <row r="268" spans="2:11" x14ac:dyDescent="0.3">
      <c r="B268" s="76"/>
      <c r="C268" s="76"/>
      <c r="D268" s="76"/>
      <c r="E268" s="76"/>
      <c r="F268" s="76"/>
      <c r="G268" s="76"/>
      <c r="H268" s="76"/>
      <c r="I268" s="76"/>
      <c r="J268" s="76"/>
      <c r="K268" s="76"/>
    </row>
    <row r="269" spans="2:11" x14ac:dyDescent="0.3">
      <c r="B269" s="76"/>
      <c r="C269" s="76"/>
      <c r="D269" s="76"/>
      <c r="E269" s="76"/>
      <c r="F269" s="76"/>
      <c r="G269" s="76"/>
      <c r="H269" s="76"/>
      <c r="I269" s="76"/>
      <c r="J269" s="76"/>
      <c r="K269" s="76"/>
    </row>
    <row r="270" spans="2:11" x14ac:dyDescent="0.3">
      <c r="B270" s="76"/>
      <c r="C270" s="76"/>
      <c r="D270" s="76"/>
      <c r="E270" s="76"/>
      <c r="F270" s="76"/>
      <c r="G270" s="76"/>
      <c r="H270" s="76"/>
      <c r="I270" s="76"/>
      <c r="J270" s="76"/>
      <c r="K270" s="76"/>
    </row>
    <row r="271" spans="2:11" x14ac:dyDescent="0.3">
      <c r="B271" s="76"/>
      <c r="C271" s="76"/>
      <c r="D271" s="76"/>
      <c r="E271" s="76"/>
      <c r="F271" s="76"/>
      <c r="G271" s="76"/>
      <c r="H271" s="76"/>
      <c r="I271" s="76"/>
      <c r="J271" s="76"/>
      <c r="K271" s="76"/>
    </row>
    <row r="272" spans="2:11" x14ac:dyDescent="0.3">
      <c r="B272" s="76"/>
      <c r="C272" s="76"/>
      <c r="D272" s="76"/>
      <c r="E272" s="76"/>
      <c r="F272" s="76"/>
      <c r="G272" s="76"/>
      <c r="H272" s="76"/>
      <c r="I272" s="76"/>
      <c r="J272" s="76"/>
      <c r="K272" s="76"/>
    </row>
    <row r="273" spans="2:11" x14ac:dyDescent="0.3">
      <c r="B273" s="76"/>
      <c r="C273" s="76"/>
      <c r="D273" s="76"/>
      <c r="E273" s="76"/>
      <c r="F273" s="76"/>
      <c r="G273" s="76"/>
      <c r="H273" s="76"/>
      <c r="I273" s="76"/>
      <c r="J273" s="76"/>
      <c r="K273" s="76"/>
    </row>
    <row r="274" spans="2:11" x14ac:dyDescent="0.3">
      <c r="B274" s="76"/>
      <c r="C274" s="76"/>
      <c r="D274" s="76"/>
      <c r="E274" s="76"/>
      <c r="F274" s="76"/>
      <c r="G274" s="76"/>
      <c r="H274" s="76"/>
      <c r="I274" s="76"/>
      <c r="J274" s="76"/>
      <c r="K274" s="76"/>
    </row>
    <row r="275" spans="2:11" x14ac:dyDescent="0.3">
      <c r="B275" s="76"/>
      <c r="C275" s="76"/>
      <c r="D275" s="76"/>
      <c r="E275" s="76"/>
      <c r="F275" s="76"/>
      <c r="G275" s="76"/>
      <c r="H275" s="76"/>
      <c r="I275" s="76"/>
      <c r="J275" s="76"/>
      <c r="K275" s="76"/>
    </row>
    <row r="276" spans="2:11" x14ac:dyDescent="0.3">
      <c r="B276" s="76"/>
      <c r="C276" s="76"/>
      <c r="D276" s="76"/>
      <c r="E276" s="76"/>
      <c r="F276" s="76"/>
      <c r="G276" s="76"/>
      <c r="H276" s="76"/>
      <c r="I276" s="76"/>
      <c r="J276" s="76"/>
      <c r="K276" s="76"/>
    </row>
    <row r="277" spans="2:11" x14ac:dyDescent="0.3">
      <c r="B277" s="76"/>
      <c r="C277" s="76"/>
      <c r="D277" s="76"/>
      <c r="E277" s="76"/>
      <c r="F277" s="76"/>
      <c r="G277" s="76"/>
      <c r="H277" s="76"/>
      <c r="I277" s="76"/>
      <c r="J277" s="76"/>
      <c r="K277" s="76"/>
    </row>
    <row r="278" spans="2:11" x14ac:dyDescent="0.3">
      <c r="B278" s="76"/>
      <c r="C278" s="76"/>
      <c r="D278" s="76"/>
      <c r="E278" s="76"/>
      <c r="F278" s="76"/>
      <c r="G278" s="76"/>
      <c r="H278" s="76"/>
      <c r="I278" s="76"/>
      <c r="J278" s="76"/>
      <c r="K278" s="76"/>
    </row>
    <row r="279" spans="2:11" x14ac:dyDescent="0.3">
      <c r="B279" s="76"/>
      <c r="C279" s="76"/>
      <c r="D279" s="76"/>
      <c r="E279" s="76"/>
      <c r="F279" s="76"/>
      <c r="G279" s="76"/>
      <c r="H279" s="76"/>
      <c r="I279" s="76"/>
      <c r="J279" s="76"/>
      <c r="K279" s="76"/>
    </row>
    <row r="280" spans="2:11" x14ac:dyDescent="0.3">
      <c r="B280" s="76"/>
      <c r="C280" s="76"/>
      <c r="D280" s="76"/>
      <c r="E280" s="76"/>
      <c r="F280" s="76"/>
      <c r="G280" s="76"/>
      <c r="H280" s="76"/>
      <c r="I280" s="76"/>
      <c r="J280" s="76"/>
      <c r="K280" s="76"/>
    </row>
    <row r="281" spans="2:11" x14ac:dyDescent="0.3">
      <c r="B281" s="76"/>
      <c r="C281" s="76"/>
      <c r="D281" s="76"/>
      <c r="E281" s="76"/>
      <c r="F281" s="76"/>
      <c r="G281" s="76"/>
      <c r="H281" s="76"/>
      <c r="I281" s="76"/>
      <c r="J281" s="76"/>
      <c r="K281" s="76"/>
    </row>
    <row r="282" spans="2:11" x14ac:dyDescent="0.3">
      <c r="B282" s="76"/>
      <c r="C282" s="76"/>
      <c r="D282" s="76"/>
      <c r="E282" s="76"/>
      <c r="F282" s="76"/>
      <c r="G282" s="76"/>
      <c r="H282" s="76"/>
      <c r="I282" s="76"/>
      <c r="J282" s="76"/>
      <c r="K282" s="76"/>
    </row>
    <row r="283" spans="2:11" x14ac:dyDescent="0.3">
      <c r="B283" s="76"/>
      <c r="C283" s="76"/>
      <c r="D283" s="76"/>
      <c r="E283" s="76"/>
      <c r="F283" s="76"/>
      <c r="G283" s="76"/>
      <c r="H283" s="76"/>
      <c r="I283" s="76"/>
      <c r="J283" s="76"/>
      <c r="K283" s="76"/>
    </row>
    <row r="284" spans="2:11" x14ac:dyDescent="0.3">
      <c r="B284" s="76"/>
      <c r="C284" s="76"/>
      <c r="D284" s="76"/>
      <c r="E284" s="76"/>
      <c r="F284" s="76"/>
      <c r="G284" s="76"/>
      <c r="H284" s="76"/>
      <c r="I284" s="76"/>
      <c r="J284" s="76"/>
      <c r="K284" s="76"/>
    </row>
    <row r="285" spans="2:11" x14ac:dyDescent="0.3">
      <c r="B285" s="76"/>
      <c r="C285" s="76"/>
      <c r="D285" s="76"/>
      <c r="E285" s="76"/>
      <c r="F285" s="76"/>
      <c r="G285" s="76"/>
      <c r="H285" s="76"/>
      <c r="I285" s="76"/>
      <c r="J285" s="76"/>
      <c r="K285" s="76"/>
    </row>
    <row r="286" spans="2:11" x14ac:dyDescent="0.3">
      <c r="B286" s="76"/>
      <c r="C286" s="76"/>
      <c r="D286" s="76"/>
      <c r="E286" s="76"/>
      <c r="F286" s="76"/>
      <c r="G286" s="76"/>
      <c r="H286" s="76"/>
      <c r="I286" s="76"/>
      <c r="J286" s="76"/>
      <c r="K286" s="76"/>
    </row>
    <row r="287" spans="2:11" x14ac:dyDescent="0.3">
      <c r="B287" s="76"/>
      <c r="C287" s="76"/>
      <c r="D287" s="76"/>
      <c r="E287" s="76"/>
      <c r="F287" s="76"/>
      <c r="G287" s="76"/>
      <c r="H287" s="76"/>
      <c r="I287" s="76"/>
      <c r="J287" s="76"/>
      <c r="K287" s="76"/>
    </row>
    <row r="288" spans="2:11" x14ac:dyDescent="0.3">
      <c r="B288" s="76"/>
      <c r="C288" s="76"/>
      <c r="D288" s="76"/>
      <c r="E288" s="76"/>
      <c r="F288" s="76"/>
      <c r="G288" s="76"/>
      <c r="H288" s="76"/>
      <c r="I288" s="76"/>
      <c r="J288" s="76"/>
      <c r="K288" s="76"/>
    </row>
    <row r="289" spans="2:11" x14ac:dyDescent="0.3">
      <c r="B289" s="76"/>
      <c r="C289" s="76"/>
      <c r="D289" s="76"/>
      <c r="E289" s="76"/>
      <c r="F289" s="76"/>
      <c r="G289" s="76"/>
      <c r="H289" s="76"/>
      <c r="I289" s="76"/>
      <c r="J289" s="76"/>
      <c r="K289" s="76"/>
    </row>
    <row r="290" spans="2:11" x14ac:dyDescent="0.3">
      <c r="B290" s="76"/>
      <c r="C290" s="76"/>
      <c r="D290" s="76"/>
      <c r="E290" s="76"/>
      <c r="F290" s="76"/>
      <c r="G290" s="76"/>
      <c r="H290" s="76"/>
      <c r="I290" s="76"/>
      <c r="J290" s="76"/>
      <c r="K290" s="76"/>
    </row>
    <row r="291" spans="2:11" x14ac:dyDescent="0.3">
      <c r="B291" s="76"/>
      <c r="C291" s="76"/>
      <c r="D291" s="76"/>
      <c r="E291" s="76"/>
      <c r="F291" s="76"/>
      <c r="G291" s="76"/>
      <c r="H291" s="76"/>
      <c r="I291" s="76"/>
      <c r="J291" s="76"/>
      <c r="K291" s="76"/>
    </row>
    <row r="292" spans="2:11" x14ac:dyDescent="0.3">
      <c r="B292" s="76"/>
      <c r="C292" s="76"/>
      <c r="D292" s="76"/>
      <c r="E292" s="76"/>
      <c r="F292" s="76"/>
      <c r="G292" s="76"/>
      <c r="H292" s="76"/>
      <c r="I292" s="76"/>
      <c r="J292" s="76"/>
      <c r="K292" s="76"/>
    </row>
    <row r="293" spans="2:11" x14ac:dyDescent="0.3">
      <c r="B293" s="76"/>
      <c r="C293" s="76"/>
      <c r="D293" s="76"/>
      <c r="E293" s="76"/>
      <c r="F293" s="76"/>
      <c r="G293" s="76"/>
      <c r="H293" s="76"/>
      <c r="I293" s="76"/>
      <c r="J293" s="76"/>
      <c r="K293" s="76"/>
    </row>
    <row r="294" spans="2:11" x14ac:dyDescent="0.3">
      <c r="B294" s="76"/>
      <c r="C294" s="76"/>
      <c r="D294" s="76"/>
      <c r="E294" s="76"/>
      <c r="F294" s="76"/>
      <c r="G294" s="76"/>
      <c r="H294" s="76"/>
      <c r="I294" s="76"/>
      <c r="J294" s="76"/>
      <c r="K294" s="76"/>
    </row>
    <row r="295" spans="2:11" x14ac:dyDescent="0.3">
      <c r="B295" s="76"/>
      <c r="C295" s="76"/>
      <c r="D295" s="76"/>
      <c r="E295" s="76"/>
      <c r="F295" s="76"/>
      <c r="G295" s="76"/>
      <c r="H295" s="76"/>
      <c r="I295" s="76"/>
      <c r="J295" s="76"/>
      <c r="K295" s="76"/>
    </row>
    <row r="296" spans="2:11" x14ac:dyDescent="0.3">
      <c r="B296" s="76"/>
      <c r="C296" s="76"/>
      <c r="D296" s="76"/>
      <c r="E296" s="76"/>
      <c r="F296" s="76"/>
      <c r="G296" s="76"/>
      <c r="H296" s="76"/>
      <c r="I296" s="76"/>
      <c r="J296" s="76"/>
      <c r="K296" s="76"/>
    </row>
    <row r="297" spans="2:11" x14ac:dyDescent="0.3">
      <c r="B297" s="76"/>
      <c r="C297" s="76"/>
      <c r="D297" s="76"/>
      <c r="E297" s="76"/>
      <c r="F297" s="76"/>
      <c r="G297" s="76"/>
      <c r="H297" s="76"/>
      <c r="I297" s="76"/>
      <c r="J297" s="76"/>
      <c r="K297" s="76"/>
    </row>
    <row r="298" spans="2:11" x14ac:dyDescent="0.3">
      <c r="B298" s="76"/>
      <c r="C298" s="76"/>
      <c r="D298" s="76"/>
      <c r="E298" s="76"/>
      <c r="F298" s="76"/>
      <c r="G298" s="76"/>
      <c r="H298" s="76"/>
      <c r="I298" s="76"/>
      <c r="J298" s="76"/>
      <c r="K298" s="76"/>
    </row>
    <row r="299" spans="2:11" x14ac:dyDescent="0.3">
      <c r="B299" s="76"/>
      <c r="C299" s="76"/>
      <c r="D299" s="76"/>
      <c r="E299" s="76"/>
      <c r="F299" s="76"/>
      <c r="G299" s="76"/>
      <c r="H299" s="76"/>
      <c r="I299" s="76"/>
      <c r="J299" s="76"/>
      <c r="K299" s="76"/>
    </row>
    <row r="300" spans="2:11" x14ac:dyDescent="0.3">
      <c r="B300" s="76"/>
      <c r="C300" s="76"/>
      <c r="D300" s="76"/>
      <c r="E300" s="76"/>
      <c r="F300" s="76"/>
      <c r="G300" s="76"/>
      <c r="H300" s="76"/>
      <c r="I300" s="76"/>
      <c r="J300" s="76"/>
      <c r="K300" s="76"/>
    </row>
    <row r="301" spans="2:11" x14ac:dyDescent="0.3">
      <c r="B301" s="76"/>
      <c r="C301" s="76"/>
      <c r="D301" s="76"/>
      <c r="E301" s="76"/>
      <c r="F301" s="76"/>
      <c r="G301" s="76"/>
      <c r="H301" s="76"/>
      <c r="I301" s="76"/>
      <c r="J301" s="76"/>
      <c r="K301" s="76"/>
    </row>
    <row r="302" spans="2:11" x14ac:dyDescent="0.3">
      <c r="B302" s="76"/>
      <c r="C302" s="76"/>
      <c r="D302" s="76"/>
      <c r="E302" s="76"/>
      <c r="F302" s="76"/>
      <c r="G302" s="76"/>
      <c r="H302" s="76"/>
      <c r="I302" s="76"/>
      <c r="J302" s="76"/>
      <c r="K302" s="76"/>
    </row>
    <row r="303" spans="2:11" x14ac:dyDescent="0.3">
      <c r="B303" s="76"/>
      <c r="C303" s="76"/>
      <c r="D303" s="76"/>
      <c r="E303" s="76"/>
      <c r="F303" s="76"/>
      <c r="G303" s="76"/>
      <c r="H303" s="76"/>
      <c r="I303" s="76"/>
      <c r="J303" s="76"/>
      <c r="K303" s="76"/>
    </row>
    <row r="304" spans="2:11" x14ac:dyDescent="0.3">
      <c r="B304" s="76"/>
      <c r="C304" s="76"/>
      <c r="D304" s="76"/>
      <c r="E304" s="76"/>
      <c r="F304" s="76"/>
      <c r="G304" s="76"/>
      <c r="H304" s="76"/>
      <c r="I304" s="76"/>
      <c r="J304" s="76"/>
      <c r="K304" s="76"/>
    </row>
    <row r="305" spans="2:11" x14ac:dyDescent="0.3">
      <c r="B305" s="76"/>
      <c r="C305" s="76"/>
      <c r="D305" s="76"/>
      <c r="E305" s="76"/>
      <c r="F305" s="76"/>
      <c r="G305" s="76"/>
      <c r="H305" s="76"/>
      <c r="I305" s="76"/>
      <c r="J305" s="76"/>
      <c r="K305" s="76"/>
    </row>
    <row r="306" spans="2:11" x14ac:dyDescent="0.3">
      <c r="B306" s="76"/>
      <c r="C306" s="76"/>
      <c r="D306" s="76"/>
      <c r="E306" s="76"/>
      <c r="F306" s="76"/>
      <c r="G306" s="76"/>
      <c r="H306" s="76"/>
      <c r="I306" s="76"/>
      <c r="J306" s="76"/>
      <c r="K306" s="76"/>
    </row>
    <row r="307" spans="2:11" x14ac:dyDescent="0.3">
      <c r="B307" s="76"/>
      <c r="C307" s="76"/>
      <c r="D307" s="76"/>
      <c r="E307" s="76"/>
      <c r="F307" s="76"/>
      <c r="G307" s="76"/>
      <c r="H307" s="76"/>
      <c r="I307" s="76"/>
      <c r="J307" s="76"/>
      <c r="K307" s="76"/>
    </row>
    <row r="308" spans="2:11" x14ac:dyDescent="0.3">
      <c r="B308" s="76"/>
      <c r="C308" s="76"/>
      <c r="D308" s="76"/>
      <c r="E308" s="76"/>
      <c r="F308" s="76"/>
      <c r="G308" s="76"/>
      <c r="H308" s="76"/>
      <c r="I308" s="76"/>
      <c r="J308" s="76"/>
      <c r="K308" s="76"/>
    </row>
    <row r="309" spans="2:11" x14ac:dyDescent="0.3">
      <c r="B309" s="76"/>
      <c r="C309" s="76"/>
      <c r="D309" s="76"/>
      <c r="E309" s="76"/>
      <c r="F309" s="76"/>
      <c r="G309" s="76"/>
      <c r="H309" s="76"/>
      <c r="I309" s="76"/>
      <c r="J309" s="76"/>
      <c r="K309" s="76"/>
    </row>
    <row r="310" spans="2:11" x14ac:dyDescent="0.3">
      <c r="B310" s="76"/>
      <c r="C310" s="76"/>
      <c r="D310" s="76"/>
      <c r="E310" s="76"/>
      <c r="F310" s="76"/>
      <c r="G310" s="76"/>
      <c r="H310" s="76"/>
      <c r="I310" s="76"/>
      <c r="J310" s="76"/>
      <c r="K310" s="76"/>
    </row>
    <row r="311" spans="2:11" x14ac:dyDescent="0.3">
      <c r="B311" s="76"/>
      <c r="C311" s="76"/>
      <c r="D311" s="76"/>
      <c r="E311" s="76"/>
      <c r="F311" s="76"/>
      <c r="G311" s="76"/>
      <c r="H311" s="76"/>
      <c r="I311" s="76"/>
      <c r="J311" s="76"/>
      <c r="K311" s="76"/>
    </row>
    <row r="312" spans="2:11" x14ac:dyDescent="0.3">
      <c r="B312" s="76"/>
      <c r="C312" s="76"/>
      <c r="D312" s="76"/>
      <c r="E312" s="76"/>
      <c r="F312" s="76"/>
      <c r="G312" s="76"/>
      <c r="H312" s="76"/>
      <c r="I312" s="76"/>
      <c r="J312" s="76"/>
      <c r="K312" s="76"/>
    </row>
    <row r="313" spans="2:11" x14ac:dyDescent="0.3">
      <c r="B313" s="76"/>
      <c r="C313" s="76"/>
      <c r="D313" s="76"/>
      <c r="E313" s="76"/>
      <c r="F313" s="76"/>
      <c r="G313" s="76"/>
      <c r="H313" s="76"/>
      <c r="I313" s="76"/>
      <c r="J313" s="76"/>
      <c r="K313" s="76"/>
    </row>
    <row r="314" spans="2:11" x14ac:dyDescent="0.3">
      <c r="B314" s="76"/>
      <c r="C314" s="76"/>
      <c r="D314" s="76"/>
      <c r="E314" s="76"/>
      <c r="F314" s="76"/>
      <c r="G314" s="76"/>
      <c r="H314" s="76"/>
      <c r="I314" s="76"/>
      <c r="J314" s="76"/>
      <c r="K314" s="76"/>
    </row>
    <row r="315" spans="2:11" x14ac:dyDescent="0.3">
      <c r="B315" s="76"/>
      <c r="C315" s="76"/>
      <c r="D315" s="76"/>
      <c r="E315" s="76"/>
      <c r="F315" s="76"/>
      <c r="G315" s="76"/>
      <c r="H315" s="76"/>
      <c r="I315" s="76"/>
      <c r="J315" s="76"/>
      <c r="K315" s="76"/>
    </row>
    <row r="316" spans="2:11" x14ac:dyDescent="0.3">
      <c r="B316" s="76"/>
      <c r="C316" s="76"/>
      <c r="D316" s="76"/>
      <c r="E316" s="76"/>
      <c r="F316" s="76"/>
      <c r="G316" s="76"/>
      <c r="H316" s="76"/>
      <c r="I316" s="76"/>
      <c r="J316" s="76"/>
      <c r="K316" s="76"/>
    </row>
    <row r="317" spans="2:11" x14ac:dyDescent="0.3">
      <c r="B317" s="76"/>
      <c r="C317" s="76"/>
      <c r="D317" s="76"/>
      <c r="E317" s="76"/>
      <c r="F317" s="76"/>
      <c r="G317" s="76"/>
      <c r="H317" s="76"/>
      <c r="I317" s="76"/>
      <c r="J317" s="76"/>
      <c r="K317" s="76"/>
    </row>
    <row r="318" spans="2:11" x14ac:dyDescent="0.3">
      <c r="B318" s="76"/>
      <c r="C318" s="76"/>
      <c r="D318" s="76"/>
      <c r="E318" s="76"/>
      <c r="F318" s="76"/>
      <c r="G318" s="76"/>
      <c r="H318" s="76"/>
      <c r="I318" s="76"/>
      <c r="J318" s="76"/>
      <c r="K318" s="76"/>
    </row>
    <row r="319" spans="2:11" x14ac:dyDescent="0.3">
      <c r="B319" s="76"/>
      <c r="C319" s="76"/>
      <c r="D319" s="76"/>
      <c r="E319" s="76"/>
      <c r="F319" s="76"/>
      <c r="G319" s="76"/>
      <c r="H319" s="76"/>
      <c r="I319" s="76"/>
      <c r="J319" s="76"/>
      <c r="K319" s="76"/>
    </row>
    <row r="320" spans="2:11" x14ac:dyDescent="0.3">
      <c r="B320" s="76"/>
      <c r="C320" s="76"/>
      <c r="D320" s="76"/>
      <c r="E320" s="76"/>
      <c r="F320" s="76"/>
      <c r="G320" s="76"/>
      <c r="H320" s="76"/>
      <c r="I320" s="76"/>
      <c r="J320" s="76"/>
      <c r="K320" s="76"/>
    </row>
    <row r="321" spans="2:11" x14ac:dyDescent="0.3">
      <c r="B321" s="76"/>
      <c r="C321" s="76"/>
      <c r="D321" s="76"/>
      <c r="E321" s="76"/>
      <c r="F321" s="76"/>
      <c r="G321" s="76"/>
      <c r="H321" s="76"/>
      <c r="I321" s="76"/>
      <c r="J321" s="76"/>
      <c r="K321" s="76"/>
    </row>
    <row r="322" spans="2:11" x14ac:dyDescent="0.3">
      <c r="B322" s="76"/>
      <c r="C322" s="76"/>
      <c r="D322" s="76"/>
      <c r="E322" s="76"/>
      <c r="F322" s="76"/>
      <c r="G322" s="76"/>
      <c r="H322" s="76"/>
      <c r="I322" s="76"/>
      <c r="J322" s="76"/>
      <c r="K322" s="76"/>
    </row>
    <row r="323" spans="2:11" x14ac:dyDescent="0.3">
      <c r="B323" s="76"/>
      <c r="C323" s="76"/>
      <c r="D323" s="76"/>
      <c r="E323" s="76"/>
      <c r="F323" s="76"/>
      <c r="G323" s="76"/>
      <c r="H323" s="76"/>
      <c r="I323" s="76"/>
      <c r="J323" s="76"/>
      <c r="K323" s="76"/>
    </row>
    <row r="324" spans="2:11" x14ac:dyDescent="0.3">
      <c r="B324" s="76"/>
      <c r="C324" s="76"/>
      <c r="D324" s="76"/>
      <c r="E324" s="76"/>
      <c r="F324" s="76"/>
      <c r="G324" s="76"/>
      <c r="H324" s="76"/>
      <c r="I324" s="76"/>
      <c r="J324" s="76"/>
      <c r="K324" s="76"/>
    </row>
    <row r="325" spans="2:11" x14ac:dyDescent="0.3">
      <c r="B325" s="76"/>
      <c r="C325" s="76"/>
      <c r="D325" s="76"/>
      <c r="E325" s="76"/>
      <c r="F325" s="76"/>
      <c r="G325" s="76"/>
      <c r="H325" s="76"/>
      <c r="I325" s="76"/>
      <c r="J325" s="76"/>
      <c r="K325" s="76"/>
    </row>
    <row r="326" spans="2:11" x14ac:dyDescent="0.3">
      <c r="B326" s="76"/>
      <c r="C326" s="76"/>
      <c r="D326" s="76"/>
      <c r="E326" s="76"/>
      <c r="F326" s="76"/>
      <c r="G326" s="76"/>
      <c r="H326" s="76"/>
      <c r="I326" s="76"/>
      <c r="J326" s="76"/>
      <c r="K326" s="76"/>
    </row>
    <row r="327" spans="2:11" x14ac:dyDescent="0.3">
      <c r="B327" s="76"/>
      <c r="C327" s="76"/>
      <c r="D327" s="76"/>
      <c r="E327" s="76"/>
      <c r="F327" s="76"/>
      <c r="G327" s="76"/>
      <c r="H327" s="76"/>
      <c r="I327" s="76"/>
      <c r="J327" s="76"/>
      <c r="K327" s="76"/>
    </row>
    <row r="328" spans="2:11" x14ac:dyDescent="0.3">
      <c r="B328" s="76"/>
      <c r="C328" s="76"/>
      <c r="D328" s="76"/>
      <c r="E328" s="76"/>
      <c r="F328" s="76"/>
      <c r="G328" s="76"/>
      <c r="H328" s="76"/>
      <c r="I328" s="76"/>
      <c r="J328" s="76"/>
      <c r="K328" s="76"/>
    </row>
    <row r="329" spans="2:11" x14ac:dyDescent="0.3">
      <c r="B329" s="76"/>
      <c r="C329" s="76"/>
      <c r="D329" s="76"/>
      <c r="E329" s="76"/>
      <c r="F329" s="76"/>
      <c r="G329" s="76"/>
      <c r="H329" s="76"/>
      <c r="I329" s="76"/>
      <c r="J329" s="76"/>
      <c r="K329" s="76"/>
    </row>
    <row r="330" spans="2:11" x14ac:dyDescent="0.3">
      <c r="B330" s="76"/>
      <c r="C330" s="76"/>
      <c r="D330" s="76"/>
      <c r="E330" s="76"/>
      <c r="F330" s="76"/>
      <c r="G330" s="76"/>
      <c r="H330" s="76"/>
      <c r="I330" s="76"/>
      <c r="J330" s="76"/>
      <c r="K330" s="76"/>
    </row>
    <row r="331" spans="2:11" x14ac:dyDescent="0.3">
      <c r="B331" s="76"/>
      <c r="C331" s="76"/>
      <c r="D331" s="76"/>
      <c r="E331" s="76"/>
      <c r="F331" s="76"/>
      <c r="G331" s="76"/>
      <c r="H331" s="76"/>
      <c r="I331" s="76"/>
      <c r="J331" s="76"/>
      <c r="K331" s="76"/>
    </row>
    <row r="332" spans="2:11" x14ac:dyDescent="0.3">
      <c r="B332" s="76"/>
      <c r="C332" s="76"/>
      <c r="D332" s="76"/>
      <c r="E332" s="76"/>
      <c r="F332" s="76"/>
      <c r="G332" s="76"/>
      <c r="H332" s="76"/>
      <c r="I332" s="76"/>
      <c r="J332" s="76"/>
      <c r="K332" s="76"/>
    </row>
    <row r="333" spans="2:11" x14ac:dyDescent="0.3">
      <c r="B333" s="76"/>
      <c r="C333" s="76"/>
      <c r="D333" s="76"/>
      <c r="E333" s="76"/>
      <c r="F333" s="76"/>
      <c r="G333" s="76"/>
      <c r="H333" s="76"/>
      <c r="I333" s="76"/>
      <c r="J333" s="76"/>
      <c r="K333" s="76"/>
    </row>
    <row r="334" spans="2:11" x14ac:dyDescent="0.3">
      <c r="B334" s="76"/>
      <c r="C334" s="76"/>
      <c r="D334" s="76"/>
      <c r="E334" s="76"/>
      <c r="F334" s="76"/>
      <c r="G334" s="76"/>
      <c r="H334" s="76"/>
      <c r="I334" s="76"/>
      <c r="J334" s="76"/>
      <c r="K334" s="76"/>
    </row>
    <row r="335" spans="2:11" x14ac:dyDescent="0.3">
      <c r="B335" s="76"/>
      <c r="C335" s="76"/>
      <c r="D335" s="76"/>
      <c r="E335" s="76"/>
      <c r="F335" s="76"/>
      <c r="G335" s="76"/>
      <c r="H335" s="76"/>
      <c r="I335" s="76"/>
      <c r="J335" s="76"/>
      <c r="K335" s="76"/>
    </row>
    <row r="336" spans="2:11" x14ac:dyDescent="0.3">
      <c r="B336" s="76"/>
      <c r="C336" s="76"/>
      <c r="D336" s="76"/>
      <c r="E336" s="76"/>
      <c r="F336" s="76"/>
      <c r="G336" s="76"/>
      <c r="H336" s="76"/>
      <c r="I336" s="76"/>
      <c r="J336" s="76"/>
      <c r="K336" s="76"/>
    </row>
    <row r="337" spans="2:11" x14ac:dyDescent="0.3">
      <c r="B337" s="76"/>
      <c r="C337" s="76"/>
      <c r="D337" s="76"/>
      <c r="E337" s="76"/>
      <c r="F337" s="76"/>
      <c r="G337" s="76"/>
      <c r="H337" s="76"/>
      <c r="I337" s="76"/>
      <c r="J337" s="76"/>
      <c r="K337" s="76"/>
    </row>
    <row r="338" spans="2:11" x14ac:dyDescent="0.3">
      <c r="B338" s="76"/>
      <c r="C338" s="76"/>
      <c r="D338" s="76"/>
      <c r="E338" s="76"/>
      <c r="F338" s="76"/>
      <c r="G338" s="76"/>
      <c r="H338" s="76"/>
      <c r="I338" s="76"/>
      <c r="J338" s="76"/>
      <c r="K338" s="76"/>
    </row>
    <row r="339" spans="2:11" x14ac:dyDescent="0.3">
      <c r="B339" s="76"/>
      <c r="C339" s="76"/>
      <c r="D339" s="76"/>
      <c r="E339" s="76"/>
      <c r="F339" s="76"/>
      <c r="G339" s="76"/>
      <c r="H339" s="76"/>
      <c r="I339" s="76"/>
      <c r="J339" s="76"/>
      <c r="K339" s="76"/>
    </row>
    <row r="340" spans="2:11" x14ac:dyDescent="0.3">
      <c r="B340" s="76"/>
      <c r="C340" s="76"/>
      <c r="D340" s="76"/>
      <c r="E340" s="76"/>
      <c r="F340" s="76"/>
      <c r="G340" s="76"/>
      <c r="H340" s="76"/>
      <c r="I340" s="76"/>
      <c r="J340" s="76"/>
      <c r="K340" s="76"/>
    </row>
    <row r="341" spans="2:11" x14ac:dyDescent="0.3">
      <c r="B341" s="76"/>
      <c r="C341" s="76"/>
      <c r="D341" s="76"/>
      <c r="E341" s="76"/>
      <c r="F341" s="76"/>
      <c r="G341" s="76"/>
      <c r="H341" s="76"/>
      <c r="I341" s="76"/>
      <c r="J341" s="76"/>
      <c r="K341" s="76"/>
    </row>
    <row r="342" spans="2:11" x14ac:dyDescent="0.3">
      <c r="B342" s="76"/>
      <c r="C342" s="76"/>
      <c r="D342" s="76"/>
      <c r="E342" s="76"/>
      <c r="F342" s="76"/>
      <c r="G342" s="76"/>
      <c r="H342" s="76"/>
      <c r="I342" s="76"/>
      <c r="J342" s="76"/>
      <c r="K342" s="76"/>
    </row>
    <row r="343" spans="2:11" x14ac:dyDescent="0.3">
      <c r="B343" s="76"/>
      <c r="C343" s="76"/>
      <c r="D343" s="76"/>
      <c r="E343" s="76"/>
      <c r="F343" s="76"/>
      <c r="G343" s="76"/>
      <c r="H343" s="76"/>
      <c r="I343" s="76"/>
      <c r="J343" s="76"/>
      <c r="K343" s="76"/>
    </row>
    <row r="344" spans="2:11" x14ac:dyDescent="0.3">
      <c r="B344" s="76"/>
      <c r="C344" s="76"/>
      <c r="D344" s="76"/>
      <c r="E344" s="76"/>
      <c r="F344" s="76"/>
      <c r="G344" s="76"/>
      <c r="H344" s="76"/>
      <c r="I344" s="76"/>
      <c r="J344" s="76"/>
      <c r="K344" s="76"/>
    </row>
    <row r="345" spans="2:11" x14ac:dyDescent="0.3">
      <c r="B345" s="76"/>
      <c r="C345" s="76"/>
      <c r="D345" s="76"/>
      <c r="E345" s="76"/>
      <c r="F345" s="76"/>
      <c r="G345" s="76"/>
      <c r="H345" s="76"/>
      <c r="I345" s="76"/>
      <c r="J345" s="76"/>
      <c r="K345" s="76"/>
    </row>
    <row r="346" spans="2:11" x14ac:dyDescent="0.3">
      <c r="B346" s="76"/>
      <c r="C346" s="76"/>
      <c r="D346" s="76"/>
      <c r="E346" s="76"/>
      <c r="F346" s="76"/>
      <c r="G346" s="76"/>
      <c r="H346" s="76"/>
      <c r="I346" s="76"/>
      <c r="J346" s="76"/>
      <c r="K346" s="76"/>
    </row>
    <row r="347" spans="2:11" x14ac:dyDescent="0.3">
      <c r="B347" s="76"/>
      <c r="C347" s="76"/>
      <c r="D347" s="76"/>
      <c r="E347" s="76"/>
      <c r="F347" s="76"/>
      <c r="G347" s="76"/>
      <c r="H347" s="76"/>
      <c r="I347" s="76"/>
      <c r="J347" s="76"/>
      <c r="K347" s="76"/>
    </row>
    <row r="348" spans="2:11" x14ac:dyDescent="0.3">
      <c r="B348" s="76"/>
      <c r="C348" s="76"/>
      <c r="D348" s="76"/>
      <c r="E348" s="76"/>
      <c r="F348" s="76"/>
      <c r="G348" s="76"/>
      <c r="H348" s="76"/>
      <c r="I348" s="76"/>
      <c r="J348" s="76"/>
      <c r="K348" s="76"/>
    </row>
    <row r="349" spans="2:11" x14ac:dyDescent="0.3">
      <c r="B349" s="76"/>
      <c r="C349" s="76"/>
      <c r="D349" s="76"/>
      <c r="E349" s="76"/>
      <c r="F349" s="76"/>
      <c r="G349" s="76"/>
      <c r="H349" s="76"/>
      <c r="I349" s="76"/>
      <c r="J349" s="76"/>
      <c r="K349" s="76"/>
    </row>
    <row r="350" spans="2:11" x14ac:dyDescent="0.3">
      <c r="B350" s="76"/>
      <c r="C350" s="76"/>
      <c r="D350" s="76"/>
      <c r="E350" s="76"/>
      <c r="F350" s="76"/>
      <c r="G350" s="76"/>
      <c r="H350" s="76"/>
      <c r="I350" s="76"/>
      <c r="J350" s="76"/>
      <c r="K350" s="76"/>
    </row>
    <row r="351" spans="2:11" x14ac:dyDescent="0.3">
      <c r="B351" s="76"/>
      <c r="C351" s="76"/>
      <c r="D351" s="76"/>
      <c r="E351" s="76"/>
      <c r="F351" s="76"/>
      <c r="G351" s="76"/>
      <c r="H351" s="76"/>
      <c r="I351" s="76"/>
      <c r="J351" s="76"/>
      <c r="K351" s="76"/>
    </row>
    <row r="352" spans="2:11" x14ac:dyDescent="0.3">
      <c r="B352" s="76"/>
      <c r="C352" s="76"/>
      <c r="D352" s="76"/>
      <c r="E352" s="76"/>
      <c r="F352" s="76"/>
      <c r="G352" s="76"/>
      <c r="H352" s="76"/>
      <c r="I352" s="76"/>
      <c r="J352" s="76"/>
      <c r="K352" s="76"/>
    </row>
    <row r="353" spans="2:11" x14ac:dyDescent="0.3">
      <c r="B353" s="76"/>
      <c r="C353" s="76"/>
      <c r="D353" s="76"/>
      <c r="E353" s="76"/>
      <c r="F353" s="76"/>
      <c r="G353" s="76"/>
      <c r="H353" s="76"/>
      <c r="I353" s="76"/>
      <c r="J353" s="76"/>
      <c r="K353" s="76"/>
    </row>
    <row r="354" spans="2:11" x14ac:dyDescent="0.3">
      <c r="B354" s="76"/>
      <c r="C354" s="76"/>
      <c r="D354" s="76"/>
      <c r="E354" s="76"/>
      <c r="F354" s="76"/>
      <c r="G354" s="76"/>
      <c r="H354" s="76"/>
      <c r="I354" s="76"/>
      <c r="J354" s="76"/>
      <c r="K354" s="76"/>
    </row>
    <row r="355" spans="2:11" x14ac:dyDescent="0.3">
      <c r="B355" s="76"/>
      <c r="C355" s="76"/>
      <c r="D355" s="76"/>
      <c r="E355" s="76"/>
      <c r="F355" s="76"/>
      <c r="G355" s="76"/>
      <c r="H355" s="76"/>
      <c r="I355" s="76"/>
      <c r="J355" s="76"/>
      <c r="K355" s="76"/>
    </row>
    <row r="356" spans="2:11" x14ac:dyDescent="0.3">
      <c r="B356" s="76"/>
      <c r="C356" s="76"/>
      <c r="D356" s="76"/>
      <c r="E356" s="76"/>
      <c r="F356" s="76"/>
      <c r="G356" s="76"/>
      <c r="H356" s="76"/>
      <c r="I356" s="76"/>
      <c r="J356" s="76"/>
      <c r="K356" s="76"/>
    </row>
    <row r="357" spans="2:11" x14ac:dyDescent="0.3">
      <c r="B357" s="76"/>
      <c r="C357" s="76"/>
      <c r="D357" s="76"/>
      <c r="E357" s="76"/>
      <c r="F357" s="76"/>
      <c r="G357" s="76"/>
      <c r="H357" s="76"/>
      <c r="I357" s="76"/>
      <c r="J357" s="76"/>
      <c r="K357" s="76"/>
    </row>
    <row r="358" spans="2:11" x14ac:dyDescent="0.3">
      <c r="B358" s="76"/>
      <c r="C358" s="76"/>
      <c r="D358" s="76"/>
      <c r="E358" s="76"/>
      <c r="F358" s="76"/>
      <c r="G358" s="76"/>
      <c r="H358" s="76"/>
      <c r="I358" s="76"/>
      <c r="J358" s="76"/>
      <c r="K358" s="76"/>
    </row>
    <row r="359" spans="2:11" x14ac:dyDescent="0.3">
      <c r="B359" s="76"/>
      <c r="C359" s="76"/>
      <c r="D359" s="76"/>
      <c r="E359" s="76"/>
      <c r="F359" s="76"/>
      <c r="G359" s="76"/>
      <c r="H359" s="76"/>
      <c r="I359" s="76"/>
      <c r="J359" s="76"/>
      <c r="K359" s="76"/>
    </row>
    <row r="360" spans="2:11" x14ac:dyDescent="0.3">
      <c r="B360" s="76"/>
      <c r="C360" s="76"/>
      <c r="D360" s="76"/>
      <c r="E360" s="76"/>
      <c r="F360" s="76"/>
      <c r="G360" s="76"/>
      <c r="H360" s="76"/>
      <c r="I360" s="76"/>
      <c r="J360" s="76"/>
      <c r="K360" s="76"/>
    </row>
    <row r="361" spans="2:11" x14ac:dyDescent="0.3">
      <c r="B361" s="76"/>
      <c r="C361" s="76"/>
      <c r="D361" s="76"/>
      <c r="E361" s="76"/>
      <c r="F361" s="76"/>
      <c r="G361" s="76"/>
      <c r="H361" s="76"/>
      <c r="I361" s="76"/>
      <c r="J361" s="76"/>
      <c r="K361" s="76"/>
    </row>
    <row r="362" spans="2:11" x14ac:dyDescent="0.3">
      <c r="B362" s="76"/>
      <c r="C362" s="76"/>
      <c r="D362" s="76"/>
      <c r="E362" s="76"/>
      <c r="F362" s="76"/>
      <c r="G362" s="76"/>
      <c r="H362" s="76"/>
      <c r="I362" s="76"/>
      <c r="J362" s="76"/>
      <c r="K362" s="76"/>
    </row>
    <row r="363" spans="2:11" x14ac:dyDescent="0.3">
      <c r="B363" s="76"/>
      <c r="C363" s="76"/>
      <c r="D363" s="76"/>
      <c r="E363" s="76"/>
      <c r="F363" s="76"/>
      <c r="G363" s="76"/>
      <c r="H363" s="76"/>
      <c r="I363" s="76"/>
      <c r="J363" s="76"/>
      <c r="K363" s="76"/>
    </row>
    <row r="364" spans="2:11" x14ac:dyDescent="0.3">
      <c r="B364" s="76"/>
      <c r="C364" s="76"/>
      <c r="D364" s="76"/>
      <c r="E364" s="76"/>
      <c r="F364" s="76"/>
      <c r="G364" s="76"/>
      <c r="H364" s="76"/>
      <c r="I364" s="76"/>
      <c r="J364" s="76"/>
      <c r="K364" s="76"/>
    </row>
    <row r="365" spans="2:11" x14ac:dyDescent="0.3">
      <c r="B365" s="76"/>
      <c r="C365" s="76"/>
      <c r="D365" s="76"/>
      <c r="E365" s="76"/>
      <c r="F365" s="76"/>
      <c r="G365" s="76"/>
      <c r="H365" s="76"/>
      <c r="I365" s="76"/>
      <c r="J365" s="76"/>
      <c r="K365" s="76"/>
    </row>
    <row r="366" spans="2:11" x14ac:dyDescent="0.3">
      <c r="B366" s="76"/>
      <c r="C366" s="76"/>
      <c r="D366" s="76"/>
      <c r="E366" s="76"/>
      <c r="F366" s="76"/>
      <c r="G366" s="76"/>
      <c r="H366" s="76"/>
      <c r="I366" s="76"/>
      <c r="J366" s="76"/>
      <c r="K366" s="76"/>
    </row>
    <row r="367" spans="2:11" x14ac:dyDescent="0.3">
      <c r="B367" s="76"/>
      <c r="C367" s="76"/>
      <c r="D367" s="76"/>
      <c r="E367" s="76"/>
      <c r="F367" s="76"/>
      <c r="G367" s="76"/>
      <c r="H367" s="76"/>
      <c r="I367" s="76"/>
      <c r="J367" s="76"/>
      <c r="K367" s="76"/>
    </row>
    <row r="368" spans="2:11" x14ac:dyDescent="0.3">
      <c r="B368" s="76"/>
      <c r="C368" s="76"/>
      <c r="D368" s="76"/>
      <c r="E368" s="76"/>
      <c r="F368" s="76"/>
      <c r="G368" s="76"/>
      <c r="H368" s="76"/>
      <c r="I368" s="76"/>
      <c r="J368" s="76"/>
      <c r="K368" s="76"/>
    </row>
    <row r="369" spans="2:11" x14ac:dyDescent="0.3">
      <c r="B369" s="76"/>
      <c r="C369" s="76"/>
      <c r="D369" s="76"/>
      <c r="E369" s="76"/>
      <c r="F369" s="76"/>
      <c r="G369" s="76"/>
      <c r="H369" s="76"/>
      <c r="I369" s="76"/>
      <c r="J369" s="76"/>
      <c r="K369" s="76"/>
    </row>
    <row r="370" spans="2:11" x14ac:dyDescent="0.3">
      <c r="B370" s="76"/>
      <c r="C370" s="76"/>
      <c r="D370" s="76"/>
      <c r="E370" s="76"/>
      <c r="F370" s="76"/>
      <c r="G370" s="76"/>
      <c r="H370" s="76"/>
      <c r="I370" s="76"/>
      <c r="J370" s="76"/>
      <c r="K370" s="76"/>
    </row>
    <row r="371" spans="2:11" x14ac:dyDescent="0.3">
      <c r="B371" s="76"/>
      <c r="C371" s="76"/>
      <c r="D371" s="76"/>
      <c r="E371" s="76"/>
      <c r="F371" s="76"/>
      <c r="G371" s="76"/>
      <c r="H371" s="76"/>
      <c r="I371" s="76"/>
      <c r="J371" s="76"/>
      <c r="K371" s="76"/>
    </row>
    <row r="372" spans="2:11" x14ac:dyDescent="0.3">
      <c r="B372" s="76"/>
      <c r="C372" s="76"/>
      <c r="D372" s="76"/>
      <c r="E372" s="76"/>
      <c r="F372" s="76"/>
      <c r="G372" s="76"/>
      <c r="H372" s="76"/>
      <c r="I372" s="76"/>
      <c r="J372" s="76"/>
      <c r="K372" s="76"/>
    </row>
    <row r="373" spans="2:11" x14ac:dyDescent="0.3">
      <c r="B373" s="76"/>
      <c r="C373" s="76"/>
      <c r="D373" s="76"/>
      <c r="E373" s="76"/>
      <c r="F373" s="76"/>
      <c r="G373" s="76"/>
      <c r="H373" s="76"/>
      <c r="I373" s="76"/>
      <c r="J373" s="76"/>
      <c r="K373" s="76"/>
    </row>
    <row r="374" spans="2:11" x14ac:dyDescent="0.3">
      <c r="B374" s="76"/>
      <c r="C374" s="76"/>
      <c r="D374" s="76"/>
      <c r="E374" s="76"/>
      <c r="F374" s="76"/>
      <c r="G374" s="76"/>
      <c r="H374" s="76"/>
      <c r="I374" s="76"/>
      <c r="J374" s="76"/>
      <c r="K374" s="76"/>
    </row>
    <row r="375" spans="2:11" x14ac:dyDescent="0.3">
      <c r="B375" s="76"/>
      <c r="C375" s="76"/>
      <c r="D375" s="76"/>
      <c r="E375" s="76"/>
      <c r="F375" s="76"/>
      <c r="G375" s="76"/>
      <c r="H375" s="76"/>
      <c r="I375" s="76"/>
      <c r="J375" s="76"/>
      <c r="K375" s="76"/>
    </row>
    <row r="376" spans="2:11" x14ac:dyDescent="0.3">
      <c r="B376" s="76"/>
      <c r="C376" s="76"/>
      <c r="D376" s="76"/>
      <c r="E376" s="76"/>
      <c r="F376" s="76"/>
      <c r="G376" s="76"/>
      <c r="H376" s="76"/>
      <c r="I376" s="76"/>
      <c r="J376" s="76"/>
      <c r="K376" s="76"/>
    </row>
    <row r="377" spans="2:11" x14ac:dyDescent="0.3">
      <c r="B377" s="76"/>
      <c r="C377" s="76"/>
      <c r="D377" s="76"/>
      <c r="E377" s="76"/>
      <c r="F377" s="76"/>
      <c r="G377" s="76"/>
      <c r="H377" s="76"/>
      <c r="I377" s="76"/>
      <c r="J377" s="76"/>
      <c r="K377" s="76"/>
    </row>
    <row r="378" spans="2:11" x14ac:dyDescent="0.3">
      <c r="B378" s="76"/>
      <c r="C378" s="76"/>
      <c r="D378" s="76"/>
      <c r="E378" s="76"/>
      <c r="F378" s="76"/>
      <c r="G378" s="76"/>
      <c r="H378" s="76"/>
      <c r="I378" s="76"/>
      <c r="J378" s="76"/>
      <c r="K378" s="76"/>
    </row>
    <row r="379" spans="2:11" x14ac:dyDescent="0.3">
      <c r="B379" s="76"/>
      <c r="C379" s="76"/>
      <c r="D379" s="76"/>
      <c r="E379" s="76"/>
      <c r="F379" s="76"/>
      <c r="G379" s="76"/>
      <c r="H379" s="76"/>
      <c r="I379" s="76"/>
      <c r="J379" s="76"/>
      <c r="K379" s="76"/>
    </row>
    <row r="380" spans="2:11" x14ac:dyDescent="0.3">
      <c r="B380" s="76"/>
      <c r="C380" s="76"/>
      <c r="D380" s="76"/>
      <c r="E380" s="76"/>
      <c r="F380" s="76"/>
      <c r="G380" s="76"/>
      <c r="H380" s="76"/>
      <c r="I380" s="76"/>
      <c r="J380" s="76"/>
      <c r="K380" s="76"/>
    </row>
    <row r="381" spans="2:11" x14ac:dyDescent="0.3">
      <c r="B381" s="76"/>
      <c r="C381" s="76"/>
      <c r="D381" s="76"/>
      <c r="E381" s="76"/>
      <c r="F381" s="76"/>
      <c r="G381" s="76"/>
      <c r="H381" s="76"/>
      <c r="I381" s="76"/>
      <c r="J381" s="76"/>
      <c r="K381" s="76"/>
    </row>
    <row r="382" spans="2:11" x14ac:dyDescent="0.3">
      <c r="B382" s="76"/>
      <c r="C382" s="76"/>
      <c r="D382" s="76"/>
      <c r="E382" s="76"/>
      <c r="F382" s="76"/>
      <c r="G382" s="76"/>
      <c r="H382" s="76"/>
      <c r="I382" s="76"/>
      <c r="J382" s="76"/>
      <c r="K382" s="76"/>
    </row>
    <row r="383" spans="2:11" x14ac:dyDescent="0.3">
      <c r="B383" s="76"/>
      <c r="C383" s="76"/>
      <c r="D383" s="76"/>
      <c r="E383" s="76"/>
      <c r="F383" s="76"/>
      <c r="G383" s="76"/>
      <c r="H383" s="76"/>
      <c r="I383" s="76"/>
      <c r="J383" s="76"/>
      <c r="K383" s="76"/>
    </row>
    <row r="384" spans="2:11" x14ac:dyDescent="0.3">
      <c r="B384" s="76"/>
      <c r="C384" s="76"/>
      <c r="D384" s="76"/>
      <c r="E384" s="76"/>
      <c r="F384" s="76"/>
      <c r="G384" s="76"/>
      <c r="H384" s="76"/>
      <c r="I384" s="76"/>
      <c r="J384" s="76"/>
      <c r="K384" s="76"/>
    </row>
    <row r="385" spans="2:11" x14ac:dyDescent="0.3">
      <c r="B385" s="76"/>
      <c r="C385" s="76"/>
      <c r="D385" s="76"/>
      <c r="E385" s="76"/>
      <c r="F385" s="76"/>
      <c r="G385" s="76"/>
      <c r="H385" s="76"/>
      <c r="I385" s="76"/>
      <c r="J385" s="76"/>
      <c r="K385" s="76"/>
    </row>
    <row r="386" spans="2:11" x14ac:dyDescent="0.3">
      <c r="B386" s="76"/>
      <c r="C386" s="76"/>
      <c r="D386" s="76"/>
      <c r="E386" s="76"/>
      <c r="F386" s="76"/>
      <c r="G386" s="76"/>
      <c r="H386" s="76"/>
      <c r="I386" s="76"/>
      <c r="J386" s="76"/>
      <c r="K386" s="76"/>
    </row>
    <row r="387" spans="2:11" x14ac:dyDescent="0.3">
      <c r="B387" s="76"/>
      <c r="C387" s="76"/>
      <c r="D387" s="76"/>
      <c r="E387" s="76"/>
      <c r="F387" s="76"/>
      <c r="G387" s="76"/>
      <c r="H387" s="76"/>
      <c r="I387" s="76"/>
      <c r="J387" s="76"/>
      <c r="K387" s="76"/>
    </row>
    <row r="388" spans="2:11" x14ac:dyDescent="0.3">
      <c r="B388" s="76"/>
      <c r="C388" s="76"/>
      <c r="D388" s="76"/>
      <c r="E388" s="76"/>
      <c r="F388" s="76"/>
      <c r="G388" s="76"/>
      <c r="H388" s="76"/>
      <c r="I388" s="76"/>
      <c r="J388" s="76"/>
      <c r="K388" s="76"/>
    </row>
    <row r="389" spans="2:11" x14ac:dyDescent="0.3">
      <c r="B389" s="76"/>
      <c r="C389" s="76"/>
      <c r="D389" s="76"/>
      <c r="E389" s="76"/>
      <c r="F389" s="76"/>
      <c r="G389" s="76"/>
      <c r="H389" s="76"/>
      <c r="I389" s="76"/>
      <c r="J389" s="76"/>
      <c r="K389" s="76"/>
    </row>
    <row r="390" spans="2:11" x14ac:dyDescent="0.3">
      <c r="B390" s="76"/>
      <c r="C390" s="76"/>
      <c r="D390" s="76"/>
      <c r="E390" s="76"/>
      <c r="F390" s="76"/>
      <c r="G390" s="76"/>
      <c r="H390" s="76"/>
      <c r="I390" s="76"/>
      <c r="J390" s="76"/>
      <c r="K390" s="76"/>
    </row>
    <row r="391" spans="2:11" x14ac:dyDescent="0.3">
      <c r="B391" s="76"/>
      <c r="C391" s="76"/>
      <c r="D391" s="76"/>
      <c r="E391" s="76"/>
      <c r="F391" s="76"/>
      <c r="G391" s="76"/>
      <c r="H391" s="76"/>
      <c r="I391" s="76"/>
      <c r="J391" s="76"/>
      <c r="K391" s="76"/>
    </row>
    <row r="392" spans="2:11" x14ac:dyDescent="0.3">
      <c r="B392" s="76"/>
      <c r="C392" s="76"/>
      <c r="D392" s="76"/>
      <c r="E392" s="76"/>
      <c r="F392" s="76"/>
      <c r="G392" s="76"/>
      <c r="H392" s="76"/>
      <c r="I392" s="76"/>
      <c r="J392" s="76"/>
      <c r="K392" s="76"/>
    </row>
    <row r="393" spans="2:11" x14ac:dyDescent="0.3">
      <c r="B393" s="76"/>
      <c r="C393" s="76"/>
      <c r="D393" s="76"/>
      <c r="E393" s="76"/>
      <c r="F393" s="76"/>
      <c r="G393" s="76"/>
      <c r="H393" s="76"/>
      <c r="I393" s="76"/>
      <c r="J393" s="76"/>
      <c r="K393" s="76"/>
    </row>
    <row r="394" spans="2:11" x14ac:dyDescent="0.3">
      <c r="B394" s="76"/>
      <c r="C394" s="76"/>
      <c r="D394" s="76"/>
      <c r="E394" s="76"/>
      <c r="F394" s="76"/>
      <c r="G394" s="76"/>
      <c r="H394" s="76"/>
      <c r="I394" s="76"/>
      <c r="J394" s="76"/>
      <c r="K394" s="76"/>
    </row>
    <row r="395" spans="2:11" x14ac:dyDescent="0.3">
      <c r="B395" s="76"/>
      <c r="C395" s="76"/>
      <c r="D395" s="76"/>
      <c r="E395" s="76"/>
      <c r="F395" s="76"/>
      <c r="G395" s="76"/>
      <c r="H395" s="76"/>
      <c r="I395" s="76"/>
      <c r="J395" s="76"/>
      <c r="K395" s="76"/>
    </row>
    <row r="396" spans="2:11" x14ac:dyDescent="0.3">
      <c r="B396" s="76"/>
      <c r="C396" s="76"/>
      <c r="D396" s="76"/>
      <c r="E396" s="76"/>
      <c r="F396" s="76"/>
      <c r="G396" s="76"/>
      <c r="H396" s="76"/>
      <c r="I396" s="76"/>
      <c r="J396" s="76"/>
      <c r="K396" s="76"/>
    </row>
    <row r="397" spans="2:11" x14ac:dyDescent="0.3">
      <c r="B397" s="76"/>
      <c r="C397" s="76"/>
      <c r="D397" s="76"/>
      <c r="E397" s="76"/>
      <c r="F397" s="76"/>
      <c r="G397" s="76"/>
      <c r="H397" s="76"/>
      <c r="I397" s="76"/>
      <c r="J397" s="76"/>
      <c r="K397" s="76"/>
    </row>
    <row r="398" spans="2:11" x14ac:dyDescent="0.3">
      <c r="B398" s="76"/>
      <c r="C398" s="76"/>
      <c r="D398" s="76"/>
      <c r="E398" s="76"/>
      <c r="F398" s="76"/>
      <c r="G398" s="76"/>
      <c r="H398" s="76"/>
      <c r="I398" s="76"/>
      <c r="J398" s="76"/>
      <c r="K398" s="76"/>
    </row>
    <row r="399" spans="2:11" x14ac:dyDescent="0.3">
      <c r="B399" s="76"/>
      <c r="C399" s="76"/>
      <c r="D399" s="76"/>
      <c r="E399" s="76"/>
      <c r="F399" s="76"/>
      <c r="G399" s="76"/>
      <c r="H399" s="76"/>
      <c r="I399" s="76"/>
      <c r="J399" s="76"/>
      <c r="K399" s="76"/>
    </row>
    <row r="400" spans="2:11" x14ac:dyDescent="0.3">
      <c r="B400" s="76"/>
      <c r="C400" s="76"/>
      <c r="D400" s="76"/>
      <c r="E400" s="76"/>
      <c r="F400" s="76"/>
      <c r="G400" s="76"/>
      <c r="H400" s="76"/>
      <c r="I400" s="76"/>
      <c r="J400" s="76"/>
      <c r="K400" s="76"/>
    </row>
    <row r="401" spans="2:11" x14ac:dyDescent="0.3">
      <c r="B401" s="76"/>
      <c r="C401" s="76"/>
      <c r="D401" s="76"/>
      <c r="E401" s="76"/>
      <c r="F401" s="76"/>
      <c r="G401" s="76"/>
      <c r="H401" s="76"/>
      <c r="I401" s="76"/>
      <c r="J401" s="76"/>
      <c r="K401" s="76"/>
    </row>
    <row r="402" spans="2:11" x14ac:dyDescent="0.3">
      <c r="B402" s="76"/>
      <c r="C402" s="76"/>
      <c r="D402" s="76"/>
      <c r="E402" s="76"/>
      <c r="F402" s="76"/>
      <c r="G402" s="76"/>
      <c r="H402" s="76"/>
      <c r="I402" s="76"/>
      <c r="J402" s="76"/>
      <c r="K402" s="76"/>
    </row>
    <row r="403" spans="2:11" x14ac:dyDescent="0.3">
      <c r="B403" s="76"/>
      <c r="C403" s="76"/>
      <c r="D403" s="76"/>
      <c r="E403" s="76"/>
      <c r="F403" s="76"/>
      <c r="G403" s="76"/>
      <c r="H403" s="76"/>
      <c r="I403" s="76"/>
      <c r="J403" s="76"/>
      <c r="K403" s="76"/>
    </row>
    <row r="404" spans="2:11" x14ac:dyDescent="0.3">
      <c r="B404" s="76"/>
      <c r="C404" s="76"/>
      <c r="D404" s="76"/>
      <c r="E404" s="76"/>
      <c r="F404" s="76"/>
      <c r="G404" s="76"/>
      <c r="H404" s="76"/>
      <c r="I404" s="76"/>
      <c r="J404" s="76"/>
      <c r="K404" s="76"/>
    </row>
    <row r="405" spans="2:11" x14ac:dyDescent="0.3">
      <c r="B405" s="76"/>
      <c r="C405" s="76"/>
      <c r="D405" s="76"/>
      <c r="E405" s="76"/>
      <c r="F405" s="76"/>
      <c r="G405" s="76"/>
      <c r="H405" s="76"/>
      <c r="I405" s="76"/>
      <c r="J405" s="76"/>
      <c r="K405" s="76"/>
    </row>
    <row r="406" spans="2:11" x14ac:dyDescent="0.3">
      <c r="B406" s="76"/>
      <c r="C406" s="76"/>
      <c r="D406" s="76"/>
      <c r="E406" s="76"/>
      <c r="F406" s="76"/>
      <c r="G406" s="76"/>
      <c r="H406" s="76"/>
      <c r="I406" s="76"/>
      <c r="J406" s="76"/>
      <c r="K406" s="76"/>
    </row>
    <row r="407" spans="2:11" x14ac:dyDescent="0.3">
      <c r="B407" s="76"/>
      <c r="C407" s="76"/>
      <c r="D407" s="76"/>
      <c r="E407" s="76"/>
      <c r="F407" s="76"/>
      <c r="G407" s="76"/>
      <c r="H407" s="76"/>
      <c r="I407" s="76"/>
      <c r="J407" s="76"/>
      <c r="K407" s="76"/>
    </row>
    <row r="408" spans="2:11" x14ac:dyDescent="0.3">
      <c r="B408" s="76"/>
      <c r="C408" s="76"/>
      <c r="D408" s="76"/>
      <c r="E408" s="76"/>
      <c r="F408" s="76"/>
      <c r="G408" s="76"/>
      <c r="H408" s="76"/>
      <c r="I408" s="76"/>
      <c r="J408" s="76"/>
      <c r="K408" s="76"/>
    </row>
    <row r="409" spans="2:11" x14ac:dyDescent="0.3">
      <c r="B409" s="76"/>
      <c r="C409" s="76"/>
      <c r="D409" s="76"/>
      <c r="E409" s="76"/>
      <c r="F409" s="76"/>
      <c r="G409" s="76"/>
      <c r="H409" s="76"/>
      <c r="I409" s="76"/>
      <c r="J409" s="76"/>
      <c r="K409" s="76"/>
    </row>
    <row r="410" spans="2:11" x14ac:dyDescent="0.3">
      <c r="B410" s="76"/>
      <c r="C410" s="76"/>
      <c r="D410" s="76"/>
      <c r="E410" s="76"/>
      <c r="F410" s="76"/>
      <c r="G410" s="76"/>
      <c r="H410" s="76"/>
      <c r="I410" s="76"/>
      <c r="J410" s="76"/>
      <c r="K410" s="76"/>
    </row>
    <row r="411" spans="2:11" x14ac:dyDescent="0.3">
      <c r="B411" s="76"/>
      <c r="C411" s="76"/>
      <c r="D411" s="76"/>
      <c r="E411" s="76"/>
      <c r="F411" s="76"/>
      <c r="G411" s="76"/>
      <c r="H411" s="76"/>
      <c r="I411" s="76"/>
      <c r="J411" s="76"/>
      <c r="K411" s="76"/>
    </row>
    <row r="412" spans="2:11" x14ac:dyDescent="0.3">
      <c r="B412" s="76"/>
      <c r="C412" s="76"/>
      <c r="D412" s="76"/>
      <c r="E412" s="76"/>
      <c r="F412" s="76"/>
      <c r="G412" s="76"/>
      <c r="H412" s="76"/>
      <c r="I412" s="76"/>
      <c r="J412" s="76"/>
      <c r="K412" s="76"/>
    </row>
    <row r="413" spans="2:11" x14ac:dyDescent="0.3">
      <c r="B413" s="76"/>
      <c r="C413" s="76"/>
      <c r="D413" s="76"/>
      <c r="E413" s="76"/>
      <c r="F413" s="76"/>
      <c r="G413" s="76"/>
      <c r="H413" s="76"/>
      <c r="I413" s="76"/>
      <c r="J413" s="76"/>
      <c r="K413" s="76"/>
    </row>
    <row r="414" spans="2:11" x14ac:dyDescent="0.3">
      <c r="B414" s="76"/>
      <c r="C414" s="76"/>
      <c r="D414" s="76"/>
      <c r="E414" s="76"/>
      <c r="F414" s="76"/>
      <c r="G414" s="76"/>
      <c r="H414" s="76"/>
      <c r="I414" s="76"/>
      <c r="J414" s="76"/>
      <c r="K414" s="76"/>
    </row>
    <row r="415" spans="2:11" x14ac:dyDescent="0.3">
      <c r="B415" s="76"/>
      <c r="C415" s="76"/>
      <c r="D415" s="76"/>
      <c r="E415" s="76"/>
      <c r="F415" s="76"/>
      <c r="G415" s="76"/>
      <c r="H415" s="76"/>
      <c r="I415" s="76"/>
      <c r="J415" s="76"/>
      <c r="K415" s="76"/>
    </row>
    <row r="416" spans="2:11" x14ac:dyDescent="0.3">
      <c r="B416" s="76"/>
      <c r="C416" s="76"/>
      <c r="D416" s="76"/>
      <c r="E416" s="76"/>
      <c r="F416" s="76"/>
      <c r="G416" s="76"/>
      <c r="H416" s="76"/>
      <c r="I416" s="76"/>
      <c r="J416" s="76"/>
      <c r="K416" s="76"/>
    </row>
    <row r="417" spans="2:11" x14ac:dyDescent="0.3">
      <c r="B417" s="76"/>
      <c r="C417" s="76"/>
      <c r="D417" s="76"/>
      <c r="E417" s="76"/>
      <c r="F417" s="76"/>
      <c r="G417" s="76"/>
      <c r="H417" s="76"/>
      <c r="I417" s="76"/>
      <c r="J417" s="76"/>
      <c r="K417" s="76"/>
    </row>
    <row r="418" spans="2:11" x14ac:dyDescent="0.3">
      <c r="B418" s="76"/>
      <c r="C418" s="76"/>
      <c r="D418" s="76"/>
      <c r="E418" s="76"/>
      <c r="F418" s="76"/>
      <c r="G418" s="76"/>
      <c r="H418" s="76"/>
      <c r="I418" s="76"/>
      <c r="J418" s="76"/>
      <c r="K418" s="76"/>
    </row>
    <row r="419" spans="2:11" x14ac:dyDescent="0.3">
      <c r="B419" s="76"/>
      <c r="C419" s="76"/>
      <c r="D419" s="76"/>
      <c r="E419" s="76"/>
      <c r="F419" s="76"/>
      <c r="G419" s="76"/>
      <c r="H419" s="76"/>
      <c r="I419" s="76"/>
      <c r="J419" s="76"/>
      <c r="K419" s="76"/>
    </row>
    <row r="420" spans="2:11" x14ac:dyDescent="0.3">
      <c r="B420" s="76"/>
      <c r="C420" s="76"/>
      <c r="D420" s="76"/>
      <c r="E420" s="76"/>
      <c r="F420" s="76"/>
      <c r="G420" s="76"/>
      <c r="H420" s="76"/>
      <c r="I420" s="76"/>
      <c r="J420" s="76"/>
      <c r="K420" s="76"/>
    </row>
    <row r="421" spans="2:11" x14ac:dyDescent="0.3">
      <c r="B421" s="76"/>
      <c r="C421" s="76"/>
      <c r="D421" s="76"/>
      <c r="E421" s="76"/>
      <c r="F421" s="76"/>
      <c r="G421" s="76"/>
      <c r="H421" s="76"/>
      <c r="I421" s="76"/>
      <c r="J421" s="76"/>
      <c r="K421" s="76"/>
    </row>
    <row r="422" spans="2:11" x14ac:dyDescent="0.3">
      <c r="B422" s="76"/>
      <c r="C422" s="76"/>
      <c r="D422" s="76"/>
      <c r="E422" s="76"/>
      <c r="F422" s="76"/>
      <c r="G422" s="76"/>
      <c r="H422" s="76"/>
      <c r="I422" s="76"/>
      <c r="J422" s="76"/>
      <c r="K422" s="76"/>
    </row>
    <row r="423" spans="2:11" x14ac:dyDescent="0.3">
      <c r="B423" s="76"/>
      <c r="C423" s="76"/>
      <c r="D423" s="76"/>
      <c r="E423" s="76"/>
      <c r="F423" s="76"/>
      <c r="G423" s="76"/>
      <c r="H423" s="76"/>
      <c r="I423" s="76"/>
      <c r="J423" s="76"/>
      <c r="K423" s="76"/>
    </row>
    <row r="424" spans="2:11" x14ac:dyDescent="0.3">
      <c r="B424" s="76"/>
      <c r="C424" s="76"/>
      <c r="D424" s="76"/>
      <c r="E424" s="76"/>
      <c r="F424" s="76"/>
      <c r="G424" s="76"/>
      <c r="H424" s="76"/>
      <c r="I424" s="76"/>
      <c r="J424" s="76"/>
      <c r="K424" s="76"/>
    </row>
    <row r="425" spans="2:11" x14ac:dyDescent="0.3">
      <c r="B425" s="76"/>
      <c r="C425" s="76"/>
      <c r="D425" s="76"/>
      <c r="E425" s="76"/>
      <c r="F425" s="76"/>
      <c r="G425" s="76"/>
      <c r="H425" s="76"/>
      <c r="I425" s="76"/>
      <c r="J425" s="76"/>
      <c r="K425" s="76"/>
    </row>
    <row r="426" spans="2:11" x14ac:dyDescent="0.3">
      <c r="B426" s="76"/>
      <c r="C426" s="76"/>
      <c r="D426" s="76"/>
      <c r="E426" s="76"/>
      <c r="F426" s="76"/>
      <c r="G426" s="76"/>
      <c r="H426" s="76"/>
      <c r="I426" s="76"/>
      <c r="J426" s="76"/>
      <c r="K426" s="76"/>
    </row>
    <row r="427" spans="2:11" x14ac:dyDescent="0.3">
      <c r="B427" s="76"/>
      <c r="C427" s="76"/>
      <c r="D427" s="76"/>
      <c r="E427" s="76"/>
      <c r="F427" s="76"/>
      <c r="G427" s="76"/>
      <c r="H427" s="76"/>
      <c r="I427" s="76"/>
      <c r="J427" s="76"/>
      <c r="K427" s="76"/>
    </row>
    <row r="428" spans="2:11" x14ac:dyDescent="0.3">
      <c r="B428" s="76"/>
      <c r="C428" s="76"/>
      <c r="D428" s="76"/>
      <c r="E428" s="76"/>
      <c r="F428" s="76"/>
      <c r="G428" s="76"/>
      <c r="H428" s="76"/>
      <c r="I428" s="76"/>
      <c r="J428" s="76"/>
      <c r="K428" s="76"/>
    </row>
    <row r="429" spans="2:11" x14ac:dyDescent="0.3">
      <c r="B429" s="76"/>
      <c r="C429" s="76"/>
      <c r="D429" s="76"/>
      <c r="E429" s="76"/>
      <c r="F429" s="76"/>
      <c r="G429" s="76"/>
      <c r="H429" s="76"/>
      <c r="I429" s="76"/>
      <c r="J429" s="76"/>
      <c r="K429" s="76"/>
    </row>
    <row r="430" spans="2:11" x14ac:dyDescent="0.3">
      <c r="B430" s="76"/>
      <c r="C430" s="76"/>
      <c r="D430" s="76"/>
      <c r="E430" s="76"/>
      <c r="F430" s="76"/>
      <c r="G430" s="76"/>
      <c r="H430" s="76"/>
      <c r="I430" s="76"/>
      <c r="J430" s="76"/>
      <c r="K430" s="76"/>
    </row>
    <row r="431" spans="2:11" x14ac:dyDescent="0.3">
      <c r="B431" s="76"/>
      <c r="C431" s="76"/>
      <c r="D431" s="76"/>
      <c r="E431" s="76"/>
      <c r="F431" s="76"/>
      <c r="G431" s="76"/>
      <c r="H431" s="76"/>
      <c r="I431" s="76"/>
      <c r="J431" s="76"/>
      <c r="K431" s="76"/>
    </row>
    <row r="432" spans="2:11" x14ac:dyDescent="0.3">
      <c r="B432" s="76"/>
      <c r="C432" s="76"/>
      <c r="D432" s="76"/>
      <c r="E432" s="76"/>
      <c r="F432" s="76"/>
      <c r="G432" s="76"/>
      <c r="H432" s="76"/>
      <c r="I432" s="76"/>
      <c r="J432" s="76"/>
      <c r="K432" s="76"/>
    </row>
    <row r="433" spans="2:11" x14ac:dyDescent="0.3">
      <c r="B433" s="76"/>
      <c r="C433" s="76"/>
      <c r="D433" s="76"/>
      <c r="E433" s="76"/>
      <c r="F433" s="76"/>
      <c r="G433" s="76"/>
      <c r="H433" s="76"/>
      <c r="I433" s="76"/>
      <c r="J433" s="76"/>
      <c r="K433" s="76"/>
    </row>
    <row r="434" spans="2:11" x14ac:dyDescent="0.3">
      <c r="B434" s="76"/>
      <c r="C434" s="76"/>
      <c r="D434" s="76"/>
      <c r="E434" s="76"/>
      <c r="F434" s="76"/>
      <c r="G434" s="76"/>
      <c r="H434" s="76"/>
      <c r="I434" s="76"/>
      <c r="J434" s="76"/>
      <c r="K434" s="76"/>
    </row>
    <row r="435" spans="2:11" x14ac:dyDescent="0.3">
      <c r="B435" s="76"/>
      <c r="C435" s="76"/>
      <c r="D435" s="76"/>
      <c r="E435" s="76"/>
      <c r="F435" s="76"/>
      <c r="G435" s="76"/>
      <c r="H435" s="76"/>
      <c r="I435" s="76"/>
      <c r="J435" s="76"/>
      <c r="K435" s="76"/>
    </row>
    <row r="436" spans="2:11" x14ac:dyDescent="0.3">
      <c r="B436" s="76"/>
      <c r="C436" s="76"/>
      <c r="D436" s="76"/>
      <c r="E436" s="76"/>
      <c r="F436" s="76"/>
      <c r="G436" s="76"/>
      <c r="H436" s="76"/>
      <c r="I436" s="76"/>
      <c r="J436" s="76"/>
      <c r="K436" s="76"/>
    </row>
    <row r="437" spans="2:11" x14ac:dyDescent="0.3">
      <c r="B437" s="76"/>
      <c r="C437" s="76"/>
      <c r="D437" s="76"/>
      <c r="E437" s="76"/>
      <c r="F437" s="76"/>
      <c r="G437" s="76"/>
      <c r="H437" s="76"/>
      <c r="I437" s="76"/>
      <c r="J437" s="76"/>
      <c r="K437" s="76"/>
    </row>
    <row r="438" spans="2:11" x14ac:dyDescent="0.3">
      <c r="B438" s="76"/>
      <c r="C438" s="76"/>
      <c r="D438" s="76"/>
      <c r="E438" s="76"/>
      <c r="F438" s="76"/>
      <c r="G438" s="76"/>
      <c r="H438" s="76"/>
      <c r="I438" s="76"/>
      <c r="J438" s="76"/>
      <c r="K438" s="76"/>
    </row>
    <row r="439" spans="2:11" x14ac:dyDescent="0.3">
      <c r="B439" s="76"/>
      <c r="C439" s="76"/>
      <c r="D439" s="76"/>
      <c r="E439" s="76"/>
      <c r="F439" s="76"/>
      <c r="G439" s="76"/>
      <c r="H439" s="76"/>
      <c r="I439" s="76"/>
      <c r="J439" s="76"/>
      <c r="K439" s="76"/>
    </row>
    <row r="440" spans="2:11" x14ac:dyDescent="0.3">
      <c r="B440" s="76"/>
      <c r="C440" s="76"/>
      <c r="D440" s="76"/>
      <c r="E440" s="76"/>
      <c r="F440" s="76"/>
      <c r="G440" s="76"/>
      <c r="H440" s="76"/>
      <c r="I440" s="76"/>
      <c r="J440" s="76"/>
      <c r="K440" s="76"/>
    </row>
    <row r="441" spans="2:11" x14ac:dyDescent="0.3">
      <c r="B441" s="76"/>
      <c r="C441" s="76"/>
      <c r="D441" s="76"/>
      <c r="E441" s="76"/>
      <c r="F441" s="76"/>
      <c r="G441" s="76"/>
      <c r="H441" s="76"/>
      <c r="I441" s="76"/>
      <c r="J441" s="76"/>
      <c r="K441" s="76"/>
    </row>
    <row r="442" spans="2:11" x14ac:dyDescent="0.3">
      <c r="B442" s="76"/>
      <c r="C442" s="76"/>
      <c r="D442" s="76"/>
      <c r="E442" s="76"/>
      <c r="F442" s="76"/>
      <c r="G442" s="76"/>
      <c r="H442" s="76"/>
      <c r="I442" s="76"/>
      <c r="J442" s="76"/>
      <c r="K442" s="76"/>
    </row>
    <row r="443" spans="2:11" x14ac:dyDescent="0.3">
      <c r="B443" s="76"/>
      <c r="C443" s="76"/>
      <c r="D443" s="76"/>
      <c r="E443" s="76"/>
      <c r="F443" s="76"/>
      <c r="G443" s="76"/>
      <c r="H443" s="76"/>
      <c r="I443" s="76"/>
      <c r="J443" s="76"/>
      <c r="K443" s="76"/>
    </row>
    <row r="444" spans="2:11" x14ac:dyDescent="0.3">
      <c r="B444" s="76"/>
      <c r="C444" s="76"/>
      <c r="D444" s="76"/>
      <c r="E444" s="76"/>
      <c r="F444" s="76"/>
      <c r="G444" s="76"/>
      <c r="H444" s="76"/>
      <c r="I444" s="76"/>
      <c r="J444" s="76"/>
      <c r="K444" s="76"/>
    </row>
    <row r="445" spans="2:11" x14ac:dyDescent="0.3">
      <c r="G445" s="76"/>
      <c r="H445" s="76"/>
      <c r="I445" s="76"/>
      <c r="J445" s="76"/>
      <c r="K445" s="76"/>
    </row>
    <row r="446" spans="2:11" x14ac:dyDescent="0.3">
      <c r="G446" s="76"/>
      <c r="H446" s="76"/>
      <c r="I446" s="76"/>
      <c r="J446" s="76"/>
      <c r="K446" s="76"/>
    </row>
    <row r="447" spans="2:11" x14ac:dyDescent="0.3">
      <c r="G447" s="76"/>
      <c r="H447" s="76"/>
      <c r="I447" s="76"/>
      <c r="J447" s="76"/>
      <c r="K447" s="76"/>
    </row>
    <row r="448" spans="2:11" x14ac:dyDescent="0.3">
      <c r="G448" s="76"/>
      <c r="H448" s="76"/>
      <c r="I448" s="76"/>
      <c r="J448" s="76"/>
      <c r="K448" s="76"/>
    </row>
    <row r="449" spans="7:11" x14ac:dyDescent="0.3">
      <c r="G449" s="76"/>
      <c r="H449" s="76"/>
      <c r="I449" s="76"/>
      <c r="J449" s="76"/>
      <c r="K449" s="76"/>
    </row>
    <row r="450" spans="7:11" x14ac:dyDescent="0.3">
      <c r="G450" s="76"/>
      <c r="H450" s="76"/>
      <c r="I450" s="76"/>
      <c r="J450" s="76"/>
      <c r="K450" s="76"/>
    </row>
  </sheetData>
  <mergeCells count="8">
    <mergeCell ref="S6:V6"/>
    <mergeCell ref="X6:AE6"/>
    <mergeCell ref="AG6:AI6"/>
    <mergeCell ref="B1:E3"/>
    <mergeCell ref="P2:Q2"/>
    <mergeCell ref="B6:E6"/>
    <mergeCell ref="G6:K6"/>
    <mergeCell ref="M6:Q6"/>
  </mergeCells>
  <dataValidations count="4">
    <dataValidation type="list" allowBlank="1" showInputMessage="1" showErrorMessage="1" sqref="D12" xr:uid="{F19D5C27-C0AE-438F-8378-7BF7EFDFC5DB}">
      <formula1>"High,Medium,Low"</formula1>
    </dataValidation>
    <dataValidation type="list" allowBlank="1" showInputMessage="1" showErrorMessage="1" sqref="AA8:AA11 AD8:AD11" xr:uid="{4C615964-761B-4FBD-9709-FDAD1CA61C47}">
      <formula1>"❌,✔"</formula1>
    </dataValidation>
    <dataValidation type="list" allowBlank="1" showInputMessage="1" showErrorMessage="1" sqref="Z8:Z11 AC8:AC11 Y14:Y58" xr:uid="{78531ABC-3341-43EE-B57A-56875995941B}">
      <formula1>OFFSET($N$9,,,COUNTA($N$9:$N$49))</formula1>
    </dataValidation>
    <dataValidation type="list" allowBlank="1" showInputMessage="1" showErrorMessage="1" sqref="O9:O35" xr:uid="{789017D1-FA5D-4F32-B853-4323E3985711}">
      <formula1>OFFSET($H$9,,,COUNTA($H$9:$H$22))</formula1>
    </dataValidation>
  </dataValidations>
  <hyperlinks>
    <hyperlink ref="P2:Q2" location="Gantt!BL2" tooltip="Go to Gantt Chart" display="Gantt!BL2" xr:uid="{385F8366-4184-4836-8905-EC5FA7680058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F420-FC55-4E11-87C1-3A24175EFE07}">
  <sheetPr codeName="Sheet2"/>
  <dimension ref="A1:OE54"/>
  <sheetViews>
    <sheetView showGridLines="0" tabSelected="1" zoomScale="90" zoomScaleNormal="90" workbookViewId="0">
      <pane ySplit="15" topLeftCell="A16" activePane="bottomLeft" state="frozen"/>
      <selection pane="bottomLeft" activeCell="J23" sqref="J23"/>
    </sheetView>
  </sheetViews>
  <sheetFormatPr defaultRowHeight="14.4" outlineLevelCol="1" x14ac:dyDescent="0.3"/>
  <cols>
    <col min="1" max="1" width="1.69921875" style="5" customWidth="1"/>
    <col min="2" max="4" width="2.5" style="5" customWidth="1"/>
    <col min="5" max="5" width="5.09765625" style="5" customWidth="1"/>
    <col min="6" max="6" width="13.69921875" style="5" customWidth="1"/>
    <col min="7" max="7" width="1.09765625" style="5" customWidth="1"/>
    <col min="8" max="8" width="6.19921875" style="5" customWidth="1"/>
    <col min="9" max="9" width="11" style="5" customWidth="1"/>
    <col min="10" max="10" width="2.69921875" style="5" customWidth="1"/>
    <col min="11" max="12" width="9.69921875" style="5" hidden="1" customWidth="1" outlineLevel="1"/>
    <col min="13" max="13" width="3.8984375" style="67" hidden="1" customWidth="1" outlineLevel="1"/>
    <col min="14" max="14" width="1.8984375" style="5" hidden="1" customWidth="1" outlineLevel="1"/>
    <col min="15" max="15" width="8.5" style="5" hidden="1" customWidth="1" outlineLevel="1"/>
    <col min="16" max="16" width="4.09765625" style="5" hidden="1" customWidth="1" outlineLevel="1"/>
    <col min="17" max="17" width="4.69921875" style="5" hidden="1" customWidth="1" outlineLevel="1"/>
    <col min="18" max="18" width="4.69921875" style="5" customWidth="1" collapsed="1"/>
    <col min="19" max="20" width="9.69921875" style="5" bestFit="1" customWidth="1"/>
    <col min="21" max="22" width="9.69921875" style="5" hidden="1" customWidth="1" outlineLevel="1"/>
    <col min="23" max="23" width="4.69921875" style="5" customWidth="1" collapsed="1"/>
    <col min="24" max="24" width="2.5" style="5" customWidth="1"/>
    <col min="25" max="30" width="2.5" style="5" customWidth="1" outlineLevel="1"/>
    <col min="31" max="31" width="2.5" style="5" customWidth="1"/>
    <col min="32" max="37" width="2.5" style="5" customWidth="1" outlineLevel="1"/>
    <col min="38" max="38" width="2.5" style="5" customWidth="1"/>
    <col min="39" max="44" width="2.5" style="5" customWidth="1" outlineLevel="1"/>
    <col min="45" max="45" width="2.5" style="5" customWidth="1"/>
    <col min="46" max="51" width="2.5" style="5" customWidth="1" outlineLevel="1"/>
    <col min="52" max="52" width="2.5" style="5" customWidth="1"/>
    <col min="53" max="58" width="2.5" style="5" customWidth="1" outlineLevel="1"/>
    <col min="59" max="59" width="2.5" style="5" customWidth="1"/>
    <col min="60" max="65" width="2.5" style="5" customWidth="1" outlineLevel="1"/>
    <col min="66" max="66" width="2.5" style="5" customWidth="1"/>
    <col min="67" max="72" width="2.5" style="5" customWidth="1" outlineLevel="1"/>
    <col min="73" max="73" width="2.5" style="5" customWidth="1"/>
    <col min="74" max="79" width="2.5" style="5" hidden="1" customWidth="1" outlineLevel="1"/>
    <col min="80" max="80" width="2.5" style="5" customWidth="1" collapsed="1"/>
    <col min="81" max="86" width="2.5" style="5" hidden="1" customWidth="1" outlineLevel="1"/>
    <col min="87" max="87" width="2.5" style="5" customWidth="1" collapsed="1"/>
    <col min="88" max="93" width="2.5" style="5" hidden="1" customWidth="1" outlineLevel="1"/>
    <col min="94" max="94" width="2.5" style="5" customWidth="1" collapsed="1"/>
    <col min="95" max="100" width="2.5" style="5" hidden="1" customWidth="1" outlineLevel="1"/>
    <col min="101" max="101" width="2.5" style="5" customWidth="1" collapsed="1"/>
    <col min="102" max="107" width="2.5" style="5" hidden="1" customWidth="1" outlineLevel="1"/>
    <col min="108" max="108" width="2.5" style="5" customWidth="1" collapsed="1"/>
    <col min="109" max="114" width="2.5" style="5" hidden="1" customWidth="1" outlineLevel="1"/>
    <col min="115" max="115" width="2.5" style="5" customWidth="1" collapsed="1"/>
    <col min="116" max="121" width="2.5" style="5" hidden="1" customWidth="1" outlineLevel="1"/>
    <col min="122" max="122" width="2.5" style="5" customWidth="1" collapsed="1"/>
    <col min="123" max="128" width="2.5" style="5" hidden="1" customWidth="1" outlineLevel="1"/>
    <col min="129" max="129" width="2.5" style="5" customWidth="1" collapsed="1"/>
    <col min="130" max="135" width="2.5" style="5" hidden="1" customWidth="1" outlineLevel="1"/>
    <col min="136" max="136" width="2.5" style="5" customWidth="1" collapsed="1"/>
    <col min="137" max="142" width="2.5" style="5" hidden="1" customWidth="1" outlineLevel="1"/>
    <col min="143" max="143" width="2.5" style="5" customWidth="1" collapsed="1"/>
    <col min="144" max="149" width="2.5" style="5" hidden="1" customWidth="1" outlineLevel="1"/>
    <col min="150" max="150" width="2.5" style="5" customWidth="1" collapsed="1"/>
    <col min="151" max="156" width="2.5" style="5" hidden="1" customWidth="1" outlineLevel="1"/>
    <col min="157" max="157" width="2.5" style="5" customWidth="1" collapsed="1"/>
    <col min="158" max="163" width="2.5" style="5" hidden="1" customWidth="1" outlineLevel="1"/>
    <col min="164" max="164" width="2.5" style="5" customWidth="1" collapsed="1"/>
    <col min="165" max="170" width="2.5" style="5" hidden="1" customWidth="1" outlineLevel="1"/>
    <col min="171" max="171" width="2.5" style="5" customWidth="1" collapsed="1"/>
    <col min="172" max="177" width="2.5" style="5" hidden="1" customWidth="1" outlineLevel="1"/>
    <col min="178" max="178" width="2.5" style="5" customWidth="1" collapsed="1"/>
    <col min="179" max="184" width="2.5" style="5" customWidth="1" outlineLevel="1"/>
    <col min="185" max="185" width="2.5" style="5" customWidth="1"/>
    <col min="186" max="191" width="2.5" style="5" customWidth="1" outlineLevel="1"/>
    <col min="192" max="192" width="2.5" style="5" customWidth="1"/>
    <col min="193" max="198" width="2.5" style="5" customWidth="1" outlineLevel="1"/>
    <col min="199" max="199" width="2.5" style="5" customWidth="1"/>
    <col min="200" max="205" width="2.5" style="5" customWidth="1" outlineLevel="1"/>
    <col min="206" max="206" width="2.5" style="5" customWidth="1"/>
    <col min="207" max="212" width="2.5" style="5" customWidth="1" outlineLevel="1"/>
    <col min="213" max="213" width="2.5" style="5" customWidth="1"/>
    <col min="214" max="219" width="2.5" style="5" customWidth="1" outlineLevel="1"/>
    <col min="220" max="220" width="2.5" style="5" customWidth="1"/>
    <col min="221" max="226" width="2.5" style="5" customWidth="1" outlineLevel="1"/>
    <col min="227" max="227" width="2.5" style="5" customWidth="1"/>
    <col min="228" max="233" width="2.5" style="5" customWidth="1" outlineLevel="1"/>
    <col min="234" max="234" width="2.5" style="5" customWidth="1"/>
    <col min="235" max="240" width="2.5" style="5" customWidth="1" outlineLevel="1"/>
    <col min="241" max="241" width="2.5" style="5" customWidth="1"/>
    <col min="242" max="247" width="2.5" style="5" customWidth="1" outlineLevel="1"/>
    <col min="248" max="248" width="2.5" style="5" customWidth="1"/>
    <col min="249" max="254" width="2.5" style="5" customWidth="1" outlineLevel="1"/>
    <col min="255" max="255" width="2.5" style="5" customWidth="1"/>
    <col min="256" max="261" width="2.5" style="5" customWidth="1" outlineLevel="1"/>
    <col min="262" max="262" width="2.5" style="5" customWidth="1"/>
    <col min="263" max="268" width="2.5" style="5" customWidth="1" outlineLevel="1"/>
    <col min="269" max="269" width="2.5" style="5" customWidth="1"/>
    <col min="270" max="275" width="2.5" style="5" customWidth="1" outlineLevel="1"/>
    <col min="276" max="276" width="2.5" style="5" customWidth="1"/>
    <col min="277" max="282" width="2.5" style="5" customWidth="1" outlineLevel="1"/>
    <col min="283" max="283" width="2.5" style="5" customWidth="1"/>
    <col min="284" max="289" width="2.5" style="5" customWidth="1" outlineLevel="1"/>
    <col min="290" max="290" width="2.5" style="5" customWidth="1"/>
    <col min="291" max="296" width="2.5" style="5" hidden="1" customWidth="1" outlineLevel="1"/>
    <col min="297" max="297" width="2.5" style="5" customWidth="1" collapsed="1"/>
    <col min="298" max="303" width="2.5" style="5" hidden="1" customWidth="1" outlineLevel="1"/>
    <col min="304" max="304" width="2.5" style="5" customWidth="1" collapsed="1"/>
    <col min="305" max="310" width="2.5" style="5" hidden="1" customWidth="1" outlineLevel="1"/>
    <col min="311" max="311" width="2.5" style="5" customWidth="1" collapsed="1"/>
    <col min="312" max="317" width="2.5" style="5" hidden="1" customWidth="1" outlineLevel="1"/>
    <col min="318" max="318" width="2.5" style="5" customWidth="1" collapsed="1"/>
    <col min="319" max="324" width="2.5" style="5" hidden="1" customWidth="1" outlineLevel="1"/>
    <col min="325" max="325" width="2.5" style="5" customWidth="1" collapsed="1"/>
    <col min="326" max="331" width="2.5" style="5" hidden="1" customWidth="1" outlineLevel="1"/>
    <col min="332" max="332" width="2.5" style="5" customWidth="1" collapsed="1"/>
    <col min="333" max="338" width="2.5" style="5" hidden="1" customWidth="1" outlineLevel="1"/>
    <col min="339" max="339" width="2.5" style="5" customWidth="1" collapsed="1"/>
    <col min="340" max="345" width="2.5" style="5" hidden="1" customWidth="1" outlineLevel="1"/>
    <col min="346" max="346" width="2.5" style="5" customWidth="1" collapsed="1"/>
    <col min="347" max="352" width="2.5" style="5" hidden="1" customWidth="1" outlineLevel="1"/>
    <col min="353" max="353" width="2.5" style="5" customWidth="1" collapsed="1"/>
    <col min="354" max="359" width="2.5" style="5" hidden="1" customWidth="1" outlineLevel="1"/>
    <col min="360" max="360" width="2.5" style="5" customWidth="1" collapsed="1"/>
    <col min="361" max="366" width="2.5" style="5" hidden="1" customWidth="1" outlineLevel="1"/>
    <col min="367" max="367" width="2.5" style="5" customWidth="1" collapsed="1"/>
    <col min="368" max="373" width="2.5" style="5" hidden="1" customWidth="1" outlineLevel="1"/>
    <col min="374" max="374" width="2.5" style="5" customWidth="1" collapsed="1"/>
    <col min="375" max="380" width="2.5" style="5" hidden="1" customWidth="1" outlineLevel="1"/>
    <col min="381" max="381" width="2.5" style="5" customWidth="1" collapsed="1"/>
    <col min="382" max="387" width="2.5" style="5" hidden="1" customWidth="1" outlineLevel="1"/>
    <col min="388" max="388" width="2.5" style="5" customWidth="1" collapsed="1"/>
    <col min="389" max="394" width="2.5" style="5" hidden="1" customWidth="1" outlineLevel="1"/>
    <col min="395" max="395" width="8.796875" style="5" collapsed="1"/>
    <col min="396" max="16384" width="8.796875" style="5"/>
  </cols>
  <sheetData>
    <row r="1" spans="1:394" s="3" customFormat="1" ht="13.95" customHeight="1" x14ac:dyDescent="0.35">
      <c r="B1" s="153" t="str">
        <f>Settings!D8</f>
        <v>Example Project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</row>
    <row r="2" spans="1:394" s="3" customFormat="1" ht="19.95" customHeight="1" x14ac:dyDescent="0.3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X2" s="154" t="s">
        <v>33</v>
      </c>
      <c r="Y2" s="154"/>
      <c r="Z2" s="154"/>
      <c r="AA2" s="154"/>
      <c r="AB2" s="154"/>
      <c r="AC2" s="154"/>
      <c r="AD2" s="154"/>
      <c r="AE2" s="154"/>
      <c r="AF2" s="163" cm="1">
        <f t="array" ref="AF2">project_start</f>
        <v>44330</v>
      </c>
      <c r="AG2" s="163"/>
      <c r="AH2" s="163"/>
      <c r="AI2" s="163"/>
      <c r="AJ2" s="63" t="s">
        <v>34</v>
      </c>
      <c r="AK2" s="163" cm="1">
        <f t="array" ref="AK2">project_end</f>
        <v>44531</v>
      </c>
      <c r="AL2" s="163"/>
      <c r="AM2" s="163"/>
      <c r="AN2" s="163"/>
      <c r="AO2" s="164" t="str" cm="1">
        <f t="array" ref="AO2">"(" &amp; project_duration &amp; ")"</f>
        <v>(202)</v>
      </c>
      <c r="AP2" s="164"/>
      <c r="AT2" s="154" t="s">
        <v>28</v>
      </c>
      <c r="AU2" s="154"/>
      <c r="AV2" s="154"/>
      <c r="AW2" s="154"/>
      <c r="AX2" s="154"/>
      <c r="AY2" s="154"/>
      <c r="AZ2" s="154"/>
      <c r="BA2" s="155" t="str">
        <f>Settings!D10</f>
        <v>F.Edward</v>
      </c>
      <c r="BB2" s="155"/>
      <c r="BC2" s="155"/>
      <c r="BD2" s="155"/>
      <c r="BE2" s="155"/>
      <c r="BF2" s="155"/>
      <c r="BL2" s="160" t="s">
        <v>25</v>
      </c>
      <c r="BM2" s="161"/>
      <c r="BN2" s="161"/>
      <c r="BO2" s="161"/>
      <c r="BP2" s="161"/>
      <c r="BQ2" s="162"/>
    </row>
    <row r="3" spans="1:394" s="4" customFormat="1" ht="6.45" customHeight="1" x14ac:dyDescent="0.3"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</row>
    <row r="4" spans="1:394" ht="4.05" customHeight="1" x14ac:dyDescent="0.3"/>
    <row r="5" spans="1:394" x14ac:dyDescent="0.3">
      <c r="C5" s="8"/>
      <c r="D5" s="9" t="s">
        <v>35</v>
      </c>
      <c r="X5" s="156" t="s">
        <v>85</v>
      </c>
      <c r="Y5" s="157"/>
      <c r="Z5" s="157"/>
      <c r="AA5" s="157"/>
      <c r="AB5" s="157"/>
      <c r="AC5" s="158"/>
      <c r="AG5" s="156" t="s">
        <v>87</v>
      </c>
      <c r="AH5" s="157"/>
      <c r="AI5" s="157"/>
      <c r="AJ5" s="157"/>
      <c r="AK5" s="157"/>
      <c r="AL5" s="158"/>
      <c r="AP5" s="156" t="s">
        <v>88</v>
      </c>
      <c r="AQ5" s="157"/>
      <c r="AR5" s="157"/>
      <c r="AS5" s="157"/>
      <c r="AT5" s="157"/>
      <c r="AU5" s="158"/>
      <c r="BL5" s="156" t="s">
        <v>91</v>
      </c>
      <c r="BM5" s="157"/>
      <c r="BN5" s="157"/>
      <c r="BO5" s="157"/>
      <c r="BP5" s="157"/>
      <c r="BQ5" s="158"/>
    </row>
    <row r="6" spans="1:394" x14ac:dyDescent="0.3">
      <c r="C6" s="10"/>
      <c r="D6" s="9" t="s">
        <v>36</v>
      </c>
      <c r="X6" s="159" t="s">
        <v>133</v>
      </c>
      <c r="Y6" s="159"/>
      <c r="Z6" s="159"/>
      <c r="AA6" s="159"/>
      <c r="AB6" s="159"/>
      <c r="AC6" s="159"/>
      <c r="AG6" s="159" t="s">
        <v>93</v>
      </c>
      <c r="AH6" s="159"/>
      <c r="AI6" s="159"/>
      <c r="AJ6" s="159"/>
      <c r="AK6" s="159"/>
      <c r="AL6" s="159"/>
      <c r="AP6" s="159" t="s">
        <v>89</v>
      </c>
      <c r="AQ6" s="159"/>
      <c r="AR6" s="159"/>
      <c r="AS6" s="159"/>
      <c r="AT6" s="159"/>
      <c r="AU6" s="159"/>
      <c r="BL6" s="165" t="s">
        <v>92</v>
      </c>
      <c r="BM6" s="165"/>
      <c r="BN6" s="165"/>
      <c r="BO6" s="165"/>
      <c r="BP6" s="165"/>
      <c r="BQ6" s="165"/>
    </row>
    <row r="7" spans="1:394" x14ac:dyDescent="0.3">
      <c r="C7" s="11"/>
      <c r="D7" s="9" t="s">
        <v>37</v>
      </c>
    </row>
    <row r="8" spans="1:394" x14ac:dyDescent="0.3">
      <c r="X8" s="133" t="s">
        <v>135</v>
      </c>
      <c r="AA8" s="134" t="s">
        <v>134</v>
      </c>
      <c r="AB8" s="134"/>
    </row>
    <row r="9" spans="1:394" ht="4.05" customHeight="1" x14ac:dyDescent="0.3">
      <c r="C9" s="9"/>
      <c r="G9" s="5" t="s">
        <v>8</v>
      </c>
    </row>
    <row r="10" spans="1:394" ht="13.8" customHeight="1" x14ac:dyDescent="0.3">
      <c r="C10" s="9"/>
      <c r="W10" s="71" t="s">
        <v>101</v>
      </c>
      <c r="X10" s="72">
        <f ca="1">WEEKNUM(X11,21)</f>
        <v>19</v>
      </c>
      <c r="Y10" s="72">
        <f t="shared" ref="Y10:CJ10" ca="1" si="0">WEEKNUM(Y11,21)</f>
        <v>19</v>
      </c>
      <c r="Z10" s="72">
        <f t="shared" ca="1" si="0"/>
        <v>19</v>
      </c>
      <c r="AA10" s="72">
        <f t="shared" ca="1" si="0"/>
        <v>19</v>
      </c>
      <c r="AB10" s="72">
        <f t="shared" ca="1" si="0"/>
        <v>19</v>
      </c>
      <c r="AC10" s="72">
        <f t="shared" ca="1" si="0"/>
        <v>19</v>
      </c>
      <c r="AD10" s="72">
        <f t="shared" ca="1" si="0"/>
        <v>19</v>
      </c>
      <c r="AE10" s="72">
        <f t="shared" ca="1" si="0"/>
        <v>20</v>
      </c>
      <c r="AF10" s="72">
        <f t="shared" ca="1" si="0"/>
        <v>20</v>
      </c>
      <c r="AG10" s="72">
        <f t="shared" ca="1" si="0"/>
        <v>20</v>
      </c>
      <c r="AH10" s="72">
        <f t="shared" ca="1" si="0"/>
        <v>20</v>
      </c>
      <c r="AI10" s="72">
        <f t="shared" ca="1" si="0"/>
        <v>20</v>
      </c>
      <c r="AJ10" s="72">
        <f t="shared" ca="1" si="0"/>
        <v>20</v>
      </c>
      <c r="AK10" s="72">
        <f t="shared" ca="1" si="0"/>
        <v>20</v>
      </c>
      <c r="AL10" s="72">
        <f t="shared" ca="1" si="0"/>
        <v>21</v>
      </c>
      <c r="AM10" s="72">
        <f t="shared" ca="1" si="0"/>
        <v>21</v>
      </c>
      <c r="AN10" s="72">
        <f t="shared" ca="1" si="0"/>
        <v>21</v>
      </c>
      <c r="AO10" s="72">
        <f t="shared" ca="1" si="0"/>
        <v>21</v>
      </c>
      <c r="AP10" s="72">
        <f t="shared" ca="1" si="0"/>
        <v>21</v>
      </c>
      <c r="AQ10" s="72">
        <f t="shared" ca="1" si="0"/>
        <v>21</v>
      </c>
      <c r="AR10" s="72">
        <f t="shared" ca="1" si="0"/>
        <v>21</v>
      </c>
      <c r="AS10" s="72">
        <f t="shared" ca="1" si="0"/>
        <v>22</v>
      </c>
      <c r="AT10" s="72">
        <f t="shared" ca="1" si="0"/>
        <v>22</v>
      </c>
      <c r="AU10" s="72">
        <f t="shared" ca="1" si="0"/>
        <v>22</v>
      </c>
      <c r="AV10" s="72">
        <f t="shared" ca="1" si="0"/>
        <v>22</v>
      </c>
      <c r="AW10" s="72">
        <f t="shared" ca="1" si="0"/>
        <v>22</v>
      </c>
      <c r="AX10" s="72">
        <f t="shared" ca="1" si="0"/>
        <v>22</v>
      </c>
      <c r="AY10" s="72">
        <f t="shared" ca="1" si="0"/>
        <v>22</v>
      </c>
      <c r="AZ10" s="72">
        <f t="shared" ca="1" si="0"/>
        <v>23</v>
      </c>
      <c r="BA10" s="72">
        <f t="shared" ca="1" si="0"/>
        <v>23</v>
      </c>
      <c r="BB10" s="72">
        <f t="shared" ca="1" si="0"/>
        <v>23</v>
      </c>
      <c r="BC10" s="72">
        <f t="shared" ca="1" si="0"/>
        <v>23</v>
      </c>
      <c r="BD10" s="72">
        <f t="shared" ca="1" si="0"/>
        <v>23</v>
      </c>
      <c r="BE10" s="72">
        <f t="shared" ca="1" si="0"/>
        <v>23</v>
      </c>
      <c r="BF10" s="72">
        <f t="shared" ca="1" si="0"/>
        <v>23</v>
      </c>
      <c r="BG10" s="72">
        <f t="shared" ca="1" si="0"/>
        <v>24</v>
      </c>
      <c r="BH10" s="72">
        <f t="shared" ca="1" si="0"/>
        <v>24</v>
      </c>
      <c r="BI10" s="72">
        <f t="shared" ca="1" si="0"/>
        <v>24</v>
      </c>
      <c r="BJ10" s="72">
        <f t="shared" ca="1" si="0"/>
        <v>24</v>
      </c>
      <c r="BK10" s="72">
        <f t="shared" ca="1" si="0"/>
        <v>24</v>
      </c>
      <c r="BL10" s="72">
        <f t="shared" ca="1" si="0"/>
        <v>24</v>
      </c>
      <c r="BM10" s="72">
        <f t="shared" ca="1" si="0"/>
        <v>24</v>
      </c>
      <c r="BN10" s="72">
        <f t="shared" ca="1" si="0"/>
        <v>25</v>
      </c>
      <c r="BO10" s="72">
        <f t="shared" ca="1" si="0"/>
        <v>25</v>
      </c>
      <c r="BP10" s="72">
        <f t="shared" ca="1" si="0"/>
        <v>25</v>
      </c>
      <c r="BQ10" s="72">
        <f t="shared" ca="1" si="0"/>
        <v>25</v>
      </c>
      <c r="BR10" s="72">
        <f ca="1">WEEKNUM(BR11,21)</f>
        <v>25</v>
      </c>
      <c r="BS10" s="72">
        <f t="shared" ca="1" si="0"/>
        <v>25</v>
      </c>
      <c r="BT10" s="72">
        <f t="shared" ca="1" si="0"/>
        <v>25</v>
      </c>
      <c r="BU10" s="72">
        <f t="shared" ca="1" si="0"/>
        <v>26</v>
      </c>
      <c r="BV10" s="72">
        <f t="shared" ca="1" si="0"/>
        <v>26</v>
      </c>
      <c r="BW10" s="72">
        <f t="shared" ca="1" si="0"/>
        <v>26</v>
      </c>
      <c r="BX10" s="72">
        <f t="shared" ca="1" si="0"/>
        <v>26</v>
      </c>
      <c r="BY10" s="72">
        <f t="shared" ca="1" si="0"/>
        <v>26</v>
      </c>
      <c r="BZ10" s="72">
        <f t="shared" ca="1" si="0"/>
        <v>26</v>
      </c>
      <c r="CA10" s="72">
        <f t="shared" ca="1" si="0"/>
        <v>26</v>
      </c>
      <c r="CB10" s="72">
        <f t="shared" ca="1" si="0"/>
        <v>27</v>
      </c>
      <c r="CC10" s="72">
        <f t="shared" ca="1" si="0"/>
        <v>27</v>
      </c>
      <c r="CD10" s="72">
        <f t="shared" ca="1" si="0"/>
        <v>27</v>
      </c>
      <c r="CE10" s="72">
        <f t="shared" ca="1" si="0"/>
        <v>27</v>
      </c>
      <c r="CF10" s="72">
        <f t="shared" ca="1" si="0"/>
        <v>27</v>
      </c>
      <c r="CG10" s="72">
        <f t="shared" ca="1" si="0"/>
        <v>27</v>
      </c>
      <c r="CH10" s="72">
        <f t="shared" ca="1" si="0"/>
        <v>27</v>
      </c>
      <c r="CI10" s="72">
        <f t="shared" ca="1" si="0"/>
        <v>28</v>
      </c>
      <c r="CJ10" s="72">
        <f t="shared" ca="1" si="0"/>
        <v>28</v>
      </c>
      <c r="CK10" s="72">
        <f t="shared" ref="CK10:DK10" ca="1" si="1">WEEKNUM(CK11,21)</f>
        <v>28</v>
      </c>
      <c r="CL10" s="72">
        <f t="shared" ca="1" si="1"/>
        <v>28</v>
      </c>
      <c r="CM10" s="72">
        <f t="shared" ca="1" si="1"/>
        <v>28</v>
      </c>
      <c r="CN10" s="72">
        <f t="shared" ca="1" si="1"/>
        <v>28</v>
      </c>
      <c r="CO10" s="72">
        <f t="shared" ca="1" si="1"/>
        <v>28</v>
      </c>
      <c r="CP10" s="72">
        <f t="shared" ca="1" si="1"/>
        <v>29</v>
      </c>
      <c r="CQ10" s="72">
        <f t="shared" ca="1" si="1"/>
        <v>29</v>
      </c>
      <c r="CR10" s="72">
        <f t="shared" ca="1" si="1"/>
        <v>29</v>
      </c>
      <c r="CS10" s="72">
        <f t="shared" ca="1" si="1"/>
        <v>29</v>
      </c>
      <c r="CT10" s="72">
        <f t="shared" ca="1" si="1"/>
        <v>29</v>
      </c>
      <c r="CU10" s="72">
        <f t="shared" ca="1" si="1"/>
        <v>29</v>
      </c>
      <c r="CV10" s="72">
        <f t="shared" ca="1" si="1"/>
        <v>29</v>
      </c>
      <c r="CW10" s="72">
        <f t="shared" ca="1" si="1"/>
        <v>30</v>
      </c>
      <c r="CX10" s="72">
        <f t="shared" ca="1" si="1"/>
        <v>30</v>
      </c>
      <c r="CY10" s="72">
        <f t="shared" ca="1" si="1"/>
        <v>30</v>
      </c>
      <c r="CZ10" s="72">
        <f t="shared" ca="1" si="1"/>
        <v>30</v>
      </c>
      <c r="DA10" s="72">
        <f t="shared" ca="1" si="1"/>
        <v>30</v>
      </c>
      <c r="DB10" s="72">
        <f t="shared" ca="1" si="1"/>
        <v>30</v>
      </c>
      <c r="DC10" s="72">
        <f t="shared" ca="1" si="1"/>
        <v>30</v>
      </c>
      <c r="DD10" s="72">
        <f t="shared" ca="1" si="1"/>
        <v>31</v>
      </c>
      <c r="DE10" s="72">
        <f t="shared" ca="1" si="1"/>
        <v>31</v>
      </c>
      <c r="DF10" s="72">
        <f t="shared" ca="1" si="1"/>
        <v>31</v>
      </c>
      <c r="DG10" s="72">
        <f t="shared" ca="1" si="1"/>
        <v>31</v>
      </c>
      <c r="DH10" s="72">
        <f t="shared" ca="1" si="1"/>
        <v>31</v>
      </c>
      <c r="DI10" s="72">
        <f t="shared" ca="1" si="1"/>
        <v>31</v>
      </c>
      <c r="DJ10" s="72">
        <f t="shared" ca="1" si="1"/>
        <v>31</v>
      </c>
      <c r="DK10" s="72">
        <f t="shared" ca="1" si="1"/>
        <v>32</v>
      </c>
      <c r="DL10" s="72">
        <f ca="1">WEEKNUM(DL11,21)</f>
        <v>32</v>
      </c>
      <c r="DM10" s="72">
        <f t="shared" ref="DM10:FX10" ca="1" si="2">WEEKNUM(DM11,21)</f>
        <v>32</v>
      </c>
      <c r="DN10" s="72">
        <f t="shared" ca="1" si="2"/>
        <v>32</v>
      </c>
      <c r="DO10" s="72">
        <f t="shared" ca="1" si="2"/>
        <v>32</v>
      </c>
      <c r="DP10" s="72">
        <f t="shared" ca="1" si="2"/>
        <v>32</v>
      </c>
      <c r="DQ10" s="72">
        <f t="shared" ca="1" si="2"/>
        <v>32</v>
      </c>
      <c r="DR10" s="72">
        <f t="shared" ca="1" si="2"/>
        <v>33</v>
      </c>
      <c r="DS10" s="72">
        <f t="shared" ca="1" si="2"/>
        <v>33</v>
      </c>
      <c r="DT10" s="72">
        <f t="shared" ca="1" si="2"/>
        <v>33</v>
      </c>
      <c r="DU10" s="72">
        <f t="shared" ca="1" si="2"/>
        <v>33</v>
      </c>
      <c r="DV10" s="72">
        <f t="shared" ca="1" si="2"/>
        <v>33</v>
      </c>
      <c r="DW10" s="72">
        <f t="shared" ca="1" si="2"/>
        <v>33</v>
      </c>
      <c r="DX10" s="72">
        <f t="shared" ca="1" si="2"/>
        <v>33</v>
      </c>
      <c r="DY10" s="72">
        <f t="shared" ca="1" si="2"/>
        <v>34</v>
      </c>
      <c r="DZ10" s="72">
        <f t="shared" ca="1" si="2"/>
        <v>34</v>
      </c>
      <c r="EA10" s="72">
        <f t="shared" ca="1" si="2"/>
        <v>34</v>
      </c>
      <c r="EB10" s="72">
        <f t="shared" ca="1" si="2"/>
        <v>34</v>
      </c>
      <c r="EC10" s="72">
        <f t="shared" ca="1" si="2"/>
        <v>34</v>
      </c>
      <c r="ED10" s="72">
        <f t="shared" ca="1" si="2"/>
        <v>34</v>
      </c>
      <c r="EE10" s="72">
        <f t="shared" ca="1" si="2"/>
        <v>34</v>
      </c>
      <c r="EF10" s="72">
        <f t="shared" ca="1" si="2"/>
        <v>35</v>
      </c>
      <c r="EG10" s="72">
        <f t="shared" ca="1" si="2"/>
        <v>35</v>
      </c>
      <c r="EH10" s="72">
        <f t="shared" ca="1" si="2"/>
        <v>35</v>
      </c>
      <c r="EI10" s="72">
        <f t="shared" ca="1" si="2"/>
        <v>35</v>
      </c>
      <c r="EJ10" s="72">
        <f t="shared" ca="1" si="2"/>
        <v>35</v>
      </c>
      <c r="EK10" s="72">
        <f t="shared" ca="1" si="2"/>
        <v>35</v>
      </c>
      <c r="EL10" s="72">
        <f t="shared" ca="1" si="2"/>
        <v>35</v>
      </c>
      <c r="EM10" s="72">
        <f t="shared" ca="1" si="2"/>
        <v>36</v>
      </c>
      <c r="EN10" s="72">
        <f t="shared" ca="1" si="2"/>
        <v>36</v>
      </c>
      <c r="EO10" s="72">
        <f t="shared" ca="1" si="2"/>
        <v>36</v>
      </c>
      <c r="EP10" s="72">
        <f t="shared" ca="1" si="2"/>
        <v>36</v>
      </c>
      <c r="EQ10" s="72">
        <f t="shared" ca="1" si="2"/>
        <v>36</v>
      </c>
      <c r="ER10" s="72">
        <f t="shared" ca="1" si="2"/>
        <v>36</v>
      </c>
      <c r="ES10" s="72">
        <f t="shared" ca="1" si="2"/>
        <v>36</v>
      </c>
      <c r="ET10" s="72">
        <f t="shared" ca="1" si="2"/>
        <v>37</v>
      </c>
      <c r="EU10" s="72">
        <f t="shared" ca="1" si="2"/>
        <v>37</v>
      </c>
      <c r="EV10" s="72">
        <f t="shared" ca="1" si="2"/>
        <v>37</v>
      </c>
      <c r="EW10" s="72">
        <f t="shared" ca="1" si="2"/>
        <v>37</v>
      </c>
      <c r="EX10" s="72">
        <f t="shared" ca="1" si="2"/>
        <v>37</v>
      </c>
      <c r="EY10" s="72">
        <f t="shared" ca="1" si="2"/>
        <v>37</v>
      </c>
      <c r="EZ10" s="72">
        <f t="shared" ca="1" si="2"/>
        <v>37</v>
      </c>
      <c r="FA10" s="72">
        <f t="shared" ca="1" si="2"/>
        <v>38</v>
      </c>
      <c r="FB10" s="72">
        <f t="shared" ca="1" si="2"/>
        <v>38</v>
      </c>
      <c r="FC10" s="72">
        <f t="shared" ca="1" si="2"/>
        <v>38</v>
      </c>
      <c r="FD10" s="72">
        <f t="shared" ca="1" si="2"/>
        <v>38</v>
      </c>
      <c r="FE10" s="72">
        <f t="shared" ca="1" si="2"/>
        <v>38</v>
      </c>
      <c r="FF10" s="72">
        <f ca="1">WEEKNUM(FF11,21)</f>
        <v>38</v>
      </c>
      <c r="FG10" s="72">
        <f t="shared" ca="1" si="2"/>
        <v>38</v>
      </c>
      <c r="FH10" s="72">
        <f t="shared" ca="1" si="2"/>
        <v>39</v>
      </c>
      <c r="FI10" s="72">
        <f t="shared" ca="1" si="2"/>
        <v>39</v>
      </c>
      <c r="FJ10" s="72">
        <f t="shared" ca="1" si="2"/>
        <v>39</v>
      </c>
      <c r="FK10" s="72">
        <f t="shared" ca="1" si="2"/>
        <v>39</v>
      </c>
      <c r="FL10" s="72">
        <f t="shared" ca="1" si="2"/>
        <v>39</v>
      </c>
      <c r="FM10" s="72">
        <f t="shared" ca="1" si="2"/>
        <v>39</v>
      </c>
      <c r="FN10" s="72">
        <f t="shared" ca="1" si="2"/>
        <v>39</v>
      </c>
      <c r="FO10" s="72">
        <f t="shared" ca="1" si="2"/>
        <v>40</v>
      </c>
      <c r="FP10" s="72">
        <f t="shared" ca="1" si="2"/>
        <v>40</v>
      </c>
      <c r="FQ10" s="72">
        <f t="shared" ca="1" si="2"/>
        <v>40</v>
      </c>
      <c r="FR10" s="72">
        <f t="shared" ca="1" si="2"/>
        <v>40</v>
      </c>
      <c r="FS10" s="72">
        <f t="shared" ca="1" si="2"/>
        <v>40</v>
      </c>
      <c r="FT10" s="72">
        <f t="shared" ca="1" si="2"/>
        <v>40</v>
      </c>
      <c r="FU10" s="72">
        <f t="shared" ca="1" si="2"/>
        <v>40</v>
      </c>
      <c r="FV10" s="72">
        <f t="shared" ca="1" si="2"/>
        <v>41</v>
      </c>
      <c r="FW10" s="72">
        <f t="shared" ca="1" si="2"/>
        <v>41</v>
      </c>
      <c r="FX10" s="72">
        <f t="shared" ca="1" si="2"/>
        <v>41</v>
      </c>
      <c r="FY10" s="72">
        <f t="shared" ref="FY10:GY10" ca="1" si="3">WEEKNUM(FY11,21)</f>
        <v>41</v>
      </c>
      <c r="FZ10" s="72">
        <f t="shared" ca="1" si="3"/>
        <v>41</v>
      </c>
      <c r="GA10" s="72">
        <f t="shared" ca="1" si="3"/>
        <v>41</v>
      </c>
      <c r="GB10" s="72">
        <f t="shared" ca="1" si="3"/>
        <v>41</v>
      </c>
      <c r="GC10" s="72">
        <f t="shared" ca="1" si="3"/>
        <v>42</v>
      </c>
      <c r="GD10" s="72">
        <f t="shared" ca="1" si="3"/>
        <v>42</v>
      </c>
      <c r="GE10" s="72">
        <f t="shared" ca="1" si="3"/>
        <v>42</v>
      </c>
      <c r="GF10" s="72">
        <f t="shared" ca="1" si="3"/>
        <v>42</v>
      </c>
      <c r="GG10" s="72">
        <f t="shared" ca="1" si="3"/>
        <v>42</v>
      </c>
      <c r="GH10" s="72">
        <f t="shared" ca="1" si="3"/>
        <v>42</v>
      </c>
      <c r="GI10" s="72">
        <f t="shared" ca="1" si="3"/>
        <v>42</v>
      </c>
      <c r="GJ10" s="72">
        <f t="shared" ca="1" si="3"/>
        <v>43</v>
      </c>
      <c r="GK10" s="72">
        <f t="shared" ca="1" si="3"/>
        <v>43</v>
      </c>
      <c r="GL10" s="72">
        <f t="shared" ca="1" si="3"/>
        <v>43</v>
      </c>
      <c r="GM10" s="72">
        <f t="shared" ca="1" si="3"/>
        <v>43</v>
      </c>
      <c r="GN10" s="72">
        <f t="shared" ca="1" si="3"/>
        <v>43</v>
      </c>
      <c r="GO10" s="72">
        <f t="shared" ca="1" si="3"/>
        <v>43</v>
      </c>
      <c r="GP10" s="72">
        <f t="shared" ca="1" si="3"/>
        <v>43</v>
      </c>
      <c r="GQ10" s="72">
        <f t="shared" ca="1" si="3"/>
        <v>44</v>
      </c>
      <c r="GR10" s="72">
        <f t="shared" ca="1" si="3"/>
        <v>44</v>
      </c>
      <c r="GS10" s="72">
        <f t="shared" ca="1" si="3"/>
        <v>44</v>
      </c>
      <c r="GT10" s="72">
        <f t="shared" ca="1" si="3"/>
        <v>44</v>
      </c>
      <c r="GU10" s="72">
        <f t="shared" ca="1" si="3"/>
        <v>44</v>
      </c>
      <c r="GV10" s="72">
        <f t="shared" ca="1" si="3"/>
        <v>44</v>
      </c>
      <c r="GW10" s="72">
        <f t="shared" ca="1" si="3"/>
        <v>44</v>
      </c>
      <c r="GX10" s="72">
        <f t="shared" ca="1" si="3"/>
        <v>45</v>
      </c>
      <c r="GY10" s="72">
        <f t="shared" ca="1" si="3"/>
        <v>45</v>
      </c>
      <c r="GZ10" s="72">
        <f ca="1">WEEKNUM(GZ11,21)</f>
        <v>45</v>
      </c>
      <c r="HA10" s="72">
        <f t="shared" ref="HA10:JL10" ca="1" si="4">WEEKNUM(HA11,21)</f>
        <v>45</v>
      </c>
      <c r="HB10" s="72">
        <f t="shared" ca="1" si="4"/>
        <v>45</v>
      </c>
      <c r="HC10" s="72">
        <f t="shared" ca="1" si="4"/>
        <v>45</v>
      </c>
      <c r="HD10" s="72">
        <f t="shared" ca="1" si="4"/>
        <v>45</v>
      </c>
      <c r="HE10" s="72">
        <f t="shared" ca="1" si="4"/>
        <v>46</v>
      </c>
      <c r="HF10" s="72">
        <f t="shared" ca="1" si="4"/>
        <v>46</v>
      </c>
      <c r="HG10" s="72">
        <f t="shared" ca="1" si="4"/>
        <v>46</v>
      </c>
      <c r="HH10" s="72">
        <f t="shared" ca="1" si="4"/>
        <v>46</v>
      </c>
      <c r="HI10" s="72">
        <f t="shared" ca="1" si="4"/>
        <v>46</v>
      </c>
      <c r="HJ10" s="72">
        <f t="shared" ca="1" si="4"/>
        <v>46</v>
      </c>
      <c r="HK10" s="72">
        <f t="shared" ca="1" si="4"/>
        <v>46</v>
      </c>
      <c r="HL10" s="72">
        <f t="shared" ca="1" si="4"/>
        <v>47</v>
      </c>
      <c r="HM10" s="72">
        <f t="shared" ca="1" si="4"/>
        <v>47</v>
      </c>
      <c r="HN10" s="72">
        <f t="shared" ca="1" si="4"/>
        <v>47</v>
      </c>
      <c r="HO10" s="72">
        <f t="shared" ca="1" si="4"/>
        <v>47</v>
      </c>
      <c r="HP10" s="72">
        <f t="shared" ca="1" si="4"/>
        <v>47</v>
      </c>
      <c r="HQ10" s="72">
        <f t="shared" ca="1" si="4"/>
        <v>47</v>
      </c>
      <c r="HR10" s="72">
        <f t="shared" ca="1" si="4"/>
        <v>47</v>
      </c>
      <c r="HS10" s="72">
        <f t="shared" ca="1" si="4"/>
        <v>48</v>
      </c>
      <c r="HT10" s="72">
        <f t="shared" ca="1" si="4"/>
        <v>48</v>
      </c>
      <c r="HU10" s="72">
        <f t="shared" ca="1" si="4"/>
        <v>48</v>
      </c>
      <c r="HV10" s="72">
        <f t="shared" ca="1" si="4"/>
        <v>48</v>
      </c>
      <c r="HW10" s="72">
        <f t="shared" ca="1" si="4"/>
        <v>48</v>
      </c>
      <c r="HX10" s="72">
        <f t="shared" ca="1" si="4"/>
        <v>48</v>
      </c>
      <c r="HY10" s="72">
        <f t="shared" ca="1" si="4"/>
        <v>48</v>
      </c>
      <c r="HZ10" s="72">
        <f t="shared" ca="1" si="4"/>
        <v>49</v>
      </c>
      <c r="IA10" s="72">
        <f t="shared" ca="1" si="4"/>
        <v>49</v>
      </c>
      <c r="IB10" s="72">
        <f t="shared" ca="1" si="4"/>
        <v>49</v>
      </c>
      <c r="IC10" s="72">
        <f t="shared" ca="1" si="4"/>
        <v>49</v>
      </c>
      <c r="ID10" s="72">
        <f t="shared" ca="1" si="4"/>
        <v>49</v>
      </c>
      <c r="IE10" s="72">
        <f t="shared" ca="1" si="4"/>
        <v>49</v>
      </c>
      <c r="IF10" s="72">
        <f t="shared" ca="1" si="4"/>
        <v>49</v>
      </c>
      <c r="IG10" s="72">
        <f t="shared" ca="1" si="4"/>
        <v>50</v>
      </c>
      <c r="IH10" s="72">
        <f t="shared" ca="1" si="4"/>
        <v>50</v>
      </c>
      <c r="II10" s="72">
        <f t="shared" ca="1" si="4"/>
        <v>50</v>
      </c>
      <c r="IJ10" s="72">
        <f t="shared" ca="1" si="4"/>
        <v>50</v>
      </c>
      <c r="IK10" s="72">
        <f t="shared" ca="1" si="4"/>
        <v>50</v>
      </c>
      <c r="IL10" s="72">
        <f t="shared" ca="1" si="4"/>
        <v>50</v>
      </c>
      <c r="IM10" s="72">
        <f t="shared" ca="1" si="4"/>
        <v>50</v>
      </c>
      <c r="IN10" s="72">
        <f t="shared" ca="1" si="4"/>
        <v>51</v>
      </c>
      <c r="IO10" s="72">
        <f t="shared" ca="1" si="4"/>
        <v>51</v>
      </c>
      <c r="IP10" s="72">
        <f t="shared" ca="1" si="4"/>
        <v>51</v>
      </c>
      <c r="IQ10" s="72">
        <f t="shared" ca="1" si="4"/>
        <v>51</v>
      </c>
      <c r="IR10" s="72">
        <f t="shared" ca="1" si="4"/>
        <v>51</v>
      </c>
      <c r="IS10" s="72">
        <f t="shared" ca="1" si="4"/>
        <v>51</v>
      </c>
      <c r="IT10" s="72">
        <f ca="1">WEEKNUM(IT11,21)</f>
        <v>51</v>
      </c>
      <c r="IU10" s="72">
        <f t="shared" ca="1" si="4"/>
        <v>52</v>
      </c>
      <c r="IV10" s="72">
        <f t="shared" ca="1" si="4"/>
        <v>52</v>
      </c>
      <c r="IW10" s="72">
        <f t="shared" ca="1" si="4"/>
        <v>52</v>
      </c>
      <c r="IX10" s="72">
        <f t="shared" ca="1" si="4"/>
        <v>52</v>
      </c>
      <c r="IY10" s="72">
        <f t="shared" ca="1" si="4"/>
        <v>52</v>
      </c>
      <c r="IZ10" s="72">
        <f t="shared" ca="1" si="4"/>
        <v>52</v>
      </c>
      <c r="JA10" s="72">
        <f t="shared" ca="1" si="4"/>
        <v>52</v>
      </c>
      <c r="JB10" s="72">
        <f t="shared" ca="1" si="4"/>
        <v>1</v>
      </c>
      <c r="JC10" s="72">
        <f t="shared" ca="1" si="4"/>
        <v>1</v>
      </c>
      <c r="JD10" s="72">
        <f t="shared" ca="1" si="4"/>
        <v>1</v>
      </c>
      <c r="JE10" s="72">
        <f t="shared" ca="1" si="4"/>
        <v>1</v>
      </c>
      <c r="JF10" s="72">
        <f t="shared" ca="1" si="4"/>
        <v>1</v>
      </c>
      <c r="JG10" s="72">
        <f t="shared" ca="1" si="4"/>
        <v>1</v>
      </c>
      <c r="JH10" s="72">
        <f t="shared" ca="1" si="4"/>
        <v>1</v>
      </c>
      <c r="JI10" s="72">
        <f t="shared" ca="1" si="4"/>
        <v>2</v>
      </c>
      <c r="JJ10" s="72">
        <f t="shared" ca="1" si="4"/>
        <v>2</v>
      </c>
      <c r="JK10" s="72">
        <f t="shared" ca="1" si="4"/>
        <v>2</v>
      </c>
      <c r="JL10" s="72">
        <f t="shared" ca="1" si="4"/>
        <v>2</v>
      </c>
      <c r="JM10" s="72">
        <f t="shared" ref="JM10:KM10" ca="1" si="5">WEEKNUM(JM11,21)</f>
        <v>2</v>
      </c>
      <c r="JN10" s="72">
        <f t="shared" ca="1" si="5"/>
        <v>2</v>
      </c>
      <c r="JO10" s="72">
        <f t="shared" ca="1" si="5"/>
        <v>2</v>
      </c>
      <c r="JP10" s="72">
        <f t="shared" ca="1" si="5"/>
        <v>3</v>
      </c>
      <c r="JQ10" s="72">
        <f t="shared" ca="1" si="5"/>
        <v>3</v>
      </c>
      <c r="JR10" s="72">
        <f t="shared" ca="1" si="5"/>
        <v>3</v>
      </c>
      <c r="JS10" s="72">
        <f t="shared" ca="1" si="5"/>
        <v>3</v>
      </c>
      <c r="JT10" s="72">
        <f t="shared" ca="1" si="5"/>
        <v>3</v>
      </c>
      <c r="JU10" s="72">
        <f t="shared" ca="1" si="5"/>
        <v>3</v>
      </c>
      <c r="JV10" s="72">
        <f t="shared" ca="1" si="5"/>
        <v>3</v>
      </c>
      <c r="JW10" s="72">
        <f t="shared" ca="1" si="5"/>
        <v>4</v>
      </c>
      <c r="JX10" s="72">
        <f t="shared" ca="1" si="5"/>
        <v>4</v>
      </c>
      <c r="JY10" s="72">
        <f t="shared" ca="1" si="5"/>
        <v>4</v>
      </c>
      <c r="JZ10" s="72">
        <f t="shared" ca="1" si="5"/>
        <v>4</v>
      </c>
      <c r="KA10" s="72">
        <f t="shared" ca="1" si="5"/>
        <v>4</v>
      </c>
      <c r="KB10" s="72">
        <f t="shared" ca="1" si="5"/>
        <v>4</v>
      </c>
      <c r="KC10" s="72">
        <f t="shared" ca="1" si="5"/>
        <v>4</v>
      </c>
      <c r="KD10" s="72">
        <f t="shared" ca="1" si="5"/>
        <v>5</v>
      </c>
      <c r="KE10" s="72">
        <f t="shared" ca="1" si="5"/>
        <v>5</v>
      </c>
      <c r="KF10" s="72">
        <f t="shared" ca="1" si="5"/>
        <v>5</v>
      </c>
      <c r="KG10" s="72">
        <f t="shared" ca="1" si="5"/>
        <v>5</v>
      </c>
      <c r="KH10" s="72">
        <f t="shared" ca="1" si="5"/>
        <v>5</v>
      </c>
      <c r="KI10" s="72">
        <f t="shared" ca="1" si="5"/>
        <v>5</v>
      </c>
      <c r="KJ10" s="72">
        <f t="shared" ca="1" si="5"/>
        <v>5</v>
      </c>
      <c r="KK10" s="72">
        <f t="shared" ca="1" si="5"/>
        <v>6</v>
      </c>
      <c r="KL10" s="72">
        <f t="shared" ca="1" si="5"/>
        <v>6</v>
      </c>
      <c r="KM10" s="72">
        <f t="shared" ca="1" si="5"/>
        <v>6</v>
      </c>
      <c r="KN10" s="72">
        <f ca="1">WEEKNUM(KN11,21)</f>
        <v>6</v>
      </c>
      <c r="KO10" s="72">
        <f t="shared" ref="KO10:MZ10" ca="1" si="6">WEEKNUM(KO11,21)</f>
        <v>6</v>
      </c>
      <c r="KP10" s="72">
        <f t="shared" ca="1" si="6"/>
        <v>6</v>
      </c>
      <c r="KQ10" s="72">
        <f t="shared" ca="1" si="6"/>
        <v>6</v>
      </c>
      <c r="KR10" s="72">
        <f t="shared" ca="1" si="6"/>
        <v>7</v>
      </c>
      <c r="KS10" s="72">
        <f t="shared" ca="1" si="6"/>
        <v>7</v>
      </c>
      <c r="KT10" s="72">
        <f t="shared" ca="1" si="6"/>
        <v>7</v>
      </c>
      <c r="KU10" s="72">
        <f t="shared" ca="1" si="6"/>
        <v>7</v>
      </c>
      <c r="KV10" s="72">
        <f t="shared" ca="1" si="6"/>
        <v>7</v>
      </c>
      <c r="KW10" s="72">
        <f t="shared" ca="1" si="6"/>
        <v>7</v>
      </c>
      <c r="KX10" s="72">
        <f t="shared" ca="1" si="6"/>
        <v>7</v>
      </c>
      <c r="KY10" s="72">
        <f t="shared" ca="1" si="6"/>
        <v>8</v>
      </c>
      <c r="KZ10" s="72">
        <f t="shared" ca="1" si="6"/>
        <v>8</v>
      </c>
      <c r="LA10" s="72">
        <f t="shared" ca="1" si="6"/>
        <v>8</v>
      </c>
      <c r="LB10" s="72">
        <f t="shared" ca="1" si="6"/>
        <v>8</v>
      </c>
      <c r="LC10" s="72">
        <f t="shared" ca="1" si="6"/>
        <v>8</v>
      </c>
      <c r="LD10" s="72">
        <f t="shared" ca="1" si="6"/>
        <v>8</v>
      </c>
      <c r="LE10" s="72">
        <f t="shared" ca="1" si="6"/>
        <v>8</v>
      </c>
      <c r="LF10" s="72">
        <f t="shared" ca="1" si="6"/>
        <v>9</v>
      </c>
      <c r="LG10" s="72">
        <f t="shared" ca="1" si="6"/>
        <v>9</v>
      </c>
      <c r="LH10" s="72">
        <f t="shared" ca="1" si="6"/>
        <v>9</v>
      </c>
      <c r="LI10" s="72">
        <f t="shared" ca="1" si="6"/>
        <v>9</v>
      </c>
      <c r="LJ10" s="72">
        <f t="shared" ca="1" si="6"/>
        <v>9</v>
      </c>
      <c r="LK10" s="72">
        <f t="shared" ca="1" si="6"/>
        <v>9</v>
      </c>
      <c r="LL10" s="72">
        <f t="shared" ca="1" si="6"/>
        <v>9</v>
      </c>
      <c r="LM10" s="72">
        <f t="shared" ca="1" si="6"/>
        <v>10</v>
      </c>
      <c r="LN10" s="72">
        <f t="shared" ca="1" si="6"/>
        <v>10</v>
      </c>
      <c r="LO10" s="72">
        <f t="shared" ca="1" si="6"/>
        <v>10</v>
      </c>
      <c r="LP10" s="72">
        <f t="shared" ca="1" si="6"/>
        <v>10</v>
      </c>
      <c r="LQ10" s="72">
        <f t="shared" ca="1" si="6"/>
        <v>10</v>
      </c>
      <c r="LR10" s="72">
        <f t="shared" ca="1" si="6"/>
        <v>10</v>
      </c>
      <c r="LS10" s="72">
        <f t="shared" ca="1" si="6"/>
        <v>10</v>
      </c>
      <c r="LT10" s="72">
        <f t="shared" ca="1" si="6"/>
        <v>11</v>
      </c>
      <c r="LU10" s="72">
        <f t="shared" ca="1" si="6"/>
        <v>11</v>
      </c>
      <c r="LV10" s="72">
        <f t="shared" ca="1" si="6"/>
        <v>11</v>
      </c>
      <c r="LW10" s="72">
        <f t="shared" ca="1" si="6"/>
        <v>11</v>
      </c>
      <c r="LX10" s="72">
        <f t="shared" ca="1" si="6"/>
        <v>11</v>
      </c>
      <c r="LY10" s="72">
        <f t="shared" ca="1" si="6"/>
        <v>11</v>
      </c>
      <c r="LZ10" s="72">
        <f t="shared" ca="1" si="6"/>
        <v>11</v>
      </c>
      <c r="MA10" s="72">
        <f t="shared" ca="1" si="6"/>
        <v>12</v>
      </c>
      <c r="MB10" s="72">
        <f t="shared" ca="1" si="6"/>
        <v>12</v>
      </c>
      <c r="MC10" s="72">
        <f t="shared" ca="1" si="6"/>
        <v>12</v>
      </c>
      <c r="MD10" s="72">
        <f t="shared" ca="1" si="6"/>
        <v>12</v>
      </c>
      <c r="ME10" s="72">
        <f t="shared" ca="1" si="6"/>
        <v>12</v>
      </c>
      <c r="MF10" s="72">
        <f t="shared" ca="1" si="6"/>
        <v>12</v>
      </c>
      <c r="MG10" s="72">
        <f t="shared" ca="1" si="6"/>
        <v>12</v>
      </c>
      <c r="MH10" s="72">
        <f ca="1">WEEKNUM(MH11,21)</f>
        <v>13</v>
      </c>
      <c r="MI10" s="72">
        <f t="shared" ca="1" si="6"/>
        <v>13</v>
      </c>
      <c r="MJ10" s="72">
        <f t="shared" ca="1" si="6"/>
        <v>13</v>
      </c>
      <c r="MK10" s="72">
        <f t="shared" ca="1" si="6"/>
        <v>13</v>
      </c>
      <c r="ML10" s="72">
        <f t="shared" ca="1" si="6"/>
        <v>13</v>
      </c>
      <c r="MM10" s="72">
        <f t="shared" ca="1" si="6"/>
        <v>13</v>
      </c>
      <c r="MN10" s="72">
        <f t="shared" ca="1" si="6"/>
        <v>13</v>
      </c>
      <c r="MO10" s="72">
        <f t="shared" ca="1" si="6"/>
        <v>14</v>
      </c>
      <c r="MP10" s="72">
        <f t="shared" ca="1" si="6"/>
        <v>14</v>
      </c>
      <c r="MQ10" s="72">
        <f t="shared" ca="1" si="6"/>
        <v>14</v>
      </c>
      <c r="MR10" s="72">
        <f t="shared" ca="1" si="6"/>
        <v>14</v>
      </c>
      <c r="MS10" s="72">
        <f t="shared" ca="1" si="6"/>
        <v>14</v>
      </c>
      <c r="MT10" s="72">
        <f t="shared" ca="1" si="6"/>
        <v>14</v>
      </c>
      <c r="MU10" s="72">
        <f t="shared" ca="1" si="6"/>
        <v>14</v>
      </c>
      <c r="MV10" s="72">
        <f t="shared" ca="1" si="6"/>
        <v>15</v>
      </c>
      <c r="MW10" s="72">
        <f t="shared" ca="1" si="6"/>
        <v>15</v>
      </c>
      <c r="MX10" s="72">
        <f t="shared" ca="1" si="6"/>
        <v>15</v>
      </c>
      <c r="MY10" s="72">
        <f t="shared" ca="1" si="6"/>
        <v>15</v>
      </c>
      <c r="MZ10" s="72">
        <f t="shared" ca="1" si="6"/>
        <v>15</v>
      </c>
      <c r="NA10" s="72">
        <f t="shared" ref="NA10:OD10" ca="1" si="7">WEEKNUM(NA11,21)</f>
        <v>15</v>
      </c>
      <c r="NB10" s="72">
        <f t="shared" ca="1" si="7"/>
        <v>15</v>
      </c>
      <c r="NC10" s="72">
        <f t="shared" ca="1" si="7"/>
        <v>16</v>
      </c>
      <c r="ND10" s="72">
        <f t="shared" ca="1" si="7"/>
        <v>16</v>
      </c>
      <c r="NE10" s="72">
        <f t="shared" ca="1" si="7"/>
        <v>16</v>
      </c>
      <c r="NF10" s="72">
        <f t="shared" ca="1" si="7"/>
        <v>16</v>
      </c>
      <c r="NG10" s="72">
        <f t="shared" ca="1" si="7"/>
        <v>16</v>
      </c>
      <c r="NH10" s="72">
        <f t="shared" ca="1" si="7"/>
        <v>16</v>
      </c>
      <c r="NI10" s="72">
        <f t="shared" ca="1" si="7"/>
        <v>16</v>
      </c>
      <c r="NJ10" s="72">
        <f t="shared" ca="1" si="7"/>
        <v>17</v>
      </c>
      <c r="NK10" s="72">
        <f t="shared" ca="1" si="7"/>
        <v>17</v>
      </c>
      <c r="NL10" s="72">
        <f t="shared" ca="1" si="7"/>
        <v>17</v>
      </c>
      <c r="NM10" s="72">
        <f t="shared" ca="1" si="7"/>
        <v>17</v>
      </c>
      <c r="NN10" s="72">
        <f t="shared" ca="1" si="7"/>
        <v>17</v>
      </c>
      <c r="NO10" s="72">
        <f t="shared" ca="1" si="7"/>
        <v>17</v>
      </c>
      <c r="NP10" s="72">
        <f t="shared" ca="1" si="7"/>
        <v>17</v>
      </c>
      <c r="NQ10" s="72">
        <f t="shared" ca="1" si="7"/>
        <v>18</v>
      </c>
      <c r="NR10" s="72">
        <f t="shared" ca="1" si="7"/>
        <v>18</v>
      </c>
      <c r="NS10" s="72">
        <f t="shared" ca="1" si="7"/>
        <v>18</v>
      </c>
      <c r="NT10" s="72">
        <f t="shared" ca="1" si="7"/>
        <v>18</v>
      </c>
      <c r="NU10" s="72">
        <f t="shared" ca="1" si="7"/>
        <v>18</v>
      </c>
      <c r="NV10" s="72">
        <f t="shared" ca="1" si="7"/>
        <v>18</v>
      </c>
      <c r="NW10" s="72">
        <f t="shared" ca="1" si="7"/>
        <v>18</v>
      </c>
      <c r="NX10" s="72">
        <f t="shared" ca="1" si="7"/>
        <v>19</v>
      </c>
      <c r="NY10" s="72">
        <f t="shared" ca="1" si="7"/>
        <v>19</v>
      </c>
      <c r="NZ10" s="72">
        <f t="shared" ca="1" si="7"/>
        <v>19</v>
      </c>
      <c r="OA10" s="72">
        <f t="shared" ca="1" si="7"/>
        <v>19</v>
      </c>
      <c r="OB10" s="72">
        <f t="shared" ca="1" si="7"/>
        <v>19</v>
      </c>
      <c r="OC10" s="72">
        <f t="shared" ca="1" si="7"/>
        <v>19</v>
      </c>
      <c r="OD10" s="72">
        <f t="shared" ca="1" si="7"/>
        <v>19</v>
      </c>
    </row>
    <row r="11" spans="1:394" ht="18" customHeight="1" x14ac:dyDescent="0.3">
      <c r="C11" s="5" t="s">
        <v>90</v>
      </c>
      <c r="K11" s="145" t="s">
        <v>2</v>
      </c>
      <c r="L11" s="145"/>
      <c r="M11" s="145"/>
      <c r="N11" s="145"/>
      <c r="O11" s="145"/>
      <c r="P11" s="145"/>
      <c r="Q11" s="145"/>
      <c r="R11" s="145"/>
      <c r="S11" s="145"/>
      <c r="T11" s="145"/>
      <c r="U11" s="146" t="s">
        <v>3</v>
      </c>
      <c r="V11" s="146"/>
      <c r="W11" s="62" t="s">
        <v>92</v>
      </c>
      <c r="X11" s="143" cm="1">
        <f t="array" aca="1" ref="X11" ca="1">timeline_start+scroll_increment</f>
        <v>44326</v>
      </c>
      <c r="Y11" s="143">
        <f ca="1">X11+1</f>
        <v>44327</v>
      </c>
      <c r="Z11" s="143">
        <f t="shared" ref="Z11:CK11" ca="1" si="8">Y11+1</f>
        <v>44328</v>
      </c>
      <c r="AA11" s="143">
        <f t="shared" ca="1" si="8"/>
        <v>44329</v>
      </c>
      <c r="AB11" s="143">
        <f t="shared" ca="1" si="8"/>
        <v>44330</v>
      </c>
      <c r="AC11" s="143">
        <f t="shared" ca="1" si="8"/>
        <v>44331</v>
      </c>
      <c r="AD11" s="143">
        <f t="shared" ca="1" si="8"/>
        <v>44332</v>
      </c>
      <c r="AE11" s="143">
        <f t="shared" ca="1" si="8"/>
        <v>44333</v>
      </c>
      <c r="AF11" s="143">
        <f t="shared" ca="1" si="8"/>
        <v>44334</v>
      </c>
      <c r="AG11" s="143">
        <f t="shared" ca="1" si="8"/>
        <v>44335</v>
      </c>
      <c r="AH11" s="143">
        <f t="shared" ca="1" si="8"/>
        <v>44336</v>
      </c>
      <c r="AI11" s="143">
        <f t="shared" ca="1" si="8"/>
        <v>44337</v>
      </c>
      <c r="AJ11" s="143">
        <f t="shared" ca="1" si="8"/>
        <v>44338</v>
      </c>
      <c r="AK11" s="143">
        <f t="shared" ca="1" si="8"/>
        <v>44339</v>
      </c>
      <c r="AL11" s="143">
        <f t="shared" ca="1" si="8"/>
        <v>44340</v>
      </c>
      <c r="AM11" s="143">
        <f t="shared" ca="1" si="8"/>
        <v>44341</v>
      </c>
      <c r="AN11" s="143">
        <f t="shared" ca="1" si="8"/>
        <v>44342</v>
      </c>
      <c r="AO11" s="143">
        <f t="shared" ca="1" si="8"/>
        <v>44343</v>
      </c>
      <c r="AP11" s="143">
        <f t="shared" ca="1" si="8"/>
        <v>44344</v>
      </c>
      <c r="AQ11" s="143">
        <f t="shared" ca="1" si="8"/>
        <v>44345</v>
      </c>
      <c r="AR11" s="143">
        <f t="shared" ca="1" si="8"/>
        <v>44346</v>
      </c>
      <c r="AS11" s="143">
        <f t="shared" ca="1" si="8"/>
        <v>44347</v>
      </c>
      <c r="AT11" s="143">
        <f t="shared" ca="1" si="8"/>
        <v>44348</v>
      </c>
      <c r="AU11" s="143">
        <f t="shared" ca="1" si="8"/>
        <v>44349</v>
      </c>
      <c r="AV11" s="143">
        <f t="shared" ca="1" si="8"/>
        <v>44350</v>
      </c>
      <c r="AW11" s="143">
        <f t="shared" ca="1" si="8"/>
        <v>44351</v>
      </c>
      <c r="AX11" s="143">
        <f t="shared" ca="1" si="8"/>
        <v>44352</v>
      </c>
      <c r="AY11" s="143">
        <f t="shared" ca="1" si="8"/>
        <v>44353</v>
      </c>
      <c r="AZ11" s="143">
        <f t="shared" ca="1" si="8"/>
        <v>44354</v>
      </c>
      <c r="BA11" s="143">
        <f t="shared" ca="1" si="8"/>
        <v>44355</v>
      </c>
      <c r="BB11" s="143">
        <f t="shared" ca="1" si="8"/>
        <v>44356</v>
      </c>
      <c r="BC11" s="143">
        <f t="shared" ca="1" si="8"/>
        <v>44357</v>
      </c>
      <c r="BD11" s="143">
        <f t="shared" ca="1" si="8"/>
        <v>44358</v>
      </c>
      <c r="BE11" s="143">
        <f t="shared" ca="1" si="8"/>
        <v>44359</v>
      </c>
      <c r="BF11" s="143">
        <f t="shared" ca="1" si="8"/>
        <v>44360</v>
      </c>
      <c r="BG11" s="143">
        <f t="shared" ca="1" si="8"/>
        <v>44361</v>
      </c>
      <c r="BH11" s="143">
        <f t="shared" ca="1" si="8"/>
        <v>44362</v>
      </c>
      <c r="BI11" s="143">
        <f t="shared" ca="1" si="8"/>
        <v>44363</v>
      </c>
      <c r="BJ11" s="143">
        <f t="shared" ca="1" si="8"/>
        <v>44364</v>
      </c>
      <c r="BK11" s="143">
        <f t="shared" ca="1" si="8"/>
        <v>44365</v>
      </c>
      <c r="BL11" s="143">
        <f t="shared" ca="1" si="8"/>
        <v>44366</v>
      </c>
      <c r="BM11" s="143">
        <f t="shared" ca="1" si="8"/>
        <v>44367</v>
      </c>
      <c r="BN11" s="143">
        <f t="shared" ca="1" si="8"/>
        <v>44368</v>
      </c>
      <c r="BO11" s="143">
        <f t="shared" ca="1" si="8"/>
        <v>44369</v>
      </c>
      <c r="BP11" s="143">
        <f t="shared" ca="1" si="8"/>
        <v>44370</v>
      </c>
      <c r="BQ11" s="143">
        <f t="shared" ca="1" si="8"/>
        <v>44371</v>
      </c>
      <c r="BR11" s="143">
        <f t="shared" ca="1" si="8"/>
        <v>44372</v>
      </c>
      <c r="BS11" s="143">
        <f t="shared" ca="1" si="8"/>
        <v>44373</v>
      </c>
      <c r="BT11" s="143">
        <f t="shared" ca="1" si="8"/>
        <v>44374</v>
      </c>
      <c r="BU11" s="143">
        <f t="shared" ca="1" si="8"/>
        <v>44375</v>
      </c>
      <c r="BV11" s="143">
        <f t="shared" ca="1" si="8"/>
        <v>44376</v>
      </c>
      <c r="BW11" s="143">
        <f t="shared" ca="1" si="8"/>
        <v>44377</v>
      </c>
      <c r="BX11" s="143">
        <f t="shared" ca="1" si="8"/>
        <v>44378</v>
      </c>
      <c r="BY11" s="143">
        <f t="shared" ca="1" si="8"/>
        <v>44379</v>
      </c>
      <c r="BZ11" s="143">
        <f t="shared" ca="1" si="8"/>
        <v>44380</v>
      </c>
      <c r="CA11" s="143">
        <f t="shared" ca="1" si="8"/>
        <v>44381</v>
      </c>
      <c r="CB11" s="143">
        <f t="shared" ca="1" si="8"/>
        <v>44382</v>
      </c>
      <c r="CC11" s="143">
        <f t="shared" ca="1" si="8"/>
        <v>44383</v>
      </c>
      <c r="CD11" s="143">
        <f t="shared" ca="1" si="8"/>
        <v>44384</v>
      </c>
      <c r="CE11" s="143">
        <f t="shared" ca="1" si="8"/>
        <v>44385</v>
      </c>
      <c r="CF11" s="143">
        <f t="shared" ca="1" si="8"/>
        <v>44386</v>
      </c>
      <c r="CG11" s="143">
        <f t="shared" ca="1" si="8"/>
        <v>44387</v>
      </c>
      <c r="CH11" s="143">
        <f t="shared" ca="1" si="8"/>
        <v>44388</v>
      </c>
      <c r="CI11" s="143">
        <f t="shared" ca="1" si="8"/>
        <v>44389</v>
      </c>
      <c r="CJ11" s="143">
        <f t="shared" ca="1" si="8"/>
        <v>44390</v>
      </c>
      <c r="CK11" s="143">
        <f t="shared" ca="1" si="8"/>
        <v>44391</v>
      </c>
      <c r="CL11" s="143">
        <f t="shared" ref="CL11:EW11" ca="1" si="9">CK11+1</f>
        <v>44392</v>
      </c>
      <c r="CM11" s="143">
        <f t="shared" ca="1" si="9"/>
        <v>44393</v>
      </c>
      <c r="CN11" s="143">
        <f t="shared" ca="1" si="9"/>
        <v>44394</v>
      </c>
      <c r="CO11" s="143">
        <f t="shared" ca="1" si="9"/>
        <v>44395</v>
      </c>
      <c r="CP11" s="143">
        <f t="shared" ca="1" si="9"/>
        <v>44396</v>
      </c>
      <c r="CQ11" s="143">
        <f t="shared" ca="1" si="9"/>
        <v>44397</v>
      </c>
      <c r="CR11" s="143">
        <f t="shared" ca="1" si="9"/>
        <v>44398</v>
      </c>
      <c r="CS11" s="143">
        <f t="shared" ca="1" si="9"/>
        <v>44399</v>
      </c>
      <c r="CT11" s="143">
        <f t="shared" ca="1" si="9"/>
        <v>44400</v>
      </c>
      <c r="CU11" s="143">
        <f t="shared" ca="1" si="9"/>
        <v>44401</v>
      </c>
      <c r="CV11" s="143">
        <f t="shared" ca="1" si="9"/>
        <v>44402</v>
      </c>
      <c r="CW11" s="143">
        <f t="shared" ca="1" si="9"/>
        <v>44403</v>
      </c>
      <c r="CX11" s="143">
        <f t="shared" ca="1" si="9"/>
        <v>44404</v>
      </c>
      <c r="CY11" s="143">
        <f t="shared" ca="1" si="9"/>
        <v>44405</v>
      </c>
      <c r="CZ11" s="143">
        <f t="shared" ca="1" si="9"/>
        <v>44406</v>
      </c>
      <c r="DA11" s="143">
        <f t="shared" ca="1" si="9"/>
        <v>44407</v>
      </c>
      <c r="DB11" s="143">
        <f t="shared" ca="1" si="9"/>
        <v>44408</v>
      </c>
      <c r="DC11" s="143">
        <f t="shared" ca="1" si="9"/>
        <v>44409</v>
      </c>
      <c r="DD11" s="143">
        <f t="shared" ca="1" si="9"/>
        <v>44410</v>
      </c>
      <c r="DE11" s="143">
        <f t="shared" ca="1" si="9"/>
        <v>44411</v>
      </c>
      <c r="DF11" s="143">
        <f t="shared" ca="1" si="9"/>
        <v>44412</v>
      </c>
      <c r="DG11" s="143">
        <f t="shared" ca="1" si="9"/>
        <v>44413</v>
      </c>
      <c r="DH11" s="143">
        <f t="shared" ca="1" si="9"/>
        <v>44414</v>
      </c>
      <c r="DI11" s="143">
        <f t="shared" ca="1" si="9"/>
        <v>44415</v>
      </c>
      <c r="DJ11" s="143">
        <f t="shared" ca="1" si="9"/>
        <v>44416</v>
      </c>
      <c r="DK11" s="143">
        <f t="shared" ca="1" si="9"/>
        <v>44417</v>
      </c>
      <c r="DL11" s="143">
        <f t="shared" ca="1" si="9"/>
        <v>44418</v>
      </c>
      <c r="DM11" s="143">
        <f t="shared" ca="1" si="9"/>
        <v>44419</v>
      </c>
      <c r="DN11" s="143">
        <f t="shared" ca="1" si="9"/>
        <v>44420</v>
      </c>
      <c r="DO11" s="143">
        <f t="shared" ca="1" si="9"/>
        <v>44421</v>
      </c>
      <c r="DP11" s="143">
        <f t="shared" ca="1" si="9"/>
        <v>44422</v>
      </c>
      <c r="DQ11" s="143">
        <f t="shared" ca="1" si="9"/>
        <v>44423</v>
      </c>
      <c r="DR11" s="143">
        <f t="shared" ca="1" si="9"/>
        <v>44424</v>
      </c>
      <c r="DS11" s="143">
        <f t="shared" ca="1" si="9"/>
        <v>44425</v>
      </c>
      <c r="DT11" s="143">
        <f t="shared" ca="1" si="9"/>
        <v>44426</v>
      </c>
      <c r="DU11" s="143">
        <f t="shared" ca="1" si="9"/>
        <v>44427</v>
      </c>
      <c r="DV11" s="143">
        <f t="shared" ca="1" si="9"/>
        <v>44428</v>
      </c>
      <c r="DW11" s="143">
        <f t="shared" ca="1" si="9"/>
        <v>44429</v>
      </c>
      <c r="DX11" s="143">
        <f t="shared" ca="1" si="9"/>
        <v>44430</v>
      </c>
      <c r="DY11" s="143">
        <f t="shared" ca="1" si="9"/>
        <v>44431</v>
      </c>
      <c r="DZ11" s="143">
        <f t="shared" ca="1" si="9"/>
        <v>44432</v>
      </c>
      <c r="EA11" s="143">
        <f t="shared" ca="1" si="9"/>
        <v>44433</v>
      </c>
      <c r="EB11" s="143">
        <f t="shared" ca="1" si="9"/>
        <v>44434</v>
      </c>
      <c r="EC11" s="143">
        <f t="shared" ca="1" si="9"/>
        <v>44435</v>
      </c>
      <c r="ED11" s="143">
        <f t="shared" ca="1" si="9"/>
        <v>44436</v>
      </c>
      <c r="EE11" s="143">
        <f t="shared" ca="1" si="9"/>
        <v>44437</v>
      </c>
      <c r="EF11" s="143">
        <f t="shared" ca="1" si="9"/>
        <v>44438</v>
      </c>
      <c r="EG11" s="143">
        <f t="shared" ca="1" si="9"/>
        <v>44439</v>
      </c>
      <c r="EH11" s="143">
        <f t="shared" ca="1" si="9"/>
        <v>44440</v>
      </c>
      <c r="EI11" s="143">
        <f t="shared" ca="1" si="9"/>
        <v>44441</v>
      </c>
      <c r="EJ11" s="143">
        <f t="shared" ca="1" si="9"/>
        <v>44442</v>
      </c>
      <c r="EK11" s="143">
        <f t="shared" ca="1" si="9"/>
        <v>44443</v>
      </c>
      <c r="EL11" s="143">
        <f t="shared" ca="1" si="9"/>
        <v>44444</v>
      </c>
      <c r="EM11" s="143">
        <f t="shared" ca="1" si="9"/>
        <v>44445</v>
      </c>
      <c r="EN11" s="143">
        <f t="shared" ca="1" si="9"/>
        <v>44446</v>
      </c>
      <c r="EO11" s="143">
        <f t="shared" ca="1" si="9"/>
        <v>44447</v>
      </c>
      <c r="EP11" s="143">
        <f t="shared" ca="1" si="9"/>
        <v>44448</v>
      </c>
      <c r="EQ11" s="143">
        <f t="shared" ca="1" si="9"/>
        <v>44449</v>
      </c>
      <c r="ER11" s="143">
        <f t="shared" ca="1" si="9"/>
        <v>44450</v>
      </c>
      <c r="ES11" s="143">
        <f t="shared" ca="1" si="9"/>
        <v>44451</v>
      </c>
      <c r="ET11" s="143">
        <f t="shared" ca="1" si="9"/>
        <v>44452</v>
      </c>
      <c r="EU11" s="143">
        <f t="shared" ca="1" si="9"/>
        <v>44453</v>
      </c>
      <c r="EV11" s="143">
        <f t="shared" ca="1" si="9"/>
        <v>44454</v>
      </c>
      <c r="EW11" s="143">
        <f t="shared" ca="1" si="9"/>
        <v>44455</v>
      </c>
      <c r="EX11" s="143">
        <f t="shared" ref="EX11:HI11" ca="1" si="10">EW11+1</f>
        <v>44456</v>
      </c>
      <c r="EY11" s="143">
        <f t="shared" ca="1" si="10"/>
        <v>44457</v>
      </c>
      <c r="EZ11" s="143">
        <f t="shared" ca="1" si="10"/>
        <v>44458</v>
      </c>
      <c r="FA11" s="143">
        <f t="shared" ca="1" si="10"/>
        <v>44459</v>
      </c>
      <c r="FB11" s="143">
        <f t="shared" ca="1" si="10"/>
        <v>44460</v>
      </c>
      <c r="FC11" s="143">
        <f t="shared" ca="1" si="10"/>
        <v>44461</v>
      </c>
      <c r="FD11" s="143">
        <f t="shared" ca="1" si="10"/>
        <v>44462</v>
      </c>
      <c r="FE11" s="143">
        <f t="shared" ca="1" si="10"/>
        <v>44463</v>
      </c>
      <c r="FF11" s="143">
        <f t="shared" ca="1" si="10"/>
        <v>44464</v>
      </c>
      <c r="FG11" s="143">
        <f t="shared" ca="1" si="10"/>
        <v>44465</v>
      </c>
      <c r="FH11" s="143">
        <f t="shared" ca="1" si="10"/>
        <v>44466</v>
      </c>
      <c r="FI11" s="143">
        <f t="shared" ca="1" si="10"/>
        <v>44467</v>
      </c>
      <c r="FJ11" s="143">
        <f t="shared" ca="1" si="10"/>
        <v>44468</v>
      </c>
      <c r="FK11" s="143">
        <f t="shared" ca="1" si="10"/>
        <v>44469</v>
      </c>
      <c r="FL11" s="143">
        <f t="shared" ca="1" si="10"/>
        <v>44470</v>
      </c>
      <c r="FM11" s="143">
        <f t="shared" ca="1" si="10"/>
        <v>44471</v>
      </c>
      <c r="FN11" s="143">
        <f t="shared" ca="1" si="10"/>
        <v>44472</v>
      </c>
      <c r="FO11" s="143">
        <f t="shared" ca="1" si="10"/>
        <v>44473</v>
      </c>
      <c r="FP11" s="143">
        <f t="shared" ca="1" si="10"/>
        <v>44474</v>
      </c>
      <c r="FQ11" s="143">
        <f t="shared" ca="1" si="10"/>
        <v>44475</v>
      </c>
      <c r="FR11" s="143">
        <f t="shared" ca="1" si="10"/>
        <v>44476</v>
      </c>
      <c r="FS11" s="143">
        <f t="shared" ca="1" si="10"/>
        <v>44477</v>
      </c>
      <c r="FT11" s="143">
        <f t="shared" ca="1" si="10"/>
        <v>44478</v>
      </c>
      <c r="FU11" s="143">
        <f t="shared" ca="1" si="10"/>
        <v>44479</v>
      </c>
      <c r="FV11" s="143">
        <f t="shared" ca="1" si="10"/>
        <v>44480</v>
      </c>
      <c r="FW11" s="143">
        <f t="shared" ca="1" si="10"/>
        <v>44481</v>
      </c>
      <c r="FX11" s="143">
        <f t="shared" ca="1" si="10"/>
        <v>44482</v>
      </c>
      <c r="FY11" s="143">
        <f t="shared" ca="1" si="10"/>
        <v>44483</v>
      </c>
      <c r="FZ11" s="143">
        <f t="shared" ca="1" si="10"/>
        <v>44484</v>
      </c>
      <c r="GA11" s="143">
        <f t="shared" ca="1" si="10"/>
        <v>44485</v>
      </c>
      <c r="GB11" s="143">
        <f t="shared" ca="1" si="10"/>
        <v>44486</v>
      </c>
      <c r="GC11" s="143">
        <f t="shared" ca="1" si="10"/>
        <v>44487</v>
      </c>
      <c r="GD11" s="143">
        <f t="shared" ca="1" si="10"/>
        <v>44488</v>
      </c>
      <c r="GE11" s="143">
        <f t="shared" ca="1" si="10"/>
        <v>44489</v>
      </c>
      <c r="GF11" s="143">
        <f t="shared" ca="1" si="10"/>
        <v>44490</v>
      </c>
      <c r="GG11" s="143">
        <f t="shared" ca="1" si="10"/>
        <v>44491</v>
      </c>
      <c r="GH11" s="143">
        <f t="shared" ca="1" si="10"/>
        <v>44492</v>
      </c>
      <c r="GI11" s="143">
        <f t="shared" ca="1" si="10"/>
        <v>44493</v>
      </c>
      <c r="GJ11" s="143">
        <f t="shared" ca="1" si="10"/>
        <v>44494</v>
      </c>
      <c r="GK11" s="143">
        <f t="shared" ca="1" si="10"/>
        <v>44495</v>
      </c>
      <c r="GL11" s="143">
        <f t="shared" ca="1" si="10"/>
        <v>44496</v>
      </c>
      <c r="GM11" s="143">
        <f t="shared" ca="1" si="10"/>
        <v>44497</v>
      </c>
      <c r="GN11" s="143">
        <f t="shared" ca="1" si="10"/>
        <v>44498</v>
      </c>
      <c r="GO11" s="143">
        <f t="shared" ca="1" si="10"/>
        <v>44499</v>
      </c>
      <c r="GP11" s="143">
        <f t="shared" ca="1" si="10"/>
        <v>44500</v>
      </c>
      <c r="GQ11" s="143">
        <f t="shared" ca="1" si="10"/>
        <v>44501</v>
      </c>
      <c r="GR11" s="143">
        <f t="shared" ca="1" si="10"/>
        <v>44502</v>
      </c>
      <c r="GS11" s="143">
        <f t="shared" ca="1" si="10"/>
        <v>44503</v>
      </c>
      <c r="GT11" s="143">
        <f t="shared" ca="1" si="10"/>
        <v>44504</v>
      </c>
      <c r="GU11" s="143">
        <f t="shared" ca="1" si="10"/>
        <v>44505</v>
      </c>
      <c r="GV11" s="143">
        <f t="shared" ca="1" si="10"/>
        <v>44506</v>
      </c>
      <c r="GW11" s="143">
        <f t="shared" ca="1" si="10"/>
        <v>44507</v>
      </c>
      <c r="GX11" s="143">
        <f t="shared" ca="1" si="10"/>
        <v>44508</v>
      </c>
      <c r="GY11" s="143">
        <f t="shared" ca="1" si="10"/>
        <v>44509</v>
      </c>
      <c r="GZ11" s="143">
        <f t="shared" ca="1" si="10"/>
        <v>44510</v>
      </c>
      <c r="HA11" s="143">
        <f t="shared" ca="1" si="10"/>
        <v>44511</v>
      </c>
      <c r="HB11" s="143">
        <f t="shared" ca="1" si="10"/>
        <v>44512</v>
      </c>
      <c r="HC11" s="143">
        <f t="shared" ca="1" si="10"/>
        <v>44513</v>
      </c>
      <c r="HD11" s="143">
        <f t="shared" ca="1" si="10"/>
        <v>44514</v>
      </c>
      <c r="HE11" s="143">
        <f t="shared" ca="1" si="10"/>
        <v>44515</v>
      </c>
      <c r="HF11" s="143">
        <f t="shared" ca="1" si="10"/>
        <v>44516</v>
      </c>
      <c r="HG11" s="143">
        <f t="shared" ca="1" si="10"/>
        <v>44517</v>
      </c>
      <c r="HH11" s="143">
        <f t="shared" ca="1" si="10"/>
        <v>44518</v>
      </c>
      <c r="HI11" s="143">
        <f t="shared" ca="1" si="10"/>
        <v>44519</v>
      </c>
      <c r="HJ11" s="143">
        <f t="shared" ref="HJ11:JU11" ca="1" si="11">HI11+1</f>
        <v>44520</v>
      </c>
      <c r="HK11" s="143">
        <f t="shared" ca="1" si="11"/>
        <v>44521</v>
      </c>
      <c r="HL11" s="143">
        <f t="shared" ca="1" si="11"/>
        <v>44522</v>
      </c>
      <c r="HM11" s="143">
        <f t="shared" ca="1" si="11"/>
        <v>44523</v>
      </c>
      <c r="HN11" s="143">
        <f t="shared" ca="1" si="11"/>
        <v>44524</v>
      </c>
      <c r="HO11" s="143">
        <f t="shared" ca="1" si="11"/>
        <v>44525</v>
      </c>
      <c r="HP11" s="143">
        <f t="shared" ca="1" si="11"/>
        <v>44526</v>
      </c>
      <c r="HQ11" s="143">
        <f t="shared" ca="1" si="11"/>
        <v>44527</v>
      </c>
      <c r="HR11" s="143">
        <f t="shared" ca="1" si="11"/>
        <v>44528</v>
      </c>
      <c r="HS11" s="143">
        <f t="shared" ca="1" si="11"/>
        <v>44529</v>
      </c>
      <c r="HT11" s="143">
        <f t="shared" ca="1" si="11"/>
        <v>44530</v>
      </c>
      <c r="HU11" s="143">
        <f t="shared" ca="1" si="11"/>
        <v>44531</v>
      </c>
      <c r="HV11" s="143">
        <f t="shared" ca="1" si="11"/>
        <v>44532</v>
      </c>
      <c r="HW11" s="143">
        <f t="shared" ca="1" si="11"/>
        <v>44533</v>
      </c>
      <c r="HX11" s="143">
        <f t="shared" ca="1" si="11"/>
        <v>44534</v>
      </c>
      <c r="HY11" s="143">
        <f t="shared" ca="1" si="11"/>
        <v>44535</v>
      </c>
      <c r="HZ11" s="143">
        <f t="shared" ca="1" si="11"/>
        <v>44536</v>
      </c>
      <c r="IA11" s="143">
        <f t="shared" ca="1" si="11"/>
        <v>44537</v>
      </c>
      <c r="IB11" s="143">
        <f t="shared" ca="1" si="11"/>
        <v>44538</v>
      </c>
      <c r="IC11" s="143">
        <f t="shared" ca="1" si="11"/>
        <v>44539</v>
      </c>
      <c r="ID11" s="143">
        <f t="shared" ca="1" si="11"/>
        <v>44540</v>
      </c>
      <c r="IE11" s="143">
        <f t="shared" ca="1" si="11"/>
        <v>44541</v>
      </c>
      <c r="IF11" s="143">
        <f t="shared" ca="1" si="11"/>
        <v>44542</v>
      </c>
      <c r="IG11" s="143">
        <f t="shared" ca="1" si="11"/>
        <v>44543</v>
      </c>
      <c r="IH11" s="143">
        <f t="shared" ca="1" si="11"/>
        <v>44544</v>
      </c>
      <c r="II11" s="143">
        <f t="shared" ca="1" si="11"/>
        <v>44545</v>
      </c>
      <c r="IJ11" s="143">
        <f t="shared" ca="1" si="11"/>
        <v>44546</v>
      </c>
      <c r="IK11" s="143">
        <f t="shared" ca="1" si="11"/>
        <v>44547</v>
      </c>
      <c r="IL11" s="143">
        <f t="shared" ca="1" si="11"/>
        <v>44548</v>
      </c>
      <c r="IM11" s="143">
        <f t="shared" ca="1" si="11"/>
        <v>44549</v>
      </c>
      <c r="IN11" s="143">
        <f t="shared" ca="1" si="11"/>
        <v>44550</v>
      </c>
      <c r="IO11" s="143">
        <f t="shared" ca="1" si="11"/>
        <v>44551</v>
      </c>
      <c r="IP11" s="143">
        <f t="shared" ca="1" si="11"/>
        <v>44552</v>
      </c>
      <c r="IQ11" s="143">
        <f t="shared" ca="1" si="11"/>
        <v>44553</v>
      </c>
      <c r="IR11" s="143">
        <f t="shared" ca="1" si="11"/>
        <v>44554</v>
      </c>
      <c r="IS11" s="143">
        <f t="shared" ca="1" si="11"/>
        <v>44555</v>
      </c>
      <c r="IT11" s="143">
        <f t="shared" ca="1" si="11"/>
        <v>44556</v>
      </c>
      <c r="IU11" s="143">
        <f t="shared" ca="1" si="11"/>
        <v>44557</v>
      </c>
      <c r="IV11" s="143">
        <f t="shared" ca="1" si="11"/>
        <v>44558</v>
      </c>
      <c r="IW11" s="143">
        <f t="shared" ca="1" si="11"/>
        <v>44559</v>
      </c>
      <c r="IX11" s="143">
        <f t="shared" ca="1" si="11"/>
        <v>44560</v>
      </c>
      <c r="IY11" s="143">
        <f t="shared" ca="1" si="11"/>
        <v>44561</v>
      </c>
      <c r="IZ11" s="143">
        <f t="shared" ca="1" si="11"/>
        <v>44562</v>
      </c>
      <c r="JA11" s="143">
        <f t="shared" ca="1" si="11"/>
        <v>44563</v>
      </c>
      <c r="JB11" s="143">
        <f t="shared" ca="1" si="11"/>
        <v>44564</v>
      </c>
      <c r="JC11" s="143">
        <f t="shared" ca="1" si="11"/>
        <v>44565</v>
      </c>
      <c r="JD11" s="143">
        <f t="shared" ca="1" si="11"/>
        <v>44566</v>
      </c>
      <c r="JE11" s="143">
        <f t="shared" ca="1" si="11"/>
        <v>44567</v>
      </c>
      <c r="JF11" s="143">
        <f t="shared" ca="1" si="11"/>
        <v>44568</v>
      </c>
      <c r="JG11" s="143">
        <f t="shared" ca="1" si="11"/>
        <v>44569</v>
      </c>
      <c r="JH11" s="143">
        <f t="shared" ca="1" si="11"/>
        <v>44570</v>
      </c>
      <c r="JI11" s="143">
        <f t="shared" ca="1" si="11"/>
        <v>44571</v>
      </c>
      <c r="JJ11" s="143">
        <f t="shared" ca="1" si="11"/>
        <v>44572</v>
      </c>
      <c r="JK11" s="143">
        <f t="shared" ca="1" si="11"/>
        <v>44573</v>
      </c>
      <c r="JL11" s="143">
        <f t="shared" ca="1" si="11"/>
        <v>44574</v>
      </c>
      <c r="JM11" s="143">
        <f t="shared" ca="1" si="11"/>
        <v>44575</v>
      </c>
      <c r="JN11" s="143">
        <f t="shared" ca="1" si="11"/>
        <v>44576</v>
      </c>
      <c r="JO11" s="143">
        <f t="shared" ca="1" si="11"/>
        <v>44577</v>
      </c>
      <c r="JP11" s="143">
        <f t="shared" ca="1" si="11"/>
        <v>44578</v>
      </c>
      <c r="JQ11" s="143">
        <f t="shared" ca="1" si="11"/>
        <v>44579</v>
      </c>
      <c r="JR11" s="143">
        <f t="shared" ca="1" si="11"/>
        <v>44580</v>
      </c>
      <c r="JS11" s="143">
        <f t="shared" ca="1" si="11"/>
        <v>44581</v>
      </c>
      <c r="JT11" s="143">
        <f t="shared" ca="1" si="11"/>
        <v>44582</v>
      </c>
      <c r="JU11" s="143">
        <f t="shared" ca="1" si="11"/>
        <v>44583</v>
      </c>
      <c r="JV11" s="143">
        <f t="shared" ref="JV11:MG11" ca="1" si="12">JU11+1</f>
        <v>44584</v>
      </c>
      <c r="JW11" s="143">
        <f t="shared" ca="1" si="12"/>
        <v>44585</v>
      </c>
      <c r="JX11" s="143">
        <f t="shared" ca="1" si="12"/>
        <v>44586</v>
      </c>
      <c r="JY11" s="143">
        <f t="shared" ca="1" si="12"/>
        <v>44587</v>
      </c>
      <c r="JZ11" s="143">
        <f t="shared" ca="1" si="12"/>
        <v>44588</v>
      </c>
      <c r="KA11" s="143">
        <f t="shared" ca="1" si="12"/>
        <v>44589</v>
      </c>
      <c r="KB11" s="143">
        <f t="shared" ca="1" si="12"/>
        <v>44590</v>
      </c>
      <c r="KC11" s="143">
        <f t="shared" ca="1" si="12"/>
        <v>44591</v>
      </c>
      <c r="KD11" s="143">
        <f t="shared" ca="1" si="12"/>
        <v>44592</v>
      </c>
      <c r="KE11" s="143">
        <f t="shared" ca="1" si="12"/>
        <v>44593</v>
      </c>
      <c r="KF11" s="143">
        <f t="shared" ca="1" si="12"/>
        <v>44594</v>
      </c>
      <c r="KG11" s="143">
        <f t="shared" ca="1" si="12"/>
        <v>44595</v>
      </c>
      <c r="KH11" s="143">
        <f t="shared" ca="1" si="12"/>
        <v>44596</v>
      </c>
      <c r="KI11" s="143">
        <f t="shared" ca="1" si="12"/>
        <v>44597</v>
      </c>
      <c r="KJ11" s="143">
        <f t="shared" ca="1" si="12"/>
        <v>44598</v>
      </c>
      <c r="KK11" s="143">
        <f t="shared" ca="1" si="12"/>
        <v>44599</v>
      </c>
      <c r="KL11" s="143">
        <f t="shared" ca="1" si="12"/>
        <v>44600</v>
      </c>
      <c r="KM11" s="143">
        <f t="shared" ca="1" si="12"/>
        <v>44601</v>
      </c>
      <c r="KN11" s="143">
        <f t="shared" ca="1" si="12"/>
        <v>44602</v>
      </c>
      <c r="KO11" s="143">
        <f t="shared" ca="1" si="12"/>
        <v>44603</v>
      </c>
      <c r="KP11" s="143">
        <f t="shared" ca="1" si="12"/>
        <v>44604</v>
      </c>
      <c r="KQ11" s="143">
        <f t="shared" ca="1" si="12"/>
        <v>44605</v>
      </c>
      <c r="KR11" s="143">
        <f t="shared" ca="1" si="12"/>
        <v>44606</v>
      </c>
      <c r="KS11" s="143">
        <f t="shared" ca="1" si="12"/>
        <v>44607</v>
      </c>
      <c r="KT11" s="143">
        <f t="shared" ca="1" si="12"/>
        <v>44608</v>
      </c>
      <c r="KU11" s="143">
        <f t="shared" ca="1" si="12"/>
        <v>44609</v>
      </c>
      <c r="KV11" s="143">
        <f t="shared" ca="1" si="12"/>
        <v>44610</v>
      </c>
      <c r="KW11" s="143">
        <f t="shared" ca="1" si="12"/>
        <v>44611</v>
      </c>
      <c r="KX11" s="143">
        <f t="shared" ca="1" si="12"/>
        <v>44612</v>
      </c>
      <c r="KY11" s="143">
        <f t="shared" ca="1" si="12"/>
        <v>44613</v>
      </c>
      <c r="KZ11" s="143">
        <f t="shared" ca="1" si="12"/>
        <v>44614</v>
      </c>
      <c r="LA11" s="143">
        <f t="shared" ca="1" si="12"/>
        <v>44615</v>
      </c>
      <c r="LB11" s="143">
        <f t="shared" ca="1" si="12"/>
        <v>44616</v>
      </c>
      <c r="LC11" s="143">
        <f t="shared" ca="1" si="12"/>
        <v>44617</v>
      </c>
      <c r="LD11" s="143">
        <f t="shared" ca="1" si="12"/>
        <v>44618</v>
      </c>
      <c r="LE11" s="143">
        <f t="shared" ca="1" si="12"/>
        <v>44619</v>
      </c>
      <c r="LF11" s="143">
        <f t="shared" ca="1" si="12"/>
        <v>44620</v>
      </c>
      <c r="LG11" s="143">
        <f t="shared" ca="1" si="12"/>
        <v>44621</v>
      </c>
      <c r="LH11" s="143">
        <f t="shared" ca="1" si="12"/>
        <v>44622</v>
      </c>
      <c r="LI11" s="143">
        <f t="shared" ca="1" si="12"/>
        <v>44623</v>
      </c>
      <c r="LJ11" s="143">
        <f t="shared" ca="1" si="12"/>
        <v>44624</v>
      </c>
      <c r="LK11" s="143">
        <f t="shared" ca="1" si="12"/>
        <v>44625</v>
      </c>
      <c r="LL11" s="143">
        <f t="shared" ca="1" si="12"/>
        <v>44626</v>
      </c>
      <c r="LM11" s="143">
        <f t="shared" ca="1" si="12"/>
        <v>44627</v>
      </c>
      <c r="LN11" s="143">
        <f t="shared" ca="1" si="12"/>
        <v>44628</v>
      </c>
      <c r="LO11" s="143">
        <f t="shared" ca="1" si="12"/>
        <v>44629</v>
      </c>
      <c r="LP11" s="143">
        <f t="shared" ca="1" si="12"/>
        <v>44630</v>
      </c>
      <c r="LQ11" s="143">
        <f t="shared" ca="1" si="12"/>
        <v>44631</v>
      </c>
      <c r="LR11" s="143">
        <f t="shared" ca="1" si="12"/>
        <v>44632</v>
      </c>
      <c r="LS11" s="143">
        <f t="shared" ca="1" si="12"/>
        <v>44633</v>
      </c>
      <c r="LT11" s="143">
        <f t="shared" ca="1" si="12"/>
        <v>44634</v>
      </c>
      <c r="LU11" s="143">
        <f t="shared" ca="1" si="12"/>
        <v>44635</v>
      </c>
      <c r="LV11" s="143">
        <f t="shared" ca="1" si="12"/>
        <v>44636</v>
      </c>
      <c r="LW11" s="143">
        <f t="shared" ca="1" si="12"/>
        <v>44637</v>
      </c>
      <c r="LX11" s="143">
        <f t="shared" ca="1" si="12"/>
        <v>44638</v>
      </c>
      <c r="LY11" s="143">
        <f t="shared" ca="1" si="12"/>
        <v>44639</v>
      </c>
      <c r="LZ11" s="143">
        <f t="shared" ca="1" si="12"/>
        <v>44640</v>
      </c>
      <c r="MA11" s="143">
        <f t="shared" ca="1" si="12"/>
        <v>44641</v>
      </c>
      <c r="MB11" s="143">
        <f t="shared" ca="1" si="12"/>
        <v>44642</v>
      </c>
      <c r="MC11" s="143">
        <f t="shared" ca="1" si="12"/>
        <v>44643</v>
      </c>
      <c r="MD11" s="143">
        <f t="shared" ca="1" si="12"/>
        <v>44644</v>
      </c>
      <c r="ME11" s="143">
        <f t="shared" ca="1" si="12"/>
        <v>44645</v>
      </c>
      <c r="MF11" s="143">
        <f t="shared" ca="1" si="12"/>
        <v>44646</v>
      </c>
      <c r="MG11" s="143">
        <f t="shared" ca="1" si="12"/>
        <v>44647</v>
      </c>
      <c r="MH11" s="143">
        <f t="shared" ref="MH11:OD11" ca="1" si="13">MG11+1</f>
        <v>44648</v>
      </c>
      <c r="MI11" s="143">
        <f t="shared" ca="1" si="13"/>
        <v>44649</v>
      </c>
      <c r="MJ11" s="143">
        <f t="shared" ca="1" si="13"/>
        <v>44650</v>
      </c>
      <c r="MK11" s="143">
        <f t="shared" ca="1" si="13"/>
        <v>44651</v>
      </c>
      <c r="ML11" s="143">
        <f t="shared" ca="1" si="13"/>
        <v>44652</v>
      </c>
      <c r="MM11" s="143">
        <f t="shared" ca="1" si="13"/>
        <v>44653</v>
      </c>
      <c r="MN11" s="143">
        <f t="shared" ca="1" si="13"/>
        <v>44654</v>
      </c>
      <c r="MO11" s="143">
        <f t="shared" ca="1" si="13"/>
        <v>44655</v>
      </c>
      <c r="MP11" s="143">
        <f t="shared" ca="1" si="13"/>
        <v>44656</v>
      </c>
      <c r="MQ11" s="143">
        <f t="shared" ca="1" si="13"/>
        <v>44657</v>
      </c>
      <c r="MR11" s="143">
        <f t="shared" ca="1" si="13"/>
        <v>44658</v>
      </c>
      <c r="MS11" s="143">
        <f t="shared" ca="1" si="13"/>
        <v>44659</v>
      </c>
      <c r="MT11" s="143">
        <f t="shared" ca="1" si="13"/>
        <v>44660</v>
      </c>
      <c r="MU11" s="143">
        <f t="shared" ca="1" si="13"/>
        <v>44661</v>
      </c>
      <c r="MV11" s="143">
        <f t="shared" ca="1" si="13"/>
        <v>44662</v>
      </c>
      <c r="MW11" s="143">
        <f t="shared" ca="1" si="13"/>
        <v>44663</v>
      </c>
      <c r="MX11" s="143">
        <f t="shared" ca="1" si="13"/>
        <v>44664</v>
      </c>
      <c r="MY11" s="143">
        <f t="shared" ca="1" si="13"/>
        <v>44665</v>
      </c>
      <c r="MZ11" s="143">
        <f t="shared" ca="1" si="13"/>
        <v>44666</v>
      </c>
      <c r="NA11" s="143">
        <f t="shared" ca="1" si="13"/>
        <v>44667</v>
      </c>
      <c r="NB11" s="143">
        <f t="shared" ca="1" si="13"/>
        <v>44668</v>
      </c>
      <c r="NC11" s="143">
        <f t="shared" ca="1" si="13"/>
        <v>44669</v>
      </c>
      <c r="ND11" s="143">
        <f t="shared" ca="1" si="13"/>
        <v>44670</v>
      </c>
      <c r="NE11" s="143">
        <f t="shared" ca="1" si="13"/>
        <v>44671</v>
      </c>
      <c r="NF11" s="143">
        <f t="shared" ca="1" si="13"/>
        <v>44672</v>
      </c>
      <c r="NG11" s="143">
        <f t="shared" ca="1" si="13"/>
        <v>44673</v>
      </c>
      <c r="NH11" s="143">
        <f t="shared" ca="1" si="13"/>
        <v>44674</v>
      </c>
      <c r="NI11" s="143">
        <f t="shared" ca="1" si="13"/>
        <v>44675</v>
      </c>
      <c r="NJ11" s="143">
        <f t="shared" ca="1" si="13"/>
        <v>44676</v>
      </c>
      <c r="NK11" s="143">
        <f t="shared" ca="1" si="13"/>
        <v>44677</v>
      </c>
      <c r="NL11" s="143">
        <f t="shared" ca="1" si="13"/>
        <v>44678</v>
      </c>
      <c r="NM11" s="143">
        <f t="shared" ca="1" si="13"/>
        <v>44679</v>
      </c>
      <c r="NN11" s="143">
        <f t="shared" ca="1" si="13"/>
        <v>44680</v>
      </c>
      <c r="NO11" s="143">
        <f t="shared" ca="1" si="13"/>
        <v>44681</v>
      </c>
      <c r="NP11" s="143">
        <f t="shared" ca="1" si="13"/>
        <v>44682</v>
      </c>
      <c r="NQ11" s="143">
        <f t="shared" ca="1" si="13"/>
        <v>44683</v>
      </c>
      <c r="NR11" s="143">
        <f t="shared" ca="1" si="13"/>
        <v>44684</v>
      </c>
      <c r="NS11" s="143">
        <f t="shared" ca="1" si="13"/>
        <v>44685</v>
      </c>
      <c r="NT11" s="143">
        <f t="shared" ca="1" si="13"/>
        <v>44686</v>
      </c>
      <c r="NU11" s="143">
        <f t="shared" ca="1" si="13"/>
        <v>44687</v>
      </c>
      <c r="NV11" s="143">
        <f t="shared" ca="1" si="13"/>
        <v>44688</v>
      </c>
      <c r="NW11" s="143">
        <f t="shared" ca="1" si="13"/>
        <v>44689</v>
      </c>
      <c r="NX11" s="143">
        <f t="shared" ca="1" si="13"/>
        <v>44690</v>
      </c>
      <c r="NY11" s="143">
        <f t="shared" ca="1" si="13"/>
        <v>44691</v>
      </c>
      <c r="NZ11" s="143">
        <f t="shared" ca="1" si="13"/>
        <v>44692</v>
      </c>
      <c r="OA11" s="143">
        <f t="shared" ca="1" si="13"/>
        <v>44693</v>
      </c>
      <c r="OB11" s="143">
        <f t="shared" ca="1" si="13"/>
        <v>44694</v>
      </c>
      <c r="OC11" s="143">
        <f t="shared" ca="1" si="13"/>
        <v>44695</v>
      </c>
      <c r="OD11" s="143">
        <f t="shared" ca="1" si="13"/>
        <v>44696</v>
      </c>
    </row>
    <row r="12" spans="1:394" ht="18" customHeight="1" x14ac:dyDescent="0.3">
      <c r="K12" s="147" t="s">
        <v>4</v>
      </c>
      <c r="L12" s="147"/>
      <c r="M12" s="147"/>
      <c r="N12" s="147"/>
      <c r="O12" s="147"/>
      <c r="P12" s="147"/>
      <c r="Q12" s="147"/>
      <c r="R12" s="147"/>
      <c r="S12" s="147"/>
      <c r="T12" s="147"/>
      <c r="U12" s="148" t="s">
        <v>5</v>
      </c>
      <c r="V12" s="148"/>
      <c r="W12" s="62">
        <v>0</v>
      </c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43"/>
      <c r="CM12" s="143"/>
      <c r="CN12" s="143"/>
      <c r="CO12" s="143"/>
      <c r="CP12" s="143"/>
      <c r="CQ12" s="143"/>
      <c r="CR12" s="143"/>
      <c r="CS12" s="143"/>
      <c r="CT12" s="143"/>
      <c r="CU12" s="143"/>
      <c r="CV12" s="143"/>
      <c r="CW12" s="143"/>
      <c r="CX12" s="143"/>
      <c r="CY12" s="143"/>
      <c r="CZ12" s="143"/>
      <c r="DA12" s="143"/>
      <c r="DB12" s="143"/>
      <c r="DC12" s="143"/>
      <c r="DD12" s="143"/>
      <c r="DE12" s="143"/>
      <c r="DF12" s="143"/>
      <c r="DG12" s="143"/>
      <c r="DH12" s="143"/>
      <c r="DI12" s="143"/>
      <c r="DJ12" s="143"/>
      <c r="DK12" s="143"/>
      <c r="DL12" s="143"/>
      <c r="DM12" s="143"/>
      <c r="DN12" s="143"/>
      <c r="DO12" s="143"/>
      <c r="DP12" s="143"/>
      <c r="DQ12" s="143"/>
      <c r="DR12" s="143"/>
      <c r="DS12" s="143"/>
      <c r="DT12" s="143"/>
      <c r="DU12" s="143"/>
      <c r="DV12" s="143"/>
      <c r="DW12" s="143"/>
      <c r="DX12" s="143"/>
      <c r="DY12" s="143"/>
      <c r="DZ12" s="143"/>
      <c r="EA12" s="143"/>
      <c r="EB12" s="143"/>
      <c r="EC12" s="143"/>
      <c r="ED12" s="143"/>
      <c r="EE12" s="143"/>
      <c r="EF12" s="143"/>
      <c r="EG12" s="143"/>
      <c r="EH12" s="143"/>
      <c r="EI12" s="143"/>
      <c r="EJ12" s="143"/>
      <c r="EK12" s="143"/>
      <c r="EL12" s="143"/>
      <c r="EM12" s="143"/>
      <c r="EN12" s="143"/>
      <c r="EO12" s="143"/>
      <c r="EP12" s="143"/>
      <c r="EQ12" s="143"/>
      <c r="ER12" s="143"/>
      <c r="ES12" s="143"/>
      <c r="ET12" s="143"/>
      <c r="EU12" s="143"/>
      <c r="EV12" s="143"/>
      <c r="EW12" s="143"/>
      <c r="EX12" s="143"/>
      <c r="EY12" s="143"/>
      <c r="EZ12" s="143"/>
      <c r="FA12" s="143"/>
      <c r="FB12" s="143"/>
      <c r="FC12" s="143"/>
      <c r="FD12" s="143"/>
      <c r="FE12" s="143"/>
      <c r="FF12" s="143"/>
      <c r="FG12" s="143"/>
      <c r="FH12" s="143"/>
      <c r="FI12" s="143"/>
      <c r="FJ12" s="143"/>
      <c r="FK12" s="143"/>
      <c r="FL12" s="143"/>
      <c r="FM12" s="143"/>
      <c r="FN12" s="143"/>
      <c r="FO12" s="143"/>
      <c r="FP12" s="143"/>
      <c r="FQ12" s="143"/>
      <c r="FR12" s="143"/>
      <c r="FS12" s="143"/>
      <c r="FT12" s="143"/>
      <c r="FU12" s="143"/>
      <c r="FV12" s="143"/>
      <c r="FW12" s="143"/>
      <c r="FX12" s="143"/>
      <c r="FY12" s="143"/>
      <c r="FZ12" s="143"/>
      <c r="GA12" s="143"/>
      <c r="GB12" s="143"/>
      <c r="GC12" s="143"/>
      <c r="GD12" s="143"/>
      <c r="GE12" s="143"/>
      <c r="GF12" s="143"/>
      <c r="GG12" s="143"/>
      <c r="GH12" s="143"/>
      <c r="GI12" s="143"/>
      <c r="GJ12" s="143"/>
      <c r="GK12" s="143"/>
      <c r="GL12" s="143"/>
      <c r="GM12" s="143"/>
      <c r="GN12" s="143"/>
      <c r="GO12" s="143"/>
      <c r="GP12" s="143"/>
      <c r="GQ12" s="143"/>
      <c r="GR12" s="143"/>
      <c r="GS12" s="143"/>
      <c r="GT12" s="143"/>
      <c r="GU12" s="143"/>
      <c r="GV12" s="143"/>
      <c r="GW12" s="143"/>
      <c r="GX12" s="143"/>
      <c r="GY12" s="143"/>
      <c r="GZ12" s="143"/>
      <c r="HA12" s="143"/>
      <c r="HB12" s="143"/>
      <c r="HC12" s="143"/>
      <c r="HD12" s="143"/>
      <c r="HE12" s="143"/>
      <c r="HF12" s="143"/>
      <c r="HG12" s="143"/>
      <c r="HH12" s="143"/>
      <c r="HI12" s="143"/>
      <c r="HJ12" s="143"/>
      <c r="HK12" s="143"/>
      <c r="HL12" s="143"/>
      <c r="HM12" s="143"/>
      <c r="HN12" s="143"/>
      <c r="HO12" s="143"/>
      <c r="HP12" s="143"/>
      <c r="HQ12" s="143"/>
      <c r="HR12" s="143"/>
      <c r="HS12" s="143"/>
      <c r="HT12" s="143"/>
      <c r="HU12" s="143"/>
      <c r="HV12" s="143"/>
      <c r="HW12" s="143"/>
      <c r="HX12" s="143"/>
      <c r="HY12" s="143"/>
      <c r="HZ12" s="143"/>
      <c r="IA12" s="143"/>
      <c r="IB12" s="143"/>
      <c r="IC12" s="143"/>
      <c r="ID12" s="143"/>
      <c r="IE12" s="143"/>
      <c r="IF12" s="143"/>
      <c r="IG12" s="143"/>
      <c r="IH12" s="143"/>
      <c r="II12" s="143"/>
      <c r="IJ12" s="143"/>
      <c r="IK12" s="143"/>
      <c r="IL12" s="143"/>
      <c r="IM12" s="143"/>
      <c r="IN12" s="143"/>
      <c r="IO12" s="143"/>
      <c r="IP12" s="143"/>
      <c r="IQ12" s="143"/>
      <c r="IR12" s="143"/>
      <c r="IS12" s="143"/>
      <c r="IT12" s="143"/>
      <c r="IU12" s="143"/>
      <c r="IV12" s="143"/>
      <c r="IW12" s="143"/>
      <c r="IX12" s="143"/>
      <c r="IY12" s="143"/>
      <c r="IZ12" s="143"/>
      <c r="JA12" s="143"/>
      <c r="JB12" s="143"/>
      <c r="JC12" s="143"/>
      <c r="JD12" s="143"/>
      <c r="JE12" s="143"/>
      <c r="JF12" s="143"/>
      <c r="JG12" s="143"/>
      <c r="JH12" s="143"/>
      <c r="JI12" s="143"/>
      <c r="JJ12" s="143"/>
      <c r="JK12" s="143"/>
      <c r="JL12" s="143"/>
      <c r="JM12" s="143"/>
      <c r="JN12" s="143"/>
      <c r="JO12" s="143"/>
      <c r="JP12" s="143"/>
      <c r="JQ12" s="143"/>
      <c r="JR12" s="143"/>
      <c r="JS12" s="143"/>
      <c r="JT12" s="143"/>
      <c r="JU12" s="143"/>
      <c r="JV12" s="143"/>
      <c r="JW12" s="143"/>
      <c r="JX12" s="143"/>
      <c r="JY12" s="143"/>
      <c r="JZ12" s="143"/>
      <c r="KA12" s="143"/>
      <c r="KB12" s="143"/>
      <c r="KC12" s="143"/>
      <c r="KD12" s="143"/>
      <c r="KE12" s="143"/>
      <c r="KF12" s="143"/>
      <c r="KG12" s="143"/>
      <c r="KH12" s="143"/>
      <c r="KI12" s="143"/>
      <c r="KJ12" s="143"/>
      <c r="KK12" s="143"/>
      <c r="KL12" s="143"/>
      <c r="KM12" s="143"/>
      <c r="KN12" s="143"/>
      <c r="KO12" s="143"/>
      <c r="KP12" s="143"/>
      <c r="KQ12" s="143"/>
      <c r="KR12" s="143"/>
      <c r="KS12" s="143"/>
      <c r="KT12" s="143"/>
      <c r="KU12" s="143"/>
      <c r="KV12" s="143"/>
      <c r="KW12" s="143"/>
      <c r="KX12" s="143"/>
      <c r="KY12" s="143"/>
      <c r="KZ12" s="143"/>
      <c r="LA12" s="143"/>
      <c r="LB12" s="143"/>
      <c r="LC12" s="143"/>
      <c r="LD12" s="143"/>
      <c r="LE12" s="143"/>
      <c r="LF12" s="143"/>
      <c r="LG12" s="143"/>
      <c r="LH12" s="143"/>
      <c r="LI12" s="143"/>
      <c r="LJ12" s="143"/>
      <c r="LK12" s="143"/>
      <c r="LL12" s="143"/>
      <c r="LM12" s="143"/>
      <c r="LN12" s="143"/>
      <c r="LO12" s="143"/>
      <c r="LP12" s="143"/>
      <c r="LQ12" s="143"/>
      <c r="LR12" s="143"/>
      <c r="LS12" s="143"/>
      <c r="LT12" s="143"/>
      <c r="LU12" s="143"/>
      <c r="LV12" s="143"/>
      <c r="LW12" s="143"/>
      <c r="LX12" s="143"/>
      <c r="LY12" s="143"/>
      <c r="LZ12" s="143"/>
      <c r="MA12" s="143"/>
      <c r="MB12" s="143"/>
      <c r="MC12" s="143"/>
      <c r="MD12" s="143"/>
      <c r="ME12" s="143"/>
      <c r="MF12" s="143"/>
      <c r="MG12" s="143"/>
      <c r="MH12" s="143"/>
      <c r="MI12" s="143"/>
      <c r="MJ12" s="143"/>
      <c r="MK12" s="143"/>
      <c r="ML12" s="143"/>
      <c r="MM12" s="143"/>
      <c r="MN12" s="143"/>
      <c r="MO12" s="143"/>
      <c r="MP12" s="143"/>
      <c r="MQ12" s="143"/>
      <c r="MR12" s="143"/>
      <c r="MS12" s="143"/>
      <c r="MT12" s="143"/>
      <c r="MU12" s="143"/>
      <c r="MV12" s="143"/>
      <c r="MW12" s="143"/>
      <c r="MX12" s="143"/>
      <c r="MY12" s="143"/>
      <c r="MZ12" s="143"/>
      <c r="NA12" s="143"/>
      <c r="NB12" s="143"/>
      <c r="NC12" s="143"/>
      <c r="ND12" s="143"/>
      <c r="NE12" s="143"/>
      <c r="NF12" s="143"/>
      <c r="NG12" s="143"/>
      <c r="NH12" s="143"/>
      <c r="NI12" s="143"/>
      <c r="NJ12" s="143"/>
      <c r="NK12" s="143"/>
      <c r="NL12" s="143"/>
      <c r="NM12" s="143"/>
      <c r="NN12" s="143"/>
      <c r="NO12" s="143"/>
      <c r="NP12" s="143"/>
      <c r="NQ12" s="143"/>
      <c r="NR12" s="143"/>
      <c r="NS12" s="143"/>
      <c r="NT12" s="143"/>
      <c r="NU12" s="143"/>
      <c r="NV12" s="143"/>
      <c r="NW12" s="143"/>
      <c r="NX12" s="143"/>
      <c r="NY12" s="143"/>
      <c r="NZ12" s="143"/>
      <c r="OA12" s="143"/>
      <c r="OB12" s="143"/>
      <c r="OC12" s="143"/>
      <c r="OD12" s="143"/>
    </row>
    <row r="13" spans="1:394" s="2" customFormat="1" ht="18" customHeight="1" x14ac:dyDescent="0.35">
      <c r="B13" s="144" t="s">
        <v>0</v>
      </c>
      <c r="C13" s="144"/>
      <c r="D13" s="144"/>
      <c r="E13" s="144" t="s">
        <v>1</v>
      </c>
      <c r="F13" s="144"/>
      <c r="G13" s="144"/>
      <c r="H13" s="144"/>
      <c r="I13" s="144"/>
      <c r="J13" s="144"/>
      <c r="K13" s="150">
        <v>44319</v>
      </c>
      <c r="L13" s="150"/>
      <c r="M13" s="150"/>
      <c r="N13" s="150"/>
      <c r="O13" s="150"/>
      <c r="P13" s="150"/>
      <c r="Q13" s="150"/>
      <c r="R13" s="150"/>
      <c r="S13" s="150"/>
      <c r="T13" s="150"/>
      <c r="U13" s="149">
        <v>44319</v>
      </c>
      <c r="V13" s="149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  <c r="BT13" s="143"/>
      <c r="BU13" s="143"/>
      <c r="BV13" s="143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43"/>
      <c r="CK13" s="143"/>
      <c r="CL13" s="143"/>
      <c r="CM13" s="143"/>
      <c r="CN13" s="143"/>
      <c r="CO13" s="143"/>
      <c r="CP13" s="143"/>
      <c r="CQ13" s="143"/>
      <c r="CR13" s="143"/>
      <c r="CS13" s="143"/>
      <c r="CT13" s="143"/>
      <c r="CU13" s="143"/>
      <c r="CV13" s="143"/>
      <c r="CW13" s="143"/>
      <c r="CX13" s="143"/>
      <c r="CY13" s="143"/>
      <c r="CZ13" s="143"/>
      <c r="DA13" s="143"/>
      <c r="DB13" s="143"/>
      <c r="DC13" s="143"/>
      <c r="DD13" s="143"/>
      <c r="DE13" s="143"/>
      <c r="DF13" s="143"/>
      <c r="DG13" s="143"/>
      <c r="DH13" s="143"/>
      <c r="DI13" s="143"/>
      <c r="DJ13" s="143"/>
      <c r="DK13" s="143"/>
      <c r="DL13" s="143"/>
      <c r="DM13" s="143"/>
      <c r="DN13" s="143"/>
      <c r="DO13" s="143"/>
      <c r="DP13" s="143"/>
      <c r="DQ13" s="143"/>
      <c r="DR13" s="143"/>
      <c r="DS13" s="143"/>
      <c r="DT13" s="143"/>
      <c r="DU13" s="143"/>
      <c r="DV13" s="143"/>
      <c r="DW13" s="143"/>
      <c r="DX13" s="143"/>
      <c r="DY13" s="143"/>
      <c r="DZ13" s="143"/>
      <c r="EA13" s="143"/>
      <c r="EB13" s="143"/>
      <c r="EC13" s="143"/>
      <c r="ED13" s="143"/>
      <c r="EE13" s="143"/>
      <c r="EF13" s="143"/>
      <c r="EG13" s="143"/>
      <c r="EH13" s="143"/>
      <c r="EI13" s="143"/>
      <c r="EJ13" s="143"/>
      <c r="EK13" s="143"/>
      <c r="EL13" s="143"/>
      <c r="EM13" s="143"/>
      <c r="EN13" s="143"/>
      <c r="EO13" s="143"/>
      <c r="EP13" s="143"/>
      <c r="EQ13" s="143"/>
      <c r="ER13" s="143"/>
      <c r="ES13" s="143"/>
      <c r="ET13" s="143"/>
      <c r="EU13" s="143"/>
      <c r="EV13" s="143"/>
      <c r="EW13" s="143"/>
      <c r="EX13" s="143"/>
      <c r="EY13" s="143"/>
      <c r="EZ13" s="143"/>
      <c r="FA13" s="143"/>
      <c r="FB13" s="143"/>
      <c r="FC13" s="143"/>
      <c r="FD13" s="143"/>
      <c r="FE13" s="143"/>
      <c r="FF13" s="143"/>
      <c r="FG13" s="143"/>
      <c r="FH13" s="143"/>
      <c r="FI13" s="143"/>
      <c r="FJ13" s="143"/>
      <c r="FK13" s="143"/>
      <c r="FL13" s="143"/>
      <c r="FM13" s="143"/>
      <c r="FN13" s="143"/>
      <c r="FO13" s="143"/>
      <c r="FP13" s="143"/>
      <c r="FQ13" s="143"/>
      <c r="FR13" s="143"/>
      <c r="FS13" s="143"/>
      <c r="FT13" s="143"/>
      <c r="FU13" s="143"/>
      <c r="FV13" s="143"/>
      <c r="FW13" s="143"/>
      <c r="FX13" s="143"/>
      <c r="FY13" s="143"/>
      <c r="FZ13" s="143"/>
      <c r="GA13" s="143"/>
      <c r="GB13" s="143"/>
      <c r="GC13" s="143"/>
      <c r="GD13" s="143"/>
      <c r="GE13" s="143"/>
      <c r="GF13" s="143"/>
      <c r="GG13" s="143"/>
      <c r="GH13" s="143"/>
      <c r="GI13" s="143"/>
      <c r="GJ13" s="143"/>
      <c r="GK13" s="143"/>
      <c r="GL13" s="143"/>
      <c r="GM13" s="143"/>
      <c r="GN13" s="143"/>
      <c r="GO13" s="143"/>
      <c r="GP13" s="143"/>
      <c r="GQ13" s="143"/>
      <c r="GR13" s="143"/>
      <c r="GS13" s="143"/>
      <c r="GT13" s="143"/>
      <c r="GU13" s="143"/>
      <c r="GV13" s="143"/>
      <c r="GW13" s="143"/>
      <c r="GX13" s="143"/>
      <c r="GY13" s="143"/>
      <c r="GZ13" s="143"/>
      <c r="HA13" s="143"/>
      <c r="HB13" s="143"/>
      <c r="HC13" s="143"/>
      <c r="HD13" s="143"/>
      <c r="HE13" s="143"/>
      <c r="HF13" s="143"/>
      <c r="HG13" s="143"/>
      <c r="HH13" s="143"/>
      <c r="HI13" s="143"/>
      <c r="HJ13" s="143"/>
      <c r="HK13" s="143"/>
      <c r="HL13" s="143"/>
      <c r="HM13" s="143"/>
      <c r="HN13" s="143"/>
      <c r="HO13" s="143"/>
      <c r="HP13" s="143"/>
      <c r="HQ13" s="143"/>
      <c r="HR13" s="143"/>
      <c r="HS13" s="143"/>
      <c r="HT13" s="143"/>
      <c r="HU13" s="143"/>
      <c r="HV13" s="143"/>
      <c r="HW13" s="143"/>
      <c r="HX13" s="143"/>
      <c r="HY13" s="143"/>
      <c r="HZ13" s="143"/>
      <c r="IA13" s="143"/>
      <c r="IB13" s="143"/>
      <c r="IC13" s="143"/>
      <c r="ID13" s="143"/>
      <c r="IE13" s="143"/>
      <c r="IF13" s="143"/>
      <c r="IG13" s="143"/>
      <c r="IH13" s="143"/>
      <c r="II13" s="143"/>
      <c r="IJ13" s="143"/>
      <c r="IK13" s="143"/>
      <c r="IL13" s="143"/>
      <c r="IM13" s="143"/>
      <c r="IN13" s="143"/>
      <c r="IO13" s="143"/>
      <c r="IP13" s="143"/>
      <c r="IQ13" s="143"/>
      <c r="IR13" s="143"/>
      <c r="IS13" s="143"/>
      <c r="IT13" s="143"/>
      <c r="IU13" s="143"/>
      <c r="IV13" s="143"/>
      <c r="IW13" s="143"/>
      <c r="IX13" s="143"/>
      <c r="IY13" s="143"/>
      <c r="IZ13" s="143"/>
      <c r="JA13" s="143"/>
      <c r="JB13" s="143"/>
      <c r="JC13" s="143"/>
      <c r="JD13" s="143"/>
      <c r="JE13" s="143"/>
      <c r="JF13" s="143"/>
      <c r="JG13" s="143"/>
      <c r="JH13" s="143"/>
      <c r="JI13" s="143"/>
      <c r="JJ13" s="143"/>
      <c r="JK13" s="143"/>
      <c r="JL13" s="143"/>
      <c r="JM13" s="143"/>
      <c r="JN13" s="143"/>
      <c r="JO13" s="143"/>
      <c r="JP13" s="143"/>
      <c r="JQ13" s="143"/>
      <c r="JR13" s="143"/>
      <c r="JS13" s="143"/>
      <c r="JT13" s="143"/>
      <c r="JU13" s="143"/>
      <c r="JV13" s="143"/>
      <c r="JW13" s="143"/>
      <c r="JX13" s="143"/>
      <c r="JY13" s="143"/>
      <c r="JZ13" s="143"/>
      <c r="KA13" s="143"/>
      <c r="KB13" s="143"/>
      <c r="KC13" s="143"/>
      <c r="KD13" s="143"/>
      <c r="KE13" s="143"/>
      <c r="KF13" s="143"/>
      <c r="KG13" s="143"/>
      <c r="KH13" s="143"/>
      <c r="KI13" s="143"/>
      <c r="KJ13" s="143"/>
      <c r="KK13" s="143"/>
      <c r="KL13" s="143"/>
      <c r="KM13" s="143"/>
      <c r="KN13" s="143"/>
      <c r="KO13" s="143"/>
      <c r="KP13" s="143"/>
      <c r="KQ13" s="143"/>
      <c r="KR13" s="143"/>
      <c r="KS13" s="143"/>
      <c r="KT13" s="143"/>
      <c r="KU13" s="143"/>
      <c r="KV13" s="143"/>
      <c r="KW13" s="143"/>
      <c r="KX13" s="143"/>
      <c r="KY13" s="143"/>
      <c r="KZ13" s="143"/>
      <c r="LA13" s="143"/>
      <c r="LB13" s="143"/>
      <c r="LC13" s="143"/>
      <c r="LD13" s="143"/>
      <c r="LE13" s="143"/>
      <c r="LF13" s="143"/>
      <c r="LG13" s="143"/>
      <c r="LH13" s="143"/>
      <c r="LI13" s="143"/>
      <c r="LJ13" s="143"/>
      <c r="LK13" s="143"/>
      <c r="LL13" s="143"/>
      <c r="LM13" s="143"/>
      <c r="LN13" s="143"/>
      <c r="LO13" s="143"/>
      <c r="LP13" s="143"/>
      <c r="LQ13" s="143"/>
      <c r="LR13" s="143"/>
      <c r="LS13" s="143"/>
      <c r="LT13" s="143"/>
      <c r="LU13" s="143"/>
      <c r="LV13" s="143"/>
      <c r="LW13" s="143"/>
      <c r="LX13" s="143"/>
      <c r="LY13" s="143"/>
      <c r="LZ13" s="143"/>
      <c r="MA13" s="143"/>
      <c r="MB13" s="143"/>
      <c r="MC13" s="143"/>
      <c r="MD13" s="143"/>
      <c r="ME13" s="143"/>
      <c r="MF13" s="143"/>
      <c r="MG13" s="143"/>
      <c r="MH13" s="143"/>
      <c r="MI13" s="143"/>
      <c r="MJ13" s="143"/>
      <c r="MK13" s="143"/>
      <c r="ML13" s="143"/>
      <c r="MM13" s="143"/>
      <c r="MN13" s="143"/>
      <c r="MO13" s="143"/>
      <c r="MP13" s="143"/>
      <c r="MQ13" s="143"/>
      <c r="MR13" s="143"/>
      <c r="MS13" s="143"/>
      <c r="MT13" s="143"/>
      <c r="MU13" s="143"/>
      <c r="MV13" s="143"/>
      <c r="MW13" s="143"/>
      <c r="MX13" s="143"/>
      <c r="MY13" s="143"/>
      <c r="MZ13" s="143"/>
      <c r="NA13" s="143"/>
      <c r="NB13" s="143"/>
      <c r="NC13" s="143"/>
      <c r="ND13" s="143"/>
      <c r="NE13" s="143"/>
      <c r="NF13" s="143"/>
      <c r="NG13" s="143"/>
      <c r="NH13" s="143"/>
      <c r="NI13" s="143"/>
      <c r="NJ13" s="143"/>
      <c r="NK13" s="143"/>
      <c r="NL13" s="143"/>
      <c r="NM13" s="143"/>
      <c r="NN13" s="143"/>
      <c r="NO13" s="143"/>
      <c r="NP13" s="143"/>
      <c r="NQ13" s="143"/>
      <c r="NR13" s="143"/>
      <c r="NS13" s="143"/>
      <c r="NT13" s="143"/>
      <c r="NU13" s="143"/>
      <c r="NV13" s="143"/>
      <c r="NW13" s="143"/>
      <c r="NX13" s="143"/>
      <c r="NY13" s="143"/>
      <c r="NZ13" s="143"/>
      <c r="OA13" s="143"/>
      <c r="OB13" s="143"/>
      <c r="OC13" s="143"/>
      <c r="OD13" s="143"/>
    </row>
    <row r="14" spans="1:394" s="30" customFormat="1" ht="30" customHeight="1" x14ac:dyDescent="0.35">
      <c r="A14" s="53"/>
      <c r="B14" s="12" t="s">
        <v>72</v>
      </c>
      <c r="C14" s="13" t="s">
        <v>19</v>
      </c>
      <c r="D14" s="14" t="s">
        <v>20</v>
      </c>
      <c r="E14" s="15" t="s">
        <v>6</v>
      </c>
      <c r="F14" s="16" t="s">
        <v>7</v>
      </c>
      <c r="G14" s="17"/>
      <c r="H14" s="18" t="s">
        <v>9</v>
      </c>
      <c r="I14" s="19" t="s">
        <v>21</v>
      </c>
      <c r="J14" s="20" t="s">
        <v>10</v>
      </c>
      <c r="K14" s="21" t="s">
        <v>22</v>
      </c>
      <c r="L14" s="22" t="s">
        <v>23</v>
      </c>
      <c r="M14" s="68" t="s">
        <v>13</v>
      </c>
      <c r="N14" s="151" t="s">
        <v>14</v>
      </c>
      <c r="O14" s="152"/>
      <c r="P14" s="23" t="s">
        <v>15</v>
      </c>
      <c r="Q14" s="22" t="s">
        <v>16</v>
      </c>
      <c r="R14" s="24" t="s">
        <v>24</v>
      </c>
      <c r="S14" s="12" t="s">
        <v>11</v>
      </c>
      <c r="T14" s="25" t="s">
        <v>12</v>
      </c>
      <c r="U14" s="26" t="s">
        <v>11</v>
      </c>
      <c r="V14" s="27" t="s">
        <v>12</v>
      </c>
      <c r="W14" s="28" t="s">
        <v>17</v>
      </c>
      <c r="X14" s="29" t="str">
        <f ca="1">LEFT(TEXT(X11,"ddd"),1)</f>
        <v>M</v>
      </c>
      <c r="Y14" s="29" t="str">
        <f t="shared" ref="Y14:BQ14" ca="1" si="14">LEFT(TEXT(Y11,"ddd"),1)</f>
        <v>T</v>
      </c>
      <c r="Z14" s="29" t="str">
        <f t="shared" ca="1" si="14"/>
        <v>W</v>
      </c>
      <c r="AA14" s="29" t="str">
        <f t="shared" ca="1" si="14"/>
        <v>T</v>
      </c>
      <c r="AB14" s="29" t="str">
        <f t="shared" ca="1" si="14"/>
        <v>F</v>
      </c>
      <c r="AC14" s="29" t="str">
        <f t="shared" ca="1" si="14"/>
        <v>S</v>
      </c>
      <c r="AD14" s="29" t="str">
        <f t="shared" ca="1" si="14"/>
        <v>S</v>
      </c>
      <c r="AE14" s="29" t="str">
        <f t="shared" ca="1" si="14"/>
        <v>M</v>
      </c>
      <c r="AF14" s="29" t="str">
        <f t="shared" ca="1" si="14"/>
        <v>T</v>
      </c>
      <c r="AG14" s="29" t="str">
        <f t="shared" ca="1" si="14"/>
        <v>W</v>
      </c>
      <c r="AH14" s="29" t="str">
        <f t="shared" ca="1" si="14"/>
        <v>T</v>
      </c>
      <c r="AI14" s="29" t="str">
        <f t="shared" ca="1" si="14"/>
        <v>F</v>
      </c>
      <c r="AJ14" s="29" t="str">
        <f t="shared" ca="1" si="14"/>
        <v>S</v>
      </c>
      <c r="AK14" s="29" t="str">
        <f t="shared" ca="1" si="14"/>
        <v>S</v>
      </c>
      <c r="AL14" s="29" t="str">
        <f t="shared" ca="1" si="14"/>
        <v>M</v>
      </c>
      <c r="AM14" s="29" t="str">
        <f t="shared" ca="1" si="14"/>
        <v>T</v>
      </c>
      <c r="AN14" s="29" t="str">
        <f t="shared" ca="1" si="14"/>
        <v>W</v>
      </c>
      <c r="AO14" s="29" t="str">
        <f t="shared" ca="1" si="14"/>
        <v>T</v>
      </c>
      <c r="AP14" s="29" t="str">
        <f t="shared" ca="1" si="14"/>
        <v>F</v>
      </c>
      <c r="AQ14" s="29" t="str">
        <f t="shared" ca="1" si="14"/>
        <v>S</v>
      </c>
      <c r="AR14" s="29" t="str">
        <f t="shared" ca="1" si="14"/>
        <v>S</v>
      </c>
      <c r="AS14" s="29" t="str">
        <f t="shared" ca="1" si="14"/>
        <v>M</v>
      </c>
      <c r="AT14" s="29" t="str">
        <f t="shared" ca="1" si="14"/>
        <v>T</v>
      </c>
      <c r="AU14" s="29" t="str">
        <f t="shared" ca="1" si="14"/>
        <v>W</v>
      </c>
      <c r="AV14" s="29" t="str">
        <f t="shared" ca="1" si="14"/>
        <v>T</v>
      </c>
      <c r="AW14" s="29" t="str">
        <f t="shared" ca="1" si="14"/>
        <v>F</v>
      </c>
      <c r="AX14" s="29" t="str">
        <f t="shared" ca="1" si="14"/>
        <v>S</v>
      </c>
      <c r="AY14" s="29" t="str">
        <f t="shared" ca="1" si="14"/>
        <v>S</v>
      </c>
      <c r="AZ14" s="29" t="str">
        <f t="shared" ca="1" si="14"/>
        <v>M</v>
      </c>
      <c r="BA14" s="29" t="str">
        <f t="shared" ca="1" si="14"/>
        <v>T</v>
      </c>
      <c r="BB14" s="29" t="str">
        <f t="shared" ca="1" si="14"/>
        <v>W</v>
      </c>
      <c r="BC14" s="29" t="str">
        <f t="shared" ca="1" si="14"/>
        <v>T</v>
      </c>
      <c r="BD14" s="29" t="str">
        <f t="shared" ca="1" si="14"/>
        <v>F</v>
      </c>
      <c r="BE14" s="29" t="str">
        <f t="shared" ca="1" si="14"/>
        <v>S</v>
      </c>
      <c r="BF14" s="29" t="str">
        <f t="shared" ca="1" si="14"/>
        <v>S</v>
      </c>
      <c r="BG14" s="29" t="str">
        <f t="shared" ca="1" si="14"/>
        <v>M</v>
      </c>
      <c r="BH14" s="29" t="str">
        <f t="shared" ca="1" si="14"/>
        <v>T</v>
      </c>
      <c r="BI14" s="29" t="str">
        <f t="shared" ca="1" si="14"/>
        <v>W</v>
      </c>
      <c r="BJ14" s="29" t="str">
        <f t="shared" ca="1" si="14"/>
        <v>T</v>
      </c>
      <c r="BK14" s="29" t="str">
        <f t="shared" ca="1" si="14"/>
        <v>F</v>
      </c>
      <c r="BL14" s="29" t="str">
        <f t="shared" ca="1" si="14"/>
        <v>S</v>
      </c>
      <c r="BM14" s="29" t="str">
        <f t="shared" ca="1" si="14"/>
        <v>S</v>
      </c>
      <c r="BN14" s="29" t="str">
        <f t="shared" ca="1" si="14"/>
        <v>M</v>
      </c>
      <c r="BO14" s="29" t="str">
        <f t="shared" ca="1" si="14"/>
        <v>T</v>
      </c>
      <c r="BP14" s="29" t="str">
        <f t="shared" ca="1" si="14"/>
        <v>W</v>
      </c>
      <c r="BQ14" s="29" t="str">
        <f t="shared" ca="1" si="14"/>
        <v>T</v>
      </c>
      <c r="BR14" s="29" t="str">
        <f ca="1">LEFT(TEXT(BR11,"ddd"),1)</f>
        <v>F</v>
      </c>
      <c r="BS14" s="29" t="str">
        <f t="shared" ref="BS14:CT14" ca="1" si="15">LEFT(TEXT(BS11,"ddd"),1)</f>
        <v>S</v>
      </c>
      <c r="BT14" s="29" t="str">
        <f t="shared" ca="1" si="15"/>
        <v>S</v>
      </c>
      <c r="BU14" s="29" t="str">
        <f t="shared" ca="1" si="15"/>
        <v>M</v>
      </c>
      <c r="BV14" s="29" t="str">
        <f t="shared" ca="1" si="15"/>
        <v>T</v>
      </c>
      <c r="BW14" s="29" t="str">
        <f t="shared" ca="1" si="15"/>
        <v>W</v>
      </c>
      <c r="BX14" s="29" t="str">
        <f t="shared" ca="1" si="15"/>
        <v>T</v>
      </c>
      <c r="BY14" s="29" t="str">
        <f t="shared" ca="1" si="15"/>
        <v>F</v>
      </c>
      <c r="BZ14" s="29" t="str">
        <f t="shared" ca="1" si="15"/>
        <v>S</v>
      </c>
      <c r="CA14" s="29" t="str">
        <f t="shared" ca="1" si="15"/>
        <v>S</v>
      </c>
      <c r="CB14" s="29" t="str">
        <f t="shared" ca="1" si="15"/>
        <v>M</v>
      </c>
      <c r="CC14" s="29" t="str">
        <f t="shared" ca="1" si="15"/>
        <v>T</v>
      </c>
      <c r="CD14" s="29" t="str">
        <f t="shared" ca="1" si="15"/>
        <v>W</v>
      </c>
      <c r="CE14" s="29" t="str">
        <f t="shared" ca="1" si="15"/>
        <v>T</v>
      </c>
      <c r="CF14" s="29" t="str">
        <f t="shared" ca="1" si="15"/>
        <v>F</v>
      </c>
      <c r="CG14" s="29" t="str">
        <f t="shared" ca="1" si="15"/>
        <v>S</v>
      </c>
      <c r="CH14" s="29" t="str">
        <f t="shared" ca="1" si="15"/>
        <v>S</v>
      </c>
      <c r="CI14" s="29" t="str">
        <f t="shared" ca="1" si="15"/>
        <v>M</v>
      </c>
      <c r="CJ14" s="29" t="str">
        <f t="shared" ca="1" si="15"/>
        <v>T</v>
      </c>
      <c r="CK14" s="29" t="str">
        <f t="shared" ca="1" si="15"/>
        <v>W</v>
      </c>
      <c r="CL14" s="29" t="str">
        <f t="shared" ca="1" si="15"/>
        <v>T</v>
      </c>
      <c r="CM14" s="29" t="str">
        <f t="shared" ca="1" si="15"/>
        <v>F</v>
      </c>
      <c r="CN14" s="29" t="str">
        <f t="shared" ca="1" si="15"/>
        <v>S</v>
      </c>
      <c r="CO14" s="29" t="str">
        <f t="shared" ca="1" si="15"/>
        <v>S</v>
      </c>
      <c r="CP14" s="29" t="str">
        <f t="shared" ca="1" si="15"/>
        <v>M</v>
      </c>
      <c r="CQ14" s="29" t="str">
        <f t="shared" ca="1" si="15"/>
        <v>T</v>
      </c>
      <c r="CR14" s="29" t="str">
        <f t="shared" ca="1" si="15"/>
        <v>W</v>
      </c>
      <c r="CS14" s="29" t="str">
        <f t="shared" ca="1" si="15"/>
        <v>T</v>
      </c>
      <c r="CT14" s="29" t="str">
        <f t="shared" ca="1" si="15"/>
        <v>F</v>
      </c>
      <c r="CU14" s="29" t="str">
        <f t="shared" ref="CU14:DK14" ca="1" si="16">LEFT(TEXT(CU11,"ddd"),1)</f>
        <v>S</v>
      </c>
      <c r="CV14" s="29" t="str">
        <f t="shared" ca="1" si="16"/>
        <v>S</v>
      </c>
      <c r="CW14" s="29" t="str">
        <f t="shared" ca="1" si="16"/>
        <v>M</v>
      </c>
      <c r="CX14" s="29" t="str">
        <f t="shared" ca="1" si="16"/>
        <v>T</v>
      </c>
      <c r="CY14" s="29" t="str">
        <f t="shared" ca="1" si="16"/>
        <v>W</v>
      </c>
      <c r="CZ14" s="29" t="str">
        <f t="shared" ca="1" si="16"/>
        <v>T</v>
      </c>
      <c r="DA14" s="29" t="str">
        <f t="shared" ca="1" si="16"/>
        <v>F</v>
      </c>
      <c r="DB14" s="29" t="str">
        <f t="shared" ca="1" si="16"/>
        <v>S</v>
      </c>
      <c r="DC14" s="29" t="str">
        <f t="shared" ca="1" si="16"/>
        <v>S</v>
      </c>
      <c r="DD14" s="29" t="str">
        <f t="shared" ca="1" si="16"/>
        <v>M</v>
      </c>
      <c r="DE14" s="29" t="str">
        <f t="shared" ca="1" si="16"/>
        <v>T</v>
      </c>
      <c r="DF14" s="29" t="str">
        <f t="shared" ca="1" si="16"/>
        <v>W</v>
      </c>
      <c r="DG14" s="29" t="str">
        <f t="shared" ca="1" si="16"/>
        <v>T</v>
      </c>
      <c r="DH14" s="29" t="str">
        <f t="shared" ca="1" si="16"/>
        <v>F</v>
      </c>
      <c r="DI14" s="29" t="str">
        <f t="shared" ca="1" si="16"/>
        <v>S</v>
      </c>
      <c r="DJ14" s="29" t="str">
        <f t="shared" ca="1" si="16"/>
        <v>S</v>
      </c>
      <c r="DK14" s="29" t="str">
        <f t="shared" ca="1" si="16"/>
        <v>M</v>
      </c>
      <c r="DL14" s="29" t="str">
        <f ca="1">LEFT(TEXT(DL11,"ddd"),1)</f>
        <v>T</v>
      </c>
      <c r="DM14" s="29" t="str">
        <f t="shared" ref="DM14:EN14" ca="1" si="17">LEFT(TEXT(DM11,"ddd"),1)</f>
        <v>W</v>
      </c>
      <c r="DN14" s="29" t="str">
        <f t="shared" ca="1" si="17"/>
        <v>T</v>
      </c>
      <c r="DO14" s="29" t="str">
        <f t="shared" ca="1" si="17"/>
        <v>F</v>
      </c>
      <c r="DP14" s="29" t="str">
        <f t="shared" ca="1" si="17"/>
        <v>S</v>
      </c>
      <c r="DQ14" s="29" t="str">
        <f t="shared" ca="1" si="17"/>
        <v>S</v>
      </c>
      <c r="DR14" s="29" t="str">
        <f t="shared" ca="1" si="17"/>
        <v>M</v>
      </c>
      <c r="DS14" s="29" t="str">
        <f t="shared" ca="1" si="17"/>
        <v>T</v>
      </c>
      <c r="DT14" s="29" t="str">
        <f t="shared" ca="1" si="17"/>
        <v>W</v>
      </c>
      <c r="DU14" s="29" t="str">
        <f t="shared" ca="1" si="17"/>
        <v>T</v>
      </c>
      <c r="DV14" s="29" t="str">
        <f t="shared" ca="1" si="17"/>
        <v>F</v>
      </c>
      <c r="DW14" s="29" t="str">
        <f t="shared" ca="1" si="17"/>
        <v>S</v>
      </c>
      <c r="DX14" s="29" t="str">
        <f t="shared" ca="1" si="17"/>
        <v>S</v>
      </c>
      <c r="DY14" s="29" t="str">
        <f t="shared" ca="1" si="17"/>
        <v>M</v>
      </c>
      <c r="DZ14" s="29" t="str">
        <f t="shared" ca="1" si="17"/>
        <v>T</v>
      </c>
      <c r="EA14" s="29" t="str">
        <f t="shared" ca="1" si="17"/>
        <v>W</v>
      </c>
      <c r="EB14" s="29" t="str">
        <f t="shared" ca="1" si="17"/>
        <v>T</v>
      </c>
      <c r="EC14" s="29" t="str">
        <f t="shared" ca="1" si="17"/>
        <v>F</v>
      </c>
      <c r="ED14" s="29" t="str">
        <f t="shared" ca="1" si="17"/>
        <v>S</v>
      </c>
      <c r="EE14" s="29" t="str">
        <f t="shared" ca="1" si="17"/>
        <v>S</v>
      </c>
      <c r="EF14" s="29" t="str">
        <f t="shared" ca="1" si="17"/>
        <v>M</v>
      </c>
      <c r="EG14" s="29" t="str">
        <f t="shared" ca="1" si="17"/>
        <v>T</v>
      </c>
      <c r="EH14" s="29" t="str">
        <f t="shared" ca="1" si="17"/>
        <v>W</v>
      </c>
      <c r="EI14" s="29" t="str">
        <f t="shared" ca="1" si="17"/>
        <v>T</v>
      </c>
      <c r="EJ14" s="29" t="str">
        <f t="shared" ca="1" si="17"/>
        <v>F</v>
      </c>
      <c r="EK14" s="29" t="str">
        <f t="shared" ca="1" si="17"/>
        <v>S</v>
      </c>
      <c r="EL14" s="29" t="str">
        <f t="shared" ca="1" si="17"/>
        <v>S</v>
      </c>
      <c r="EM14" s="29" t="str">
        <f t="shared" ca="1" si="17"/>
        <v>M</v>
      </c>
      <c r="EN14" s="29" t="str">
        <f t="shared" ca="1" si="17"/>
        <v>T</v>
      </c>
      <c r="EO14" s="29" t="str">
        <f t="shared" ref="EO14:FE14" ca="1" si="18">LEFT(TEXT(EO11,"ddd"),1)</f>
        <v>W</v>
      </c>
      <c r="EP14" s="29" t="str">
        <f t="shared" ca="1" si="18"/>
        <v>T</v>
      </c>
      <c r="EQ14" s="29" t="str">
        <f t="shared" ca="1" si="18"/>
        <v>F</v>
      </c>
      <c r="ER14" s="29" t="str">
        <f t="shared" ca="1" si="18"/>
        <v>S</v>
      </c>
      <c r="ES14" s="29" t="str">
        <f t="shared" ca="1" si="18"/>
        <v>S</v>
      </c>
      <c r="ET14" s="29" t="str">
        <f t="shared" ca="1" si="18"/>
        <v>M</v>
      </c>
      <c r="EU14" s="29" t="str">
        <f t="shared" ca="1" si="18"/>
        <v>T</v>
      </c>
      <c r="EV14" s="29" t="str">
        <f t="shared" ca="1" si="18"/>
        <v>W</v>
      </c>
      <c r="EW14" s="29" t="str">
        <f t="shared" ca="1" si="18"/>
        <v>T</v>
      </c>
      <c r="EX14" s="29" t="str">
        <f t="shared" ca="1" si="18"/>
        <v>F</v>
      </c>
      <c r="EY14" s="29" t="str">
        <f t="shared" ca="1" si="18"/>
        <v>S</v>
      </c>
      <c r="EZ14" s="29" t="str">
        <f t="shared" ca="1" si="18"/>
        <v>S</v>
      </c>
      <c r="FA14" s="29" t="str">
        <f t="shared" ca="1" si="18"/>
        <v>M</v>
      </c>
      <c r="FB14" s="29" t="str">
        <f t="shared" ca="1" si="18"/>
        <v>T</v>
      </c>
      <c r="FC14" s="29" t="str">
        <f t="shared" ca="1" si="18"/>
        <v>W</v>
      </c>
      <c r="FD14" s="29" t="str">
        <f t="shared" ca="1" si="18"/>
        <v>T</v>
      </c>
      <c r="FE14" s="29" t="str">
        <f t="shared" ca="1" si="18"/>
        <v>F</v>
      </c>
      <c r="FF14" s="29" t="str">
        <f ca="1">LEFT(TEXT(FF11,"ddd"),1)</f>
        <v>S</v>
      </c>
      <c r="FG14" s="29" t="str">
        <f t="shared" ref="FG14:GH14" ca="1" si="19">LEFT(TEXT(FG11,"ddd"),1)</f>
        <v>S</v>
      </c>
      <c r="FH14" s="29" t="str">
        <f t="shared" ca="1" si="19"/>
        <v>M</v>
      </c>
      <c r="FI14" s="29" t="str">
        <f t="shared" ca="1" si="19"/>
        <v>T</v>
      </c>
      <c r="FJ14" s="29" t="str">
        <f t="shared" ca="1" si="19"/>
        <v>W</v>
      </c>
      <c r="FK14" s="29" t="str">
        <f t="shared" ca="1" si="19"/>
        <v>T</v>
      </c>
      <c r="FL14" s="29" t="str">
        <f t="shared" ca="1" si="19"/>
        <v>F</v>
      </c>
      <c r="FM14" s="29" t="str">
        <f t="shared" ca="1" si="19"/>
        <v>S</v>
      </c>
      <c r="FN14" s="29" t="str">
        <f t="shared" ca="1" si="19"/>
        <v>S</v>
      </c>
      <c r="FO14" s="29" t="str">
        <f t="shared" ca="1" si="19"/>
        <v>M</v>
      </c>
      <c r="FP14" s="29" t="str">
        <f t="shared" ca="1" si="19"/>
        <v>T</v>
      </c>
      <c r="FQ14" s="29" t="str">
        <f t="shared" ca="1" si="19"/>
        <v>W</v>
      </c>
      <c r="FR14" s="29" t="str">
        <f t="shared" ca="1" si="19"/>
        <v>T</v>
      </c>
      <c r="FS14" s="29" t="str">
        <f t="shared" ca="1" si="19"/>
        <v>F</v>
      </c>
      <c r="FT14" s="29" t="str">
        <f t="shared" ca="1" si="19"/>
        <v>S</v>
      </c>
      <c r="FU14" s="29" t="str">
        <f t="shared" ca="1" si="19"/>
        <v>S</v>
      </c>
      <c r="FV14" s="29" t="str">
        <f t="shared" ca="1" si="19"/>
        <v>M</v>
      </c>
      <c r="FW14" s="29" t="str">
        <f t="shared" ca="1" si="19"/>
        <v>T</v>
      </c>
      <c r="FX14" s="29" t="str">
        <f t="shared" ca="1" si="19"/>
        <v>W</v>
      </c>
      <c r="FY14" s="29" t="str">
        <f t="shared" ca="1" si="19"/>
        <v>T</v>
      </c>
      <c r="FZ14" s="29" t="str">
        <f t="shared" ca="1" si="19"/>
        <v>F</v>
      </c>
      <c r="GA14" s="29" t="str">
        <f t="shared" ca="1" si="19"/>
        <v>S</v>
      </c>
      <c r="GB14" s="29" t="str">
        <f t="shared" ca="1" si="19"/>
        <v>S</v>
      </c>
      <c r="GC14" s="29" t="str">
        <f t="shared" ca="1" si="19"/>
        <v>M</v>
      </c>
      <c r="GD14" s="29" t="str">
        <f t="shared" ca="1" si="19"/>
        <v>T</v>
      </c>
      <c r="GE14" s="29" t="str">
        <f t="shared" ca="1" si="19"/>
        <v>W</v>
      </c>
      <c r="GF14" s="29" t="str">
        <f t="shared" ca="1" si="19"/>
        <v>T</v>
      </c>
      <c r="GG14" s="29" t="str">
        <f t="shared" ca="1" si="19"/>
        <v>F</v>
      </c>
      <c r="GH14" s="29" t="str">
        <f t="shared" ca="1" si="19"/>
        <v>S</v>
      </c>
      <c r="GI14" s="29" t="str">
        <f t="shared" ref="GI14:GY14" ca="1" si="20">LEFT(TEXT(GI11,"ddd"),1)</f>
        <v>S</v>
      </c>
      <c r="GJ14" s="29" t="str">
        <f t="shared" ca="1" si="20"/>
        <v>M</v>
      </c>
      <c r="GK14" s="29" t="str">
        <f t="shared" ca="1" si="20"/>
        <v>T</v>
      </c>
      <c r="GL14" s="29" t="str">
        <f t="shared" ca="1" si="20"/>
        <v>W</v>
      </c>
      <c r="GM14" s="29" t="str">
        <f t="shared" ca="1" si="20"/>
        <v>T</v>
      </c>
      <c r="GN14" s="29" t="str">
        <f t="shared" ca="1" si="20"/>
        <v>F</v>
      </c>
      <c r="GO14" s="29" t="str">
        <f t="shared" ca="1" si="20"/>
        <v>S</v>
      </c>
      <c r="GP14" s="29" t="str">
        <f t="shared" ca="1" si="20"/>
        <v>S</v>
      </c>
      <c r="GQ14" s="29" t="str">
        <f t="shared" ca="1" si="20"/>
        <v>M</v>
      </c>
      <c r="GR14" s="29" t="str">
        <f t="shared" ca="1" si="20"/>
        <v>T</v>
      </c>
      <c r="GS14" s="29" t="str">
        <f t="shared" ca="1" si="20"/>
        <v>W</v>
      </c>
      <c r="GT14" s="29" t="str">
        <f t="shared" ca="1" si="20"/>
        <v>T</v>
      </c>
      <c r="GU14" s="29" t="str">
        <f t="shared" ca="1" si="20"/>
        <v>F</v>
      </c>
      <c r="GV14" s="29" t="str">
        <f t="shared" ca="1" si="20"/>
        <v>S</v>
      </c>
      <c r="GW14" s="29" t="str">
        <f t="shared" ca="1" si="20"/>
        <v>S</v>
      </c>
      <c r="GX14" s="29" t="str">
        <f t="shared" ca="1" si="20"/>
        <v>M</v>
      </c>
      <c r="GY14" s="29" t="str">
        <f t="shared" ca="1" si="20"/>
        <v>T</v>
      </c>
      <c r="GZ14" s="29" t="str">
        <f ca="1">LEFT(TEXT(GZ11,"ddd"),1)</f>
        <v>W</v>
      </c>
      <c r="HA14" s="29" t="str">
        <f t="shared" ref="HA14:IB14" ca="1" si="21">LEFT(TEXT(HA11,"ddd"),1)</f>
        <v>T</v>
      </c>
      <c r="HB14" s="29" t="str">
        <f t="shared" ca="1" si="21"/>
        <v>F</v>
      </c>
      <c r="HC14" s="29" t="str">
        <f t="shared" ca="1" si="21"/>
        <v>S</v>
      </c>
      <c r="HD14" s="29" t="str">
        <f t="shared" ca="1" si="21"/>
        <v>S</v>
      </c>
      <c r="HE14" s="29" t="str">
        <f t="shared" ca="1" si="21"/>
        <v>M</v>
      </c>
      <c r="HF14" s="29" t="str">
        <f t="shared" ca="1" si="21"/>
        <v>T</v>
      </c>
      <c r="HG14" s="29" t="str">
        <f t="shared" ca="1" si="21"/>
        <v>W</v>
      </c>
      <c r="HH14" s="29" t="str">
        <f t="shared" ca="1" si="21"/>
        <v>T</v>
      </c>
      <c r="HI14" s="29" t="str">
        <f t="shared" ca="1" si="21"/>
        <v>F</v>
      </c>
      <c r="HJ14" s="29" t="str">
        <f t="shared" ca="1" si="21"/>
        <v>S</v>
      </c>
      <c r="HK14" s="29" t="str">
        <f t="shared" ca="1" si="21"/>
        <v>S</v>
      </c>
      <c r="HL14" s="29" t="str">
        <f t="shared" ca="1" si="21"/>
        <v>M</v>
      </c>
      <c r="HM14" s="29" t="str">
        <f t="shared" ca="1" si="21"/>
        <v>T</v>
      </c>
      <c r="HN14" s="29" t="str">
        <f t="shared" ca="1" si="21"/>
        <v>W</v>
      </c>
      <c r="HO14" s="29" t="str">
        <f t="shared" ca="1" si="21"/>
        <v>T</v>
      </c>
      <c r="HP14" s="29" t="str">
        <f t="shared" ca="1" si="21"/>
        <v>F</v>
      </c>
      <c r="HQ14" s="29" t="str">
        <f t="shared" ca="1" si="21"/>
        <v>S</v>
      </c>
      <c r="HR14" s="29" t="str">
        <f t="shared" ca="1" si="21"/>
        <v>S</v>
      </c>
      <c r="HS14" s="29" t="str">
        <f t="shared" ca="1" si="21"/>
        <v>M</v>
      </c>
      <c r="HT14" s="29" t="str">
        <f t="shared" ca="1" si="21"/>
        <v>T</v>
      </c>
      <c r="HU14" s="29" t="str">
        <f t="shared" ca="1" si="21"/>
        <v>W</v>
      </c>
      <c r="HV14" s="29" t="str">
        <f t="shared" ca="1" si="21"/>
        <v>T</v>
      </c>
      <c r="HW14" s="29" t="str">
        <f t="shared" ca="1" si="21"/>
        <v>F</v>
      </c>
      <c r="HX14" s="29" t="str">
        <f t="shared" ca="1" si="21"/>
        <v>S</v>
      </c>
      <c r="HY14" s="29" t="str">
        <f t="shared" ca="1" si="21"/>
        <v>S</v>
      </c>
      <c r="HZ14" s="29" t="str">
        <f t="shared" ca="1" si="21"/>
        <v>M</v>
      </c>
      <c r="IA14" s="29" t="str">
        <f t="shared" ca="1" si="21"/>
        <v>T</v>
      </c>
      <c r="IB14" s="29" t="str">
        <f t="shared" ca="1" si="21"/>
        <v>W</v>
      </c>
      <c r="IC14" s="29" t="str">
        <f t="shared" ref="IC14:IS14" ca="1" si="22">LEFT(TEXT(IC11,"ddd"),1)</f>
        <v>T</v>
      </c>
      <c r="ID14" s="29" t="str">
        <f t="shared" ca="1" si="22"/>
        <v>F</v>
      </c>
      <c r="IE14" s="29" t="str">
        <f t="shared" ca="1" si="22"/>
        <v>S</v>
      </c>
      <c r="IF14" s="29" t="str">
        <f t="shared" ca="1" si="22"/>
        <v>S</v>
      </c>
      <c r="IG14" s="29" t="str">
        <f t="shared" ca="1" si="22"/>
        <v>M</v>
      </c>
      <c r="IH14" s="29" t="str">
        <f t="shared" ca="1" si="22"/>
        <v>T</v>
      </c>
      <c r="II14" s="29" t="str">
        <f t="shared" ca="1" si="22"/>
        <v>W</v>
      </c>
      <c r="IJ14" s="29" t="str">
        <f t="shared" ca="1" si="22"/>
        <v>T</v>
      </c>
      <c r="IK14" s="29" t="str">
        <f t="shared" ca="1" si="22"/>
        <v>F</v>
      </c>
      <c r="IL14" s="29" t="str">
        <f t="shared" ca="1" si="22"/>
        <v>S</v>
      </c>
      <c r="IM14" s="29" t="str">
        <f t="shared" ca="1" si="22"/>
        <v>S</v>
      </c>
      <c r="IN14" s="29" t="str">
        <f t="shared" ca="1" si="22"/>
        <v>M</v>
      </c>
      <c r="IO14" s="29" t="str">
        <f t="shared" ca="1" si="22"/>
        <v>T</v>
      </c>
      <c r="IP14" s="29" t="str">
        <f t="shared" ca="1" si="22"/>
        <v>W</v>
      </c>
      <c r="IQ14" s="29" t="str">
        <f t="shared" ca="1" si="22"/>
        <v>T</v>
      </c>
      <c r="IR14" s="29" t="str">
        <f t="shared" ca="1" si="22"/>
        <v>F</v>
      </c>
      <c r="IS14" s="29" t="str">
        <f t="shared" ca="1" si="22"/>
        <v>S</v>
      </c>
      <c r="IT14" s="29" t="str">
        <f ca="1">LEFT(TEXT(IT11,"ddd"),1)</f>
        <v>S</v>
      </c>
      <c r="IU14" s="29" t="str">
        <f t="shared" ref="IU14:JV14" ca="1" si="23">LEFT(TEXT(IU11,"ddd"),1)</f>
        <v>M</v>
      </c>
      <c r="IV14" s="29" t="str">
        <f t="shared" ca="1" si="23"/>
        <v>T</v>
      </c>
      <c r="IW14" s="29" t="str">
        <f t="shared" ca="1" si="23"/>
        <v>W</v>
      </c>
      <c r="IX14" s="29" t="str">
        <f t="shared" ca="1" si="23"/>
        <v>T</v>
      </c>
      <c r="IY14" s="29" t="str">
        <f t="shared" ca="1" si="23"/>
        <v>F</v>
      </c>
      <c r="IZ14" s="29" t="str">
        <f t="shared" ca="1" si="23"/>
        <v>S</v>
      </c>
      <c r="JA14" s="29" t="str">
        <f t="shared" ca="1" si="23"/>
        <v>S</v>
      </c>
      <c r="JB14" s="29" t="str">
        <f t="shared" ca="1" si="23"/>
        <v>M</v>
      </c>
      <c r="JC14" s="29" t="str">
        <f t="shared" ca="1" si="23"/>
        <v>T</v>
      </c>
      <c r="JD14" s="29" t="str">
        <f t="shared" ca="1" si="23"/>
        <v>W</v>
      </c>
      <c r="JE14" s="29" t="str">
        <f t="shared" ca="1" si="23"/>
        <v>T</v>
      </c>
      <c r="JF14" s="29" t="str">
        <f t="shared" ca="1" si="23"/>
        <v>F</v>
      </c>
      <c r="JG14" s="29" t="str">
        <f t="shared" ca="1" si="23"/>
        <v>S</v>
      </c>
      <c r="JH14" s="29" t="str">
        <f t="shared" ca="1" si="23"/>
        <v>S</v>
      </c>
      <c r="JI14" s="29" t="str">
        <f t="shared" ca="1" si="23"/>
        <v>M</v>
      </c>
      <c r="JJ14" s="29" t="str">
        <f t="shared" ca="1" si="23"/>
        <v>T</v>
      </c>
      <c r="JK14" s="29" t="str">
        <f t="shared" ca="1" si="23"/>
        <v>W</v>
      </c>
      <c r="JL14" s="29" t="str">
        <f t="shared" ca="1" si="23"/>
        <v>T</v>
      </c>
      <c r="JM14" s="29" t="str">
        <f t="shared" ca="1" si="23"/>
        <v>F</v>
      </c>
      <c r="JN14" s="29" t="str">
        <f t="shared" ca="1" si="23"/>
        <v>S</v>
      </c>
      <c r="JO14" s="29" t="str">
        <f t="shared" ca="1" si="23"/>
        <v>S</v>
      </c>
      <c r="JP14" s="29" t="str">
        <f t="shared" ca="1" si="23"/>
        <v>M</v>
      </c>
      <c r="JQ14" s="29" t="str">
        <f t="shared" ca="1" si="23"/>
        <v>T</v>
      </c>
      <c r="JR14" s="29" t="str">
        <f t="shared" ca="1" si="23"/>
        <v>W</v>
      </c>
      <c r="JS14" s="29" t="str">
        <f t="shared" ca="1" si="23"/>
        <v>T</v>
      </c>
      <c r="JT14" s="29" t="str">
        <f t="shared" ca="1" si="23"/>
        <v>F</v>
      </c>
      <c r="JU14" s="29" t="str">
        <f t="shared" ca="1" si="23"/>
        <v>S</v>
      </c>
      <c r="JV14" s="29" t="str">
        <f t="shared" ca="1" si="23"/>
        <v>S</v>
      </c>
      <c r="JW14" s="29" t="str">
        <f t="shared" ref="JW14:KM14" ca="1" si="24">LEFT(TEXT(JW11,"ddd"),1)</f>
        <v>M</v>
      </c>
      <c r="JX14" s="29" t="str">
        <f t="shared" ca="1" si="24"/>
        <v>T</v>
      </c>
      <c r="JY14" s="29" t="str">
        <f t="shared" ca="1" si="24"/>
        <v>W</v>
      </c>
      <c r="JZ14" s="29" t="str">
        <f t="shared" ca="1" si="24"/>
        <v>T</v>
      </c>
      <c r="KA14" s="29" t="str">
        <f t="shared" ca="1" si="24"/>
        <v>F</v>
      </c>
      <c r="KB14" s="29" t="str">
        <f t="shared" ca="1" si="24"/>
        <v>S</v>
      </c>
      <c r="KC14" s="29" t="str">
        <f t="shared" ca="1" si="24"/>
        <v>S</v>
      </c>
      <c r="KD14" s="29" t="str">
        <f t="shared" ca="1" si="24"/>
        <v>M</v>
      </c>
      <c r="KE14" s="29" t="str">
        <f t="shared" ca="1" si="24"/>
        <v>T</v>
      </c>
      <c r="KF14" s="29" t="str">
        <f t="shared" ca="1" si="24"/>
        <v>W</v>
      </c>
      <c r="KG14" s="29" t="str">
        <f t="shared" ca="1" si="24"/>
        <v>T</v>
      </c>
      <c r="KH14" s="29" t="str">
        <f t="shared" ca="1" si="24"/>
        <v>F</v>
      </c>
      <c r="KI14" s="29" t="str">
        <f t="shared" ca="1" si="24"/>
        <v>S</v>
      </c>
      <c r="KJ14" s="29" t="str">
        <f t="shared" ca="1" si="24"/>
        <v>S</v>
      </c>
      <c r="KK14" s="29" t="str">
        <f t="shared" ca="1" si="24"/>
        <v>M</v>
      </c>
      <c r="KL14" s="29" t="str">
        <f t="shared" ca="1" si="24"/>
        <v>T</v>
      </c>
      <c r="KM14" s="29" t="str">
        <f t="shared" ca="1" si="24"/>
        <v>W</v>
      </c>
      <c r="KN14" s="29" t="str">
        <f ca="1">LEFT(TEXT(KN11,"ddd"),1)</f>
        <v>T</v>
      </c>
      <c r="KO14" s="29" t="str">
        <f t="shared" ref="KO14:LP14" ca="1" si="25">LEFT(TEXT(KO11,"ddd"),1)</f>
        <v>F</v>
      </c>
      <c r="KP14" s="29" t="str">
        <f t="shared" ca="1" si="25"/>
        <v>S</v>
      </c>
      <c r="KQ14" s="29" t="str">
        <f t="shared" ca="1" si="25"/>
        <v>S</v>
      </c>
      <c r="KR14" s="29" t="str">
        <f t="shared" ca="1" si="25"/>
        <v>M</v>
      </c>
      <c r="KS14" s="29" t="str">
        <f t="shared" ca="1" si="25"/>
        <v>T</v>
      </c>
      <c r="KT14" s="29" t="str">
        <f t="shared" ca="1" si="25"/>
        <v>W</v>
      </c>
      <c r="KU14" s="29" t="str">
        <f t="shared" ca="1" si="25"/>
        <v>T</v>
      </c>
      <c r="KV14" s="29" t="str">
        <f t="shared" ca="1" si="25"/>
        <v>F</v>
      </c>
      <c r="KW14" s="29" t="str">
        <f t="shared" ca="1" si="25"/>
        <v>S</v>
      </c>
      <c r="KX14" s="29" t="str">
        <f t="shared" ca="1" si="25"/>
        <v>S</v>
      </c>
      <c r="KY14" s="29" t="str">
        <f t="shared" ca="1" si="25"/>
        <v>M</v>
      </c>
      <c r="KZ14" s="29" t="str">
        <f t="shared" ca="1" si="25"/>
        <v>T</v>
      </c>
      <c r="LA14" s="29" t="str">
        <f t="shared" ca="1" si="25"/>
        <v>W</v>
      </c>
      <c r="LB14" s="29" t="str">
        <f t="shared" ca="1" si="25"/>
        <v>T</v>
      </c>
      <c r="LC14" s="29" t="str">
        <f t="shared" ca="1" si="25"/>
        <v>F</v>
      </c>
      <c r="LD14" s="29" t="str">
        <f t="shared" ca="1" si="25"/>
        <v>S</v>
      </c>
      <c r="LE14" s="29" t="str">
        <f t="shared" ca="1" si="25"/>
        <v>S</v>
      </c>
      <c r="LF14" s="29" t="str">
        <f t="shared" ca="1" si="25"/>
        <v>M</v>
      </c>
      <c r="LG14" s="29" t="str">
        <f t="shared" ca="1" si="25"/>
        <v>T</v>
      </c>
      <c r="LH14" s="29" t="str">
        <f t="shared" ca="1" si="25"/>
        <v>W</v>
      </c>
      <c r="LI14" s="29" t="str">
        <f t="shared" ca="1" si="25"/>
        <v>T</v>
      </c>
      <c r="LJ14" s="29" t="str">
        <f t="shared" ca="1" si="25"/>
        <v>F</v>
      </c>
      <c r="LK14" s="29" t="str">
        <f t="shared" ca="1" si="25"/>
        <v>S</v>
      </c>
      <c r="LL14" s="29" t="str">
        <f t="shared" ca="1" si="25"/>
        <v>S</v>
      </c>
      <c r="LM14" s="29" t="str">
        <f t="shared" ca="1" si="25"/>
        <v>M</v>
      </c>
      <c r="LN14" s="29" t="str">
        <f t="shared" ca="1" si="25"/>
        <v>T</v>
      </c>
      <c r="LO14" s="29" t="str">
        <f t="shared" ca="1" si="25"/>
        <v>W</v>
      </c>
      <c r="LP14" s="29" t="str">
        <f t="shared" ca="1" si="25"/>
        <v>T</v>
      </c>
      <c r="LQ14" s="29" t="str">
        <f t="shared" ref="LQ14:MG14" ca="1" si="26">LEFT(TEXT(LQ11,"ddd"),1)</f>
        <v>F</v>
      </c>
      <c r="LR14" s="29" t="str">
        <f t="shared" ca="1" si="26"/>
        <v>S</v>
      </c>
      <c r="LS14" s="29" t="str">
        <f t="shared" ca="1" si="26"/>
        <v>S</v>
      </c>
      <c r="LT14" s="29" t="str">
        <f t="shared" ca="1" si="26"/>
        <v>M</v>
      </c>
      <c r="LU14" s="29" t="str">
        <f t="shared" ca="1" si="26"/>
        <v>T</v>
      </c>
      <c r="LV14" s="29" t="str">
        <f t="shared" ca="1" si="26"/>
        <v>W</v>
      </c>
      <c r="LW14" s="29" t="str">
        <f t="shared" ca="1" si="26"/>
        <v>T</v>
      </c>
      <c r="LX14" s="29" t="str">
        <f t="shared" ca="1" si="26"/>
        <v>F</v>
      </c>
      <c r="LY14" s="29" t="str">
        <f t="shared" ca="1" si="26"/>
        <v>S</v>
      </c>
      <c r="LZ14" s="29" t="str">
        <f t="shared" ca="1" si="26"/>
        <v>S</v>
      </c>
      <c r="MA14" s="29" t="str">
        <f t="shared" ca="1" si="26"/>
        <v>M</v>
      </c>
      <c r="MB14" s="29" t="str">
        <f t="shared" ca="1" si="26"/>
        <v>T</v>
      </c>
      <c r="MC14" s="29" t="str">
        <f t="shared" ca="1" si="26"/>
        <v>W</v>
      </c>
      <c r="MD14" s="29" t="str">
        <f t="shared" ca="1" si="26"/>
        <v>T</v>
      </c>
      <c r="ME14" s="29" t="str">
        <f t="shared" ca="1" si="26"/>
        <v>F</v>
      </c>
      <c r="MF14" s="29" t="str">
        <f t="shared" ca="1" si="26"/>
        <v>S</v>
      </c>
      <c r="MG14" s="29" t="str">
        <f t="shared" ca="1" si="26"/>
        <v>S</v>
      </c>
      <c r="MH14" s="29" t="str">
        <f ca="1">LEFT(TEXT(MH11,"ddd"),1)</f>
        <v>M</v>
      </c>
      <c r="MI14" s="29" t="str">
        <f t="shared" ref="MI14:NJ14" ca="1" si="27">LEFT(TEXT(MI11,"ddd"),1)</f>
        <v>T</v>
      </c>
      <c r="MJ14" s="29" t="str">
        <f t="shared" ca="1" si="27"/>
        <v>W</v>
      </c>
      <c r="MK14" s="29" t="str">
        <f t="shared" ca="1" si="27"/>
        <v>T</v>
      </c>
      <c r="ML14" s="29" t="str">
        <f t="shared" ca="1" si="27"/>
        <v>F</v>
      </c>
      <c r="MM14" s="29" t="str">
        <f t="shared" ca="1" si="27"/>
        <v>S</v>
      </c>
      <c r="MN14" s="29" t="str">
        <f t="shared" ca="1" si="27"/>
        <v>S</v>
      </c>
      <c r="MO14" s="29" t="str">
        <f t="shared" ca="1" si="27"/>
        <v>M</v>
      </c>
      <c r="MP14" s="29" t="str">
        <f t="shared" ca="1" si="27"/>
        <v>T</v>
      </c>
      <c r="MQ14" s="29" t="str">
        <f t="shared" ca="1" si="27"/>
        <v>W</v>
      </c>
      <c r="MR14" s="29" t="str">
        <f t="shared" ca="1" si="27"/>
        <v>T</v>
      </c>
      <c r="MS14" s="29" t="str">
        <f t="shared" ca="1" si="27"/>
        <v>F</v>
      </c>
      <c r="MT14" s="29" t="str">
        <f t="shared" ca="1" si="27"/>
        <v>S</v>
      </c>
      <c r="MU14" s="29" t="str">
        <f t="shared" ca="1" si="27"/>
        <v>S</v>
      </c>
      <c r="MV14" s="29" t="str">
        <f t="shared" ca="1" si="27"/>
        <v>M</v>
      </c>
      <c r="MW14" s="29" t="str">
        <f t="shared" ca="1" si="27"/>
        <v>T</v>
      </c>
      <c r="MX14" s="29" t="str">
        <f t="shared" ca="1" si="27"/>
        <v>W</v>
      </c>
      <c r="MY14" s="29" t="str">
        <f t="shared" ca="1" si="27"/>
        <v>T</v>
      </c>
      <c r="MZ14" s="29" t="str">
        <f t="shared" ca="1" si="27"/>
        <v>F</v>
      </c>
      <c r="NA14" s="29" t="str">
        <f t="shared" ca="1" si="27"/>
        <v>S</v>
      </c>
      <c r="NB14" s="29" t="str">
        <f t="shared" ca="1" si="27"/>
        <v>S</v>
      </c>
      <c r="NC14" s="29" t="str">
        <f t="shared" ca="1" si="27"/>
        <v>M</v>
      </c>
      <c r="ND14" s="29" t="str">
        <f t="shared" ca="1" si="27"/>
        <v>T</v>
      </c>
      <c r="NE14" s="29" t="str">
        <f t="shared" ca="1" si="27"/>
        <v>W</v>
      </c>
      <c r="NF14" s="29" t="str">
        <f t="shared" ca="1" si="27"/>
        <v>T</v>
      </c>
      <c r="NG14" s="29" t="str">
        <f t="shared" ca="1" si="27"/>
        <v>F</v>
      </c>
      <c r="NH14" s="29" t="str">
        <f t="shared" ca="1" si="27"/>
        <v>S</v>
      </c>
      <c r="NI14" s="29" t="str">
        <f t="shared" ca="1" si="27"/>
        <v>S</v>
      </c>
      <c r="NJ14" s="29" t="str">
        <f t="shared" ca="1" si="27"/>
        <v>M</v>
      </c>
      <c r="NK14" s="29" t="str">
        <f t="shared" ref="NK14:NY14" ca="1" si="28">LEFT(TEXT(NK11,"ddd"),1)</f>
        <v>T</v>
      </c>
      <c r="NL14" s="29" t="str">
        <f t="shared" ca="1" si="28"/>
        <v>W</v>
      </c>
      <c r="NM14" s="29" t="str">
        <f t="shared" ca="1" si="28"/>
        <v>T</v>
      </c>
      <c r="NN14" s="29" t="str">
        <f t="shared" ca="1" si="28"/>
        <v>F</v>
      </c>
      <c r="NO14" s="29" t="str">
        <f t="shared" ca="1" si="28"/>
        <v>S</v>
      </c>
      <c r="NP14" s="29" t="str">
        <f t="shared" ca="1" si="28"/>
        <v>S</v>
      </c>
      <c r="NQ14" s="29" t="str">
        <f t="shared" ca="1" si="28"/>
        <v>M</v>
      </c>
      <c r="NR14" s="29" t="str">
        <f t="shared" ca="1" si="28"/>
        <v>T</v>
      </c>
      <c r="NS14" s="29" t="str">
        <f t="shared" ca="1" si="28"/>
        <v>W</v>
      </c>
      <c r="NT14" s="29" t="str">
        <f t="shared" ca="1" si="28"/>
        <v>T</v>
      </c>
      <c r="NU14" s="29" t="str">
        <f t="shared" ca="1" si="28"/>
        <v>F</v>
      </c>
      <c r="NV14" s="29" t="str">
        <f t="shared" ca="1" si="28"/>
        <v>S</v>
      </c>
      <c r="NW14" s="29" t="str">
        <f t="shared" ca="1" si="28"/>
        <v>S</v>
      </c>
      <c r="NX14" s="29" t="str">
        <f t="shared" ca="1" si="28"/>
        <v>M</v>
      </c>
      <c r="NY14" s="29" t="str">
        <f t="shared" ca="1" si="28"/>
        <v>T</v>
      </c>
      <c r="NZ14" s="29" t="str">
        <f t="shared" ref="NZ14:OD14" ca="1" si="29">LEFT(TEXT(NZ11,"ddd"),1)</f>
        <v>W</v>
      </c>
      <c r="OA14" s="29" t="str">
        <f t="shared" ca="1" si="29"/>
        <v>T</v>
      </c>
      <c r="OB14" s="29" t="str">
        <f t="shared" ca="1" si="29"/>
        <v>F</v>
      </c>
      <c r="OC14" s="29" t="str">
        <f t="shared" ca="1" si="29"/>
        <v>S</v>
      </c>
      <c r="OD14" s="29" t="str">
        <f t="shared" ca="1" si="29"/>
        <v>S</v>
      </c>
    </row>
    <row r="15" spans="1:394" ht="6" customHeight="1" x14ac:dyDescent="0.3">
      <c r="B15" s="31"/>
      <c r="C15" s="32"/>
      <c r="D15" s="33"/>
      <c r="E15" s="31"/>
      <c r="F15" s="32"/>
      <c r="G15" s="6"/>
      <c r="H15" s="32"/>
      <c r="I15" s="32"/>
      <c r="J15" s="33"/>
      <c r="K15" s="31"/>
      <c r="L15" s="33"/>
      <c r="M15" s="69"/>
      <c r="N15" s="32"/>
      <c r="O15" s="32"/>
      <c r="P15" s="32"/>
      <c r="Q15" s="33"/>
      <c r="R15" s="34"/>
      <c r="S15" s="31"/>
      <c r="T15" s="33"/>
      <c r="U15" s="31"/>
      <c r="V15" s="33"/>
      <c r="W15" s="34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  <c r="IW15" s="32"/>
      <c r="IX15" s="32"/>
      <c r="IY15" s="32"/>
      <c r="IZ15" s="32"/>
      <c r="JA15" s="32"/>
      <c r="JB15" s="32"/>
      <c r="JC15" s="32"/>
      <c r="JD15" s="32"/>
      <c r="JE15" s="32"/>
      <c r="JF15" s="32"/>
      <c r="JG15" s="32"/>
      <c r="JH15" s="32"/>
      <c r="JI15" s="32"/>
      <c r="JJ15" s="32"/>
      <c r="JK15" s="32"/>
      <c r="JL15" s="32"/>
      <c r="JM15" s="32"/>
      <c r="JN15" s="32"/>
      <c r="JO15" s="32"/>
      <c r="JP15" s="32"/>
      <c r="JQ15" s="32"/>
      <c r="JR15" s="32"/>
      <c r="JS15" s="32"/>
      <c r="JT15" s="32"/>
      <c r="JU15" s="32"/>
      <c r="JV15" s="32"/>
      <c r="JW15" s="32"/>
      <c r="JX15" s="32"/>
      <c r="JY15" s="32"/>
      <c r="JZ15" s="32"/>
      <c r="KA15" s="32"/>
      <c r="KB15" s="32"/>
      <c r="KC15" s="32"/>
      <c r="KD15" s="32"/>
      <c r="KE15" s="32"/>
      <c r="KF15" s="32"/>
      <c r="KG15" s="32"/>
      <c r="KH15" s="32"/>
      <c r="KI15" s="32"/>
      <c r="KJ15" s="32"/>
      <c r="KK15" s="32"/>
      <c r="KL15" s="32"/>
      <c r="KM15" s="32"/>
      <c r="KN15" s="32"/>
      <c r="KO15" s="32"/>
      <c r="KP15" s="32"/>
      <c r="KQ15" s="32"/>
      <c r="KR15" s="32"/>
      <c r="KS15" s="32"/>
      <c r="KT15" s="32"/>
      <c r="KU15" s="32"/>
      <c r="KV15" s="32"/>
      <c r="KW15" s="32"/>
      <c r="KX15" s="32"/>
      <c r="KY15" s="32"/>
      <c r="KZ15" s="32"/>
      <c r="LA15" s="32"/>
      <c r="LB15" s="32"/>
      <c r="LC15" s="32"/>
      <c r="LD15" s="32"/>
      <c r="LE15" s="32"/>
      <c r="LF15" s="32"/>
      <c r="LG15" s="32"/>
      <c r="LH15" s="32"/>
      <c r="LI15" s="32"/>
      <c r="LJ15" s="32"/>
      <c r="LK15" s="32"/>
      <c r="LL15" s="32"/>
      <c r="LM15" s="32"/>
      <c r="LN15" s="32"/>
      <c r="LO15" s="32"/>
      <c r="LP15" s="32"/>
      <c r="LQ15" s="32"/>
      <c r="LR15" s="32"/>
      <c r="LS15" s="32"/>
      <c r="LT15" s="32"/>
      <c r="LU15" s="32"/>
      <c r="LV15" s="32"/>
      <c r="LW15" s="32"/>
      <c r="LX15" s="32"/>
      <c r="LY15" s="32"/>
      <c r="LZ15" s="32"/>
      <c r="MA15" s="32"/>
      <c r="MB15" s="32"/>
      <c r="MC15" s="32"/>
      <c r="MD15" s="32"/>
      <c r="ME15" s="32"/>
      <c r="MF15" s="32"/>
      <c r="MG15" s="32"/>
      <c r="MH15" s="32"/>
      <c r="MI15" s="32"/>
      <c r="MJ15" s="32"/>
      <c r="MK15" s="32"/>
      <c r="ML15" s="32"/>
      <c r="MM15" s="32"/>
      <c r="MN15" s="32"/>
      <c r="MO15" s="32"/>
      <c r="MP15" s="32"/>
      <c r="MQ15" s="32"/>
      <c r="MR15" s="32"/>
      <c r="MS15" s="32"/>
      <c r="MT15" s="32"/>
      <c r="MU15" s="32"/>
      <c r="MV15" s="32"/>
      <c r="MW15" s="32"/>
      <c r="MX15" s="32"/>
      <c r="MY15" s="32"/>
      <c r="MZ15" s="32"/>
      <c r="NA15" s="32"/>
      <c r="NB15" s="32"/>
      <c r="NC15" s="32"/>
      <c r="ND15" s="32"/>
      <c r="NE15" s="32"/>
      <c r="NF15" s="32"/>
      <c r="NG15" s="32"/>
      <c r="NH15" s="32"/>
      <c r="NI15" s="32"/>
      <c r="NJ15" s="32"/>
      <c r="NK15" s="32"/>
      <c r="NL15" s="32"/>
      <c r="NM15" s="32"/>
      <c r="NN15" s="32"/>
      <c r="NO15" s="32"/>
      <c r="NP15" s="32"/>
      <c r="NQ15" s="32"/>
      <c r="NR15" s="32"/>
      <c r="NS15" s="32"/>
      <c r="NT15" s="32"/>
      <c r="NU15" s="32"/>
      <c r="NV15" s="32"/>
      <c r="NW15" s="32"/>
      <c r="NX15" s="32"/>
      <c r="NY15" s="32"/>
      <c r="NZ15" s="32"/>
      <c r="OA15" s="32"/>
      <c r="OB15" s="32"/>
      <c r="OC15" s="32"/>
      <c r="OD15" s="32"/>
    </row>
    <row r="16" spans="1:394" s="1" customFormat="1" ht="13.8" x14ac:dyDescent="0.3">
      <c r="A16" s="54"/>
      <c r="B16" s="36">
        <f t="shared" ref="B16:B49" si="30">IF(ROW(id)=ROW($B$14)+2,1,MAX(prev_col_range)+1)</f>
        <v>1</v>
      </c>
      <c r="C16" s="49">
        <f>IF(type&lt;&gt;"",IF(ROW(stage_id)=ROW($C$14)+2,1,IF(type="S",MAX(prev_col_range)+1,MAX(prev_col_range))),-1)</f>
        <v>1</v>
      </c>
      <c r="D16" s="55">
        <f>_xlfn.IFNA(IF(OR(type="T",type="M"),MATCH(role,Settings!$I$9:$I$22,0),-1),-1)</f>
        <v>-1</v>
      </c>
      <c r="E16" s="36" t="s">
        <v>38</v>
      </c>
      <c r="F16" s="35" t="s">
        <v>39</v>
      </c>
      <c r="G16" s="37"/>
      <c r="H16" s="38" t="str">
        <f>_xlfn.IFNA(INDEX(Settings!$P$9:$P$36,MATCH(team_member,Settings!$N$9:$N$36,0)),"")</f>
        <v/>
      </c>
      <c r="I16" s="35"/>
      <c r="J16" s="39" t="s">
        <v>10</v>
      </c>
      <c r="K16" s="45">
        <f>MIN(S17:S20)</f>
        <v>44330</v>
      </c>
      <c r="L16" s="46"/>
      <c r="M16" s="70"/>
      <c r="N16" s="50" t="b">
        <f t="shared" ref="N16:N49" si="31">IF(d.id&lt;&gt;"",IF(d.id&lt;id,"↖",IF(d.id&gt;id,"↙","")))</f>
        <v>0</v>
      </c>
      <c r="O16" s="51" t="str" cm="1">
        <f t="array" ref="O16">IFERROR("(" &amp; d.type &amp; ") " &amp; IF(LEN(d.name)&gt;7,LEFT(d.name,7) &amp; "….", d.name),"")</f>
        <v/>
      </c>
      <c r="P16" s="52" t="s">
        <v>73</v>
      </c>
      <c r="Q16" s="39"/>
      <c r="R16" s="65">
        <f>_xlfn.DAYS(MAX(T17:T20),plan_start)+1</f>
        <v>15</v>
      </c>
      <c r="S16" s="7" cm="1">
        <f t="array" ref="S1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6" s="40" cm="1">
        <f t="array" ref="T1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6" s="56">
        <v>44326</v>
      </c>
      <c r="V16" s="57">
        <v>44336</v>
      </c>
      <c r="W16" s="60" cm="1">
        <f t="array" ref="W16">SUM(W17:W20*R17:R20/SUM(R17:R20))</f>
        <v>1</v>
      </c>
      <c r="X16" s="64">
        <v>0</v>
      </c>
      <c r="Y16" s="64">
        <v>0</v>
      </c>
      <c r="Z16" s="64">
        <v>0</v>
      </c>
      <c r="AA16" s="64">
        <v>0</v>
      </c>
      <c r="AB16" s="64">
        <v>0</v>
      </c>
      <c r="AC16" s="64">
        <v>0</v>
      </c>
      <c r="AD16" s="64">
        <v>0</v>
      </c>
      <c r="AE16" s="64">
        <v>0</v>
      </c>
      <c r="AF16" s="64">
        <v>0</v>
      </c>
      <c r="AG16" s="64">
        <v>0</v>
      </c>
      <c r="AH16" s="64">
        <v>0</v>
      </c>
      <c r="AI16" s="64">
        <v>0</v>
      </c>
      <c r="AJ16" s="64">
        <v>0</v>
      </c>
      <c r="AK16" s="64">
        <v>0</v>
      </c>
      <c r="AL16" s="64">
        <v>0</v>
      </c>
      <c r="AM16" s="64">
        <v>0</v>
      </c>
      <c r="AN16" s="64">
        <v>0</v>
      </c>
      <c r="AO16" s="64">
        <v>0</v>
      </c>
      <c r="AP16" s="64">
        <v>0</v>
      </c>
      <c r="AQ16" s="64">
        <v>0</v>
      </c>
      <c r="AR16" s="64">
        <v>0</v>
      </c>
      <c r="AS16" s="64">
        <v>0</v>
      </c>
      <c r="AT16" s="64">
        <v>0</v>
      </c>
      <c r="AU16" s="64">
        <v>0</v>
      </c>
      <c r="AV16" s="64">
        <v>0</v>
      </c>
      <c r="AW16" s="64">
        <v>0</v>
      </c>
      <c r="AX16" s="64">
        <v>0</v>
      </c>
      <c r="AY16" s="64">
        <v>0</v>
      </c>
      <c r="AZ16" s="64">
        <v>0</v>
      </c>
      <c r="BA16" s="64">
        <v>0</v>
      </c>
      <c r="BB16" s="64">
        <v>0</v>
      </c>
      <c r="BC16" s="64">
        <v>0</v>
      </c>
      <c r="BD16" s="64">
        <v>0</v>
      </c>
      <c r="BE16" s="64">
        <v>0</v>
      </c>
      <c r="BF16" s="64">
        <v>0</v>
      </c>
      <c r="BG16" s="64">
        <v>0</v>
      </c>
      <c r="BH16" s="64">
        <v>0</v>
      </c>
      <c r="BI16" s="64">
        <v>0</v>
      </c>
      <c r="BJ16" s="64">
        <v>0</v>
      </c>
      <c r="BK16" s="64">
        <v>0</v>
      </c>
      <c r="BL16" s="64">
        <v>0</v>
      </c>
      <c r="BM16" s="64">
        <v>0</v>
      </c>
      <c r="BN16" s="64">
        <v>0</v>
      </c>
      <c r="BO16" s="64">
        <v>0</v>
      </c>
      <c r="BP16" s="64">
        <v>0</v>
      </c>
      <c r="BQ16" s="64">
        <v>0</v>
      </c>
      <c r="BR16" s="64">
        <v>0</v>
      </c>
      <c r="BS16" s="64">
        <v>0</v>
      </c>
      <c r="BT16" s="64">
        <v>0</v>
      </c>
      <c r="BU16" s="64">
        <v>0</v>
      </c>
      <c r="BV16" s="64">
        <v>0</v>
      </c>
      <c r="BW16" s="64">
        <v>0</v>
      </c>
      <c r="BX16" s="64">
        <v>0</v>
      </c>
      <c r="BY16" s="64">
        <v>0</v>
      </c>
      <c r="BZ16" s="64">
        <v>0</v>
      </c>
      <c r="CA16" s="64">
        <v>0</v>
      </c>
      <c r="CB16" s="64">
        <v>0</v>
      </c>
      <c r="CC16" s="64">
        <v>0</v>
      </c>
      <c r="CD16" s="64">
        <v>0</v>
      </c>
      <c r="CE16" s="64">
        <v>0</v>
      </c>
      <c r="CF16" s="64">
        <v>0</v>
      </c>
      <c r="CG16" s="64">
        <v>0</v>
      </c>
      <c r="CH16" s="64">
        <v>0</v>
      </c>
      <c r="CI16" s="64">
        <v>0</v>
      </c>
      <c r="CJ16" s="64">
        <v>0</v>
      </c>
      <c r="CK16" s="64">
        <v>0</v>
      </c>
      <c r="CL16" s="64">
        <v>0</v>
      </c>
      <c r="CM16" s="64">
        <v>0</v>
      </c>
      <c r="CN16" s="64">
        <v>0</v>
      </c>
      <c r="CO16" s="64">
        <v>0</v>
      </c>
      <c r="CP16" s="64">
        <v>0</v>
      </c>
      <c r="CQ16" s="64">
        <v>0</v>
      </c>
      <c r="CR16" s="64">
        <v>0</v>
      </c>
      <c r="CS16" s="64">
        <v>0</v>
      </c>
      <c r="CT16" s="64">
        <v>0</v>
      </c>
      <c r="CU16" s="64">
        <v>0</v>
      </c>
      <c r="CV16" s="64">
        <v>0</v>
      </c>
      <c r="CW16" s="64">
        <v>0</v>
      </c>
      <c r="CX16" s="64">
        <v>0</v>
      </c>
      <c r="CY16" s="64">
        <v>0</v>
      </c>
      <c r="CZ16" s="64">
        <v>0</v>
      </c>
      <c r="DA16" s="64">
        <v>0</v>
      </c>
      <c r="DB16" s="64">
        <v>0</v>
      </c>
      <c r="DC16" s="64">
        <v>0</v>
      </c>
      <c r="DD16" s="64">
        <v>0</v>
      </c>
      <c r="DE16" s="64">
        <v>0</v>
      </c>
      <c r="DF16" s="64">
        <v>0</v>
      </c>
      <c r="DG16" s="64">
        <v>0</v>
      </c>
      <c r="DH16" s="64">
        <v>0</v>
      </c>
      <c r="DI16" s="64">
        <v>0</v>
      </c>
      <c r="DJ16" s="64">
        <v>0</v>
      </c>
      <c r="DK16" s="64">
        <v>0</v>
      </c>
      <c r="DL16" s="64">
        <v>0</v>
      </c>
      <c r="DM16" s="64">
        <v>0</v>
      </c>
      <c r="DN16" s="64">
        <v>0</v>
      </c>
      <c r="DO16" s="64">
        <v>0</v>
      </c>
      <c r="DP16" s="64">
        <v>0</v>
      </c>
      <c r="DQ16" s="64">
        <v>0</v>
      </c>
      <c r="DR16" s="64">
        <v>0</v>
      </c>
      <c r="DS16" s="64">
        <v>0</v>
      </c>
      <c r="DT16" s="64">
        <v>0</v>
      </c>
      <c r="DU16" s="64">
        <v>0</v>
      </c>
      <c r="DV16" s="64">
        <v>0</v>
      </c>
      <c r="DW16" s="64">
        <v>0</v>
      </c>
      <c r="DX16" s="64">
        <v>0</v>
      </c>
      <c r="DY16" s="64">
        <v>0</v>
      </c>
      <c r="DZ16" s="64">
        <v>0</v>
      </c>
      <c r="EA16" s="64">
        <v>0</v>
      </c>
      <c r="EB16" s="64">
        <v>0</v>
      </c>
      <c r="EC16" s="64">
        <v>0</v>
      </c>
      <c r="ED16" s="64">
        <v>0</v>
      </c>
      <c r="EE16" s="64">
        <v>0</v>
      </c>
      <c r="EF16" s="64">
        <v>0</v>
      </c>
      <c r="EG16" s="64">
        <v>0</v>
      </c>
      <c r="EH16" s="64">
        <v>0</v>
      </c>
      <c r="EI16" s="64">
        <v>0</v>
      </c>
      <c r="EJ16" s="64">
        <v>0</v>
      </c>
      <c r="EK16" s="64">
        <v>0</v>
      </c>
      <c r="EL16" s="64">
        <v>0</v>
      </c>
      <c r="EM16" s="64">
        <v>0</v>
      </c>
      <c r="EN16" s="64">
        <v>0</v>
      </c>
      <c r="EO16" s="64">
        <v>0</v>
      </c>
      <c r="EP16" s="64">
        <v>0</v>
      </c>
      <c r="EQ16" s="64">
        <v>0</v>
      </c>
      <c r="ER16" s="64">
        <v>0</v>
      </c>
      <c r="ES16" s="64">
        <v>0</v>
      </c>
      <c r="ET16" s="64">
        <v>0</v>
      </c>
      <c r="EU16" s="64">
        <v>0</v>
      </c>
      <c r="EV16" s="64">
        <v>0</v>
      </c>
      <c r="EW16" s="64">
        <v>0</v>
      </c>
      <c r="EX16" s="64">
        <v>0</v>
      </c>
      <c r="EY16" s="64">
        <v>0</v>
      </c>
      <c r="EZ16" s="64">
        <v>0</v>
      </c>
      <c r="FA16" s="64">
        <v>0</v>
      </c>
      <c r="FB16" s="64">
        <v>0</v>
      </c>
      <c r="FC16" s="64">
        <v>0</v>
      </c>
      <c r="FD16" s="64">
        <v>0</v>
      </c>
      <c r="FE16" s="64">
        <v>0</v>
      </c>
      <c r="FF16" s="64">
        <v>0</v>
      </c>
      <c r="FG16" s="64">
        <v>0</v>
      </c>
      <c r="FH16" s="64">
        <v>0</v>
      </c>
      <c r="FI16" s="64">
        <v>0</v>
      </c>
      <c r="FJ16" s="64">
        <v>0</v>
      </c>
      <c r="FK16" s="64">
        <v>0</v>
      </c>
      <c r="FL16" s="64">
        <v>0</v>
      </c>
      <c r="FM16" s="64">
        <v>0</v>
      </c>
      <c r="FN16" s="64">
        <v>0</v>
      </c>
      <c r="FO16" s="64">
        <v>0</v>
      </c>
      <c r="FP16" s="64">
        <v>0</v>
      </c>
      <c r="FQ16" s="64">
        <v>0</v>
      </c>
      <c r="FR16" s="64">
        <v>0</v>
      </c>
      <c r="FS16" s="64">
        <v>0</v>
      </c>
      <c r="FT16" s="64">
        <v>0</v>
      </c>
      <c r="FU16" s="64">
        <v>0</v>
      </c>
      <c r="FV16" s="64">
        <v>0</v>
      </c>
      <c r="FW16" s="64">
        <v>0</v>
      </c>
      <c r="FX16" s="64">
        <v>0</v>
      </c>
      <c r="FY16" s="64">
        <v>0</v>
      </c>
      <c r="FZ16" s="64">
        <v>0</v>
      </c>
      <c r="GA16" s="64">
        <v>0</v>
      </c>
      <c r="GB16" s="64">
        <v>0</v>
      </c>
      <c r="GC16" s="64">
        <v>0</v>
      </c>
      <c r="GD16" s="64">
        <v>0</v>
      </c>
      <c r="GE16" s="64">
        <v>0</v>
      </c>
      <c r="GF16" s="64">
        <v>0</v>
      </c>
      <c r="GG16" s="64">
        <v>0</v>
      </c>
      <c r="GH16" s="64">
        <v>0</v>
      </c>
      <c r="GI16" s="64">
        <v>0</v>
      </c>
      <c r="GJ16" s="64">
        <v>0</v>
      </c>
      <c r="GK16" s="64">
        <v>0</v>
      </c>
      <c r="GL16" s="64">
        <v>0</v>
      </c>
      <c r="GM16" s="64">
        <v>0</v>
      </c>
      <c r="GN16" s="64">
        <v>0</v>
      </c>
      <c r="GO16" s="64">
        <v>0</v>
      </c>
      <c r="GP16" s="64">
        <v>0</v>
      </c>
      <c r="GQ16" s="64">
        <v>0</v>
      </c>
      <c r="GR16" s="64">
        <v>0</v>
      </c>
      <c r="GS16" s="64">
        <v>0</v>
      </c>
      <c r="GT16" s="64">
        <v>0</v>
      </c>
      <c r="GU16" s="64">
        <v>0</v>
      </c>
      <c r="GV16" s="64">
        <v>0</v>
      </c>
      <c r="GW16" s="64">
        <v>0</v>
      </c>
      <c r="GX16" s="64">
        <v>0</v>
      </c>
      <c r="GY16" s="64">
        <v>0</v>
      </c>
      <c r="GZ16" s="64">
        <v>0</v>
      </c>
      <c r="HA16" s="64">
        <v>0</v>
      </c>
      <c r="HB16" s="64">
        <v>0</v>
      </c>
      <c r="HC16" s="64">
        <v>0</v>
      </c>
      <c r="HD16" s="64">
        <v>0</v>
      </c>
      <c r="HE16" s="64">
        <v>0</v>
      </c>
      <c r="HF16" s="64">
        <v>0</v>
      </c>
      <c r="HG16" s="64">
        <v>0</v>
      </c>
      <c r="HH16" s="64">
        <v>0</v>
      </c>
      <c r="HI16" s="64">
        <v>0</v>
      </c>
      <c r="HJ16" s="64">
        <v>0</v>
      </c>
      <c r="HK16" s="64">
        <v>0</v>
      </c>
      <c r="HL16" s="64">
        <v>0</v>
      </c>
      <c r="HM16" s="64">
        <v>0</v>
      </c>
      <c r="HN16" s="64">
        <v>0</v>
      </c>
      <c r="HO16" s="64">
        <v>0</v>
      </c>
      <c r="HP16" s="64">
        <v>0</v>
      </c>
      <c r="HQ16" s="64">
        <v>0</v>
      </c>
      <c r="HR16" s="64">
        <v>0</v>
      </c>
      <c r="HS16" s="64">
        <v>0</v>
      </c>
      <c r="HT16" s="64">
        <v>0</v>
      </c>
      <c r="HU16" s="64">
        <v>0</v>
      </c>
      <c r="HV16" s="64">
        <v>0</v>
      </c>
      <c r="HW16" s="64">
        <v>0</v>
      </c>
      <c r="HX16" s="64">
        <v>0</v>
      </c>
      <c r="HY16" s="64">
        <v>0</v>
      </c>
      <c r="HZ16" s="64">
        <v>0</v>
      </c>
      <c r="IA16" s="64">
        <v>0</v>
      </c>
      <c r="IB16" s="64">
        <v>0</v>
      </c>
      <c r="IC16" s="64">
        <v>0</v>
      </c>
      <c r="ID16" s="64">
        <v>0</v>
      </c>
      <c r="IE16" s="64">
        <v>0</v>
      </c>
      <c r="IF16" s="64">
        <v>0</v>
      </c>
      <c r="IG16" s="64">
        <v>0</v>
      </c>
      <c r="IH16" s="64">
        <v>0</v>
      </c>
      <c r="II16" s="64">
        <v>0</v>
      </c>
      <c r="IJ16" s="64">
        <v>0</v>
      </c>
      <c r="IK16" s="64">
        <v>0</v>
      </c>
      <c r="IL16" s="64">
        <v>0</v>
      </c>
      <c r="IM16" s="64">
        <v>0</v>
      </c>
      <c r="IN16" s="64">
        <v>0</v>
      </c>
      <c r="IO16" s="64">
        <v>0</v>
      </c>
      <c r="IP16" s="64">
        <v>0</v>
      </c>
      <c r="IQ16" s="64">
        <v>0</v>
      </c>
      <c r="IR16" s="64">
        <v>0</v>
      </c>
      <c r="IS16" s="64">
        <v>0</v>
      </c>
      <c r="IT16" s="64">
        <v>0</v>
      </c>
      <c r="IU16" s="64">
        <v>0</v>
      </c>
      <c r="IV16" s="64">
        <v>0</v>
      </c>
      <c r="IW16" s="64">
        <v>0</v>
      </c>
      <c r="IX16" s="64">
        <v>0</v>
      </c>
      <c r="IY16" s="64">
        <v>0</v>
      </c>
      <c r="IZ16" s="64">
        <v>0</v>
      </c>
      <c r="JA16" s="64">
        <v>0</v>
      </c>
      <c r="JB16" s="64">
        <v>0</v>
      </c>
      <c r="JC16" s="64">
        <v>0</v>
      </c>
      <c r="JD16" s="64">
        <v>0</v>
      </c>
      <c r="JE16" s="64">
        <v>0</v>
      </c>
      <c r="JF16" s="64">
        <v>0</v>
      </c>
      <c r="JG16" s="64">
        <v>0</v>
      </c>
      <c r="JH16" s="64">
        <v>0</v>
      </c>
      <c r="JI16" s="64">
        <v>0</v>
      </c>
      <c r="JJ16" s="64">
        <v>0</v>
      </c>
      <c r="JK16" s="64">
        <v>0</v>
      </c>
      <c r="JL16" s="64">
        <v>0</v>
      </c>
      <c r="JM16" s="64">
        <v>0</v>
      </c>
      <c r="JN16" s="64">
        <v>0</v>
      </c>
      <c r="JO16" s="64">
        <v>0</v>
      </c>
      <c r="JP16" s="64">
        <v>0</v>
      </c>
      <c r="JQ16" s="64">
        <v>0</v>
      </c>
      <c r="JR16" s="64">
        <v>0</v>
      </c>
      <c r="JS16" s="64">
        <v>0</v>
      </c>
      <c r="JT16" s="64">
        <v>0</v>
      </c>
      <c r="JU16" s="64">
        <v>0</v>
      </c>
      <c r="JV16" s="64">
        <v>0</v>
      </c>
      <c r="JW16" s="64">
        <v>0</v>
      </c>
      <c r="JX16" s="64">
        <v>0</v>
      </c>
      <c r="JY16" s="64">
        <v>0</v>
      </c>
      <c r="JZ16" s="64">
        <v>0</v>
      </c>
      <c r="KA16" s="64">
        <v>0</v>
      </c>
      <c r="KB16" s="64">
        <v>0</v>
      </c>
      <c r="KC16" s="64">
        <v>0</v>
      </c>
      <c r="KD16" s="64">
        <v>0</v>
      </c>
      <c r="KE16" s="64">
        <v>0</v>
      </c>
      <c r="KF16" s="64">
        <v>0</v>
      </c>
      <c r="KG16" s="64">
        <v>0</v>
      </c>
      <c r="KH16" s="64">
        <v>0</v>
      </c>
      <c r="KI16" s="64">
        <v>0</v>
      </c>
      <c r="KJ16" s="64">
        <v>0</v>
      </c>
      <c r="KK16" s="64">
        <v>0</v>
      </c>
      <c r="KL16" s="64">
        <v>0</v>
      </c>
      <c r="KM16" s="64">
        <v>0</v>
      </c>
      <c r="KN16" s="64">
        <v>0</v>
      </c>
      <c r="KO16" s="64">
        <v>0</v>
      </c>
      <c r="KP16" s="64">
        <v>0</v>
      </c>
      <c r="KQ16" s="64">
        <v>0</v>
      </c>
      <c r="KR16" s="64">
        <v>0</v>
      </c>
      <c r="KS16" s="64">
        <v>0</v>
      </c>
      <c r="KT16" s="64">
        <v>0</v>
      </c>
      <c r="KU16" s="64">
        <v>0</v>
      </c>
      <c r="KV16" s="64">
        <v>0</v>
      </c>
      <c r="KW16" s="64">
        <v>0</v>
      </c>
      <c r="KX16" s="64">
        <v>0</v>
      </c>
      <c r="KY16" s="64">
        <v>0</v>
      </c>
      <c r="KZ16" s="64">
        <v>0</v>
      </c>
      <c r="LA16" s="64">
        <v>0</v>
      </c>
      <c r="LB16" s="64">
        <v>0</v>
      </c>
      <c r="LC16" s="64">
        <v>0</v>
      </c>
      <c r="LD16" s="64">
        <v>0</v>
      </c>
      <c r="LE16" s="64">
        <v>0</v>
      </c>
      <c r="LF16" s="64">
        <v>0</v>
      </c>
      <c r="LG16" s="64">
        <v>0</v>
      </c>
      <c r="LH16" s="64">
        <v>0</v>
      </c>
      <c r="LI16" s="64">
        <v>0</v>
      </c>
      <c r="LJ16" s="64">
        <v>0</v>
      </c>
      <c r="LK16" s="64">
        <v>0</v>
      </c>
      <c r="LL16" s="64">
        <v>0</v>
      </c>
      <c r="LM16" s="64">
        <v>0</v>
      </c>
      <c r="LN16" s="64">
        <v>0</v>
      </c>
      <c r="LO16" s="64">
        <v>0</v>
      </c>
      <c r="LP16" s="64">
        <v>0</v>
      </c>
      <c r="LQ16" s="64">
        <v>0</v>
      </c>
      <c r="LR16" s="64">
        <v>0</v>
      </c>
      <c r="LS16" s="64">
        <v>0</v>
      </c>
      <c r="LT16" s="64">
        <v>0</v>
      </c>
      <c r="LU16" s="64">
        <v>0</v>
      </c>
      <c r="LV16" s="64">
        <v>0</v>
      </c>
      <c r="LW16" s="64">
        <v>0</v>
      </c>
      <c r="LX16" s="64">
        <v>0</v>
      </c>
      <c r="LY16" s="64">
        <v>0</v>
      </c>
      <c r="LZ16" s="64">
        <v>0</v>
      </c>
      <c r="MA16" s="64">
        <v>0</v>
      </c>
      <c r="MB16" s="64">
        <v>0</v>
      </c>
      <c r="MC16" s="64">
        <v>0</v>
      </c>
      <c r="MD16" s="64">
        <v>0</v>
      </c>
      <c r="ME16" s="64">
        <v>0</v>
      </c>
      <c r="MF16" s="64">
        <v>0</v>
      </c>
      <c r="MG16" s="64">
        <v>0</v>
      </c>
      <c r="MH16" s="64">
        <v>0</v>
      </c>
      <c r="MI16" s="64">
        <v>0</v>
      </c>
      <c r="MJ16" s="64">
        <v>0</v>
      </c>
      <c r="MK16" s="64">
        <v>0</v>
      </c>
      <c r="ML16" s="64">
        <v>0</v>
      </c>
      <c r="MM16" s="64">
        <v>0</v>
      </c>
      <c r="MN16" s="64">
        <v>0</v>
      </c>
      <c r="MO16" s="64">
        <v>0</v>
      </c>
      <c r="MP16" s="64">
        <v>0</v>
      </c>
      <c r="MQ16" s="64">
        <v>0</v>
      </c>
      <c r="MR16" s="64">
        <v>0</v>
      </c>
      <c r="MS16" s="64">
        <v>0</v>
      </c>
      <c r="MT16" s="64">
        <v>0</v>
      </c>
      <c r="MU16" s="64">
        <v>0</v>
      </c>
      <c r="MV16" s="64">
        <v>0</v>
      </c>
      <c r="MW16" s="64">
        <v>0</v>
      </c>
      <c r="MX16" s="64">
        <v>0</v>
      </c>
      <c r="MY16" s="64">
        <v>0</v>
      </c>
      <c r="MZ16" s="64">
        <v>0</v>
      </c>
      <c r="NA16" s="64">
        <v>0</v>
      </c>
      <c r="NB16" s="64">
        <v>0</v>
      </c>
      <c r="NC16" s="64">
        <v>0</v>
      </c>
      <c r="ND16" s="64">
        <v>0</v>
      </c>
      <c r="NE16" s="64">
        <v>0</v>
      </c>
      <c r="NF16" s="64">
        <v>0</v>
      </c>
      <c r="NG16" s="64">
        <v>0</v>
      </c>
      <c r="NH16" s="64">
        <v>0</v>
      </c>
      <c r="NI16" s="64">
        <v>0</v>
      </c>
      <c r="NJ16" s="64">
        <v>0</v>
      </c>
      <c r="NK16" s="64">
        <v>0</v>
      </c>
      <c r="NL16" s="64">
        <v>0</v>
      </c>
      <c r="NM16" s="64">
        <v>0</v>
      </c>
      <c r="NN16" s="64">
        <v>0</v>
      </c>
      <c r="NO16" s="64">
        <v>0</v>
      </c>
      <c r="NP16" s="64">
        <v>0</v>
      </c>
      <c r="NQ16" s="64">
        <v>0</v>
      </c>
      <c r="NR16" s="64">
        <v>0</v>
      </c>
      <c r="NS16" s="64">
        <v>0</v>
      </c>
      <c r="NT16" s="64">
        <v>0</v>
      </c>
      <c r="NU16" s="64">
        <v>0</v>
      </c>
      <c r="NV16" s="64">
        <v>0</v>
      </c>
      <c r="NW16" s="64">
        <v>0</v>
      </c>
      <c r="NX16" s="64">
        <v>0</v>
      </c>
      <c r="NY16" s="64">
        <v>0</v>
      </c>
      <c r="NZ16" s="64">
        <v>0</v>
      </c>
      <c r="OA16" s="64">
        <v>0</v>
      </c>
      <c r="OB16" s="64">
        <v>0</v>
      </c>
      <c r="OC16" s="64">
        <v>0</v>
      </c>
      <c r="OD16" s="64">
        <v>0</v>
      </c>
    </row>
    <row r="17" spans="1:394" s="1" customFormat="1" ht="13.8" x14ac:dyDescent="0.3">
      <c r="A17" s="54"/>
      <c r="B17" s="36">
        <f t="shared" si="30"/>
        <v>2</v>
      </c>
      <c r="C17" s="49">
        <f>IF(type&lt;&gt;"",IF(ROW(stage_id)=ROW($C$14)+2,1,IF(type="S",MAX(prev_col_range)+1,MAX(prev_col_range))),-1)</f>
        <v>1</v>
      </c>
      <c r="D17" s="55">
        <f>_xlfn.IFNA(IF(OR(type="T",type="M"),MATCH(role,Settings!$I$9:$I$22,0),-1),-1)</f>
        <v>1</v>
      </c>
      <c r="E17" s="36" t="s">
        <v>40</v>
      </c>
      <c r="F17" s="35" t="s">
        <v>41</v>
      </c>
      <c r="G17" s="37"/>
      <c r="H17" s="38" t="str">
        <f>_xlfn.IFNA(INDEX(Settings!$P$9:$P$36,MATCH(team_member,Settings!$N$9:$N$36,0)),"")</f>
        <v>PM</v>
      </c>
      <c r="I17" s="35" t="s">
        <v>66</v>
      </c>
      <c r="J17" s="39" t="s">
        <v>10</v>
      </c>
      <c r="K17" s="45">
        <v>44330</v>
      </c>
      <c r="L17" s="46"/>
      <c r="M17" s="70"/>
      <c r="N17" s="50" t="b">
        <f t="shared" si="31"/>
        <v>0</v>
      </c>
      <c r="O17" s="51" t="str" cm="1">
        <f t="array" ref="O17">IFERROR("(" &amp; d.type &amp; ") " &amp; IF(LEN(d.name)&gt;7,LEFT(d.name,7) &amp; "….", d.name),"")</f>
        <v/>
      </c>
      <c r="P17" s="52" t="s">
        <v>73</v>
      </c>
      <c r="Q17" s="39"/>
      <c r="R17" s="41">
        <v>10</v>
      </c>
      <c r="S17" s="7" cm="1">
        <f t="array" ref="S1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7" s="40" cm="1">
        <f t="array" ref="T1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44339</v>
      </c>
      <c r="U17" s="56">
        <v>44326</v>
      </c>
      <c r="V17" s="57">
        <v>44329</v>
      </c>
      <c r="W17" s="60">
        <v>1</v>
      </c>
      <c r="X17" s="64">
        <v>0</v>
      </c>
      <c r="Y17" s="64">
        <v>0</v>
      </c>
      <c r="Z17" s="64">
        <v>0</v>
      </c>
      <c r="AA17" s="64">
        <v>0</v>
      </c>
      <c r="AB17" s="64">
        <v>0</v>
      </c>
      <c r="AC17" s="64">
        <v>0</v>
      </c>
      <c r="AD17" s="64">
        <v>0</v>
      </c>
      <c r="AE17" s="64">
        <v>0</v>
      </c>
      <c r="AF17" s="64">
        <v>0</v>
      </c>
      <c r="AG17" s="64">
        <v>0</v>
      </c>
      <c r="AH17" s="64">
        <v>0</v>
      </c>
      <c r="AI17" s="64">
        <v>0</v>
      </c>
      <c r="AJ17" s="64">
        <v>0</v>
      </c>
      <c r="AK17" s="64">
        <v>0</v>
      </c>
      <c r="AL17" s="64">
        <v>0</v>
      </c>
      <c r="AM17" s="64">
        <v>0</v>
      </c>
      <c r="AN17" s="64">
        <v>0</v>
      </c>
      <c r="AO17" s="64">
        <v>0</v>
      </c>
      <c r="AP17" s="64">
        <v>0</v>
      </c>
      <c r="AQ17" s="64">
        <v>0</v>
      </c>
      <c r="AR17" s="64">
        <v>0</v>
      </c>
      <c r="AS17" s="64">
        <v>0</v>
      </c>
      <c r="AT17" s="64">
        <v>0</v>
      </c>
      <c r="AU17" s="64">
        <v>0</v>
      </c>
      <c r="AV17" s="64">
        <v>0</v>
      </c>
      <c r="AW17" s="64">
        <v>0</v>
      </c>
      <c r="AX17" s="64">
        <v>0</v>
      </c>
      <c r="AY17" s="64">
        <v>0</v>
      </c>
      <c r="AZ17" s="64">
        <v>0</v>
      </c>
      <c r="BA17" s="64">
        <v>0</v>
      </c>
      <c r="BB17" s="64">
        <v>0</v>
      </c>
      <c r="BC17" s="64">
        <v>0</v>
      </c>
      <c r="BD17" s="64">
        <v>0</v>
      </c>
      <c r="BE17" s="64">
        <v>0</v>
      </c>
      <c r="BF17" s="64">
        <v>0</v>
      </c>
      <c r="BG17" s="64">
        <v>0</v>
      </c>
      <c r="BH17" s="64">
        <v>0</v>
      </c>
      <c r="BI17" s="64">
        <v>0</v>
      </c>
      <c r="BJ17" s="64">
        <v>0</v>
      </c>
      <c r="BK17" s="64">
        <v>0</v>
      </c>
      <c r="BL17" s="64">
        <v>0</v>
      </c>
      <c r="BM17" s="64">
        <v>0</v>
      </c>
      <c r="BN17" s="64">
        <v>0</v>
      </c>
      <c r="BO17" s="64">
        <v>0</v>
      </c>
      <c r="BP17" s="64">
        <v>0</v>
      </c>
      <c r="BQ17" s="64">
        <v>0</v>
      </c>
      <c r="BR17" s="64">
        <v>0</v>
      </c>
      <c r="BS17" s="64">
        <v>0</v>
      </c>
      <c r="BT17" s="64">
        <v>0</v>
      </c>
      <c r="BU17" s="64">
        <v>0</v>
      </c>
      <c r="BV17" s="64">
        <v>0</v>
      </c>
      <c r="BW17" s="64">
        <v>0</v>
      </c>
      <c r="BX17" s="64">
        <v>0</v>
      </c>
      <c r="BY17" s="64">
        <v>0</v>
      </c>
      <c r="BZ17" s="64">
        <v>0</v>
      </c>
      <c r="CA17" s="64">
        <v>0</v>
      </c>
      <c r="CB17" s="64">
        <v>0</v>
      </c>
      <c r="CC17" s="64">
        <v>0</v>
      </c>
      <c r="CD17" s="64">
        <v>0</v>
      </c>
      <c r="CE17" s="64">
        <v>0</v>
      </c>
      <c r="CF17" s="64">
        <v>0</v>
      </c>
      <c r="CG17" s="64">
        <v>0</v>
      </c>
      <c r="CH17" s="64">
        <v>0</v>
      </c>
      <c r="CI17" s="64">
        <v>0</v>
      </c>
      <c r="CJ17" s="64">
        <v>0</v>
      </c>
      <c r="CK17" s="64">
        <v>0</v>
      </c>
      <c r="CL17" s="64">
        <v>0</v>
      </c>
      <c r="CM17" s="64">
        <v>0</v>
      </c>
      <c r="CN17" s="64">
        <v>0</v>
      </c>
      <c r="CO17" s="64">
        <v>0</v>
      </c>
      <c r="CP17" s="64">
        <v>0</v>
      </c>
      <c r="CQ17" s="64">
        <v>0</v>
      </c>
      <c r="CR17" s="64">
        <v>0</v>
      </c>
      <c r="CS17" s="64">
        <v>0</v>
      </c>
      <c r="CT17" s="64">
        <v>0</v>
      </c>
      <c r="CU17" s="64">
        <v>0</v>
      </c>
      <c r="CV17" s="64">
        <v>0</v>
      </c>
      <c r="CW17" s="64">
        <v>0</v>
      </c>
      <c r="CX17" s="64">
        <v>0</v>
      </c>
      <c r="CY17" s="64">
        <v>0</v>
      </c>
      <c r="CZ17" s="64">
        <v>0</v>
      </c>
      <c r="DA17" s="64">
        <v>0</v>
      </c>
      <c r="DB17" s="64">
        <v>0</v>
      </c>
      <c r="DC17" s="64">
        <v>0</v>
      </c>
      <c r="DD17" s="64">
        <v>0</v>
      </c>
      <c r="DE17" s="64">
        <v>0</v>
      </c>
      <c r="DF17" s="64">
        <v>0</v>
      </c>
      <c r="DG17" s="64">
        <v>0</v>
      </c>
      <c r="DH17" s="64">
        <v>0</v>
      </c>
      <c r="DI17" s="64">
        <v>0</v>
      </c>
      <c r="DJ17" s="64">
        <v>0</v>
      </c>
      <c r="DK17" s="64">
        <v>0</v>
      </c>
      <c r="DL17" s="64">
        <v>0</v>
      </c>
      <c r="DM17" s="64">
        <v>0</v>
      </c>
      <c r="DN17" s="64">
        <v>0</v>
      </c>
      <c r="DO17" s="64">
        <v>0</v>
      </c>
      <c r="DP17" s="64">
        <v>0</v>
      </c>
      <c r="DQ17" s="64">
        <v>0</v>
      </c>
      <c r="DR17" s="64">
        <v>0</v>
      </c>
      <c r="DS17" s="64">
        <v>0</v>
      </c>
      <c r="DT17" s="64">
        <v>0</v>
      </c>
      <c r="DU17" s="64">
        <v>0</v>
      </c>
      <c r="DV17" s="64">
        <v>0</v>
      </c>
      <c r="DW17" s="64">
        <v>0</v>
      </c>
      <c r="DX17" s="64">
        <v>0</v>
      </c>
      <c r="DY17" s="64">
        <v>0</v>
      </c>
      <c r="DZ17" s="64">
        <v>0</v>
      </c>
      <c r="EA17" s="64">
        <v>0</v>
      </c>
      <c r="EB17" s="64">
        <v>0</v>
      </c>
      <c r="EC17" s="64">
        <v>0</v>
      </c>
      <c r="ED17" s="64">
        <v>0</v>
      </c>
      <c r="EE17" s="64">
        <v>0</v>
      </c>
      <c r="EF17" s="64">
        <v>0</v>
      </c>
      <c r="EG17" s="64">
        <v>0</v>
      </c>
      <c r="EH17" s="64">
        <v>0</v>
      </c>
      <c r="EI17" s="64">
        <v>0</v>
      </c>
      <c r="EJ17" s="64">
        <v>0</v>
      </c>
      <c r="EK17" s="64">
        <v>0</v>
      </c>
      <c r="EL17" s="64">
        <v>0</v>
      </c>
      <c r="EM17" s="64">
        <v>0</v>
      </c>
      <c r="EN17" s="64">
        <v>0</v>
      </c>
      <c r="EO17" s="64">
        <v>0</v>
      </c>
      <c r="EP17" s="64">
        <v>0</v>
      </c>
      <c r="EQ17" s="64">
        <v>0</v>
      </c>
      <c r="ER17" s="64">
        <v>0</v>
      </c>
      <c r="ES17" s="64">
        <v>0</v>
      </c>
      <c r="ET17" s="64">
        <v>0</v>
      </c>
      <c r="EU17" s="64">
        <v>0</v>
      </c>
      <c r="EV17" s="64">
        <v>0</v>
      </c>
      <c r="EW17" s="64">
        <v>0</v>
      </c>
      <c r="EX17" s="64">
        <v>0</v>
      </c>
      <c r="EY17" s="64">
        <v>0</v>
      </c>
      <c r="EZ17" s="64">
        <v>0</v>
      </c>
      <c r="FA17" s="64">
        <v>0</v>
      </c>
      <c r="FB17" s="64">
        <v>0</v>
      </c>
      <c r="FC17" s="64">
        <v>0</v>
      </c>
      <c r="FD17" s="64">
        <v>0</v>
      </c>
      <c r="FE17" s="64">
        <v>0</v>
      </c>
      <c r="FF17" s="64">
        <v>0</v>
      </c>
      <c r="FG17" s="64">
        <v>0</v>
      </c>
      <c r="FH17" s="64">
        <v>0</v>
      </c>
      <c r="FI17" s="64">
        <v>0</v>
      </c>
      <c r="FJ17" s="64">
        <v>0</v>
      </c>
      <c r="FK17" s="64">
        <v>0</v>
      </c>
      <c r="FL17" s="64">
        <v>0</v>
      </c>
      <c r="FM17" s="64">
        <v>0</v>
      </c>
      <c r="FN17" s="64">
        <v>0</v>
      </c>
      <c r="FO17" s="64">
        <v>0</v>
      </c>
      <c r="FP17" s="64">
        <v>0</v>
      </c>
      <c r="FQ17" s="64">
        <v>0</v>
      </c>
      <c r="FR17" s="64">
        <v>0</v>
      </c>
      <c r="FS17" s="64">
        <v>0</v>
      </c>
      <c r="FT17" s="64">
        <v>0</v>
      </c>
      <c r="FU17" s="64">
        <v>0</v>
      </c>
      <c r="FV17" s="64">
        <v>0</v>
      </c>
      <c r="FW17" s="64">
        <v>0</v>
      </c>
      <c r="FX17" s="64">
        <v>0</v>
      </c>
      <c r="FY17" s="64">
        <v>0</v>
      </c>
      <c r="FZ17" s="64">
        <v>0</v>
      </c>
      <c r="GA17" s="64">
        <v>0</v>
      </c>
      <c r="GB17" s="64">
        <v>0</v>
      </c>
      <c r="GC17" s="64">
        <v>0</v>
      </c>
      <c r="GD17" s="64">
        <v>0</v>
      </c>
      <c r="GE17" s="64">
        <v>0</v>
      </c>
      <c r="GF17" s="64">
        <v>0</v>
      </c>
      <c r="GG17" s="64">
        <v>0</v>
      </c>
      <c r="GH17" s="64">
        <v>0</v>
      </c>
      <c r="GI17" s="64">
        <v>0</v>
      </c>
      <c r="GJ17" s="64">
        <v>0</v>
      </c>
      <c r="GK17" s="64">
        <v>0</v>
      </c>
      <c r="GL17" s="64">
        <v>0</v>
      </c>
      <c r="GM17" s="64">
        <v>0</v>
      </c>
      <c r="GN17" s="64">
        <v>0</v>
      </c>
      <c r="GO17" s="64">
        <v>0</v>
      </c>
      <c r="GP17" s="64">
        <v>0</v>
      </c>
      <c r="GQ17" s="64">
        <v>0</v>
      </c>
      <c r="GR17" s="64">
        <v>0</v>
      </c>
      <c r="GS17" s="64">
        <v>0</v>
      </c>
      <c r="GT17" s="64">
        <v>0</v>
      </c>
      <c r="GU17" s="64">
        <v>0</v>
      </c>
      <c r="GV17" s="64">
        <v>0</v>
      </c>
      <c r="GW17" s="64">
        <v>0</v>
      </c>
      <c r="GX17" s="64">
        <v>0</v>
      </c>
      <c r="GY17" s="64">
        <v>0</v>
      </c>
      <c r="GZ17" s="64">
        <v>0</v>
      </c>
      <c r="HA17" s="64">
        <v>0</v>
      </c>
      <c r="HB17" s="64">
        <v>0</v>
      </c>
      <c r="HC17" s="64">
        <v>0</v>
      </c>
      <c r="HD17" s="64">
        <v>0</v>
      </c>
      <c r="HE17" s="64">
        <v>0</v>
      </c>
      <c r="HF17" s="64">
        <v>0</v>
      </c>
      <c r="HG17" s="64">
        <v>0</v>
      </c>
      <c r="HH17" s="64">
        <v>0</v>
      </c>
      <c r="HI17" s="64">
        <v>0</v>
      </c>
      <c r="HJ17" s="64">
        <v>0</v>
      </c>
      <c r="HK17" s="64">
        <v>0</v>
      </c>
      <c r="HL17" s="64">
        <v>0</v>
      </c>
      <c r="HM17" s="64">
        <v>0</v>
      </c>
      <c r="HN17" s="64">
        <v>0</v>
      </c>
      <c r="HO17" s="64">
        <v>0</v>
      </c>
      <c r="HP17" s="64">
        <v>0</v>
      </c>
      <c r="HQ17" s="64">
        <v>0</v>
      </c>
      <c r="HR17" s="64">
        <v>0</v>
      </c>
      <c r="HS17" s="64">
        <v>0</v>
      </c>
      <c r="HT17" s="64">
        <v>0</v>
      </c>
      <c r="HU17" s="64">
        <v>0</v>
      </c>
      <c r="HV17" s="64">
        <v>0</v>
      </c>
      <c r="HW17" s="64">
        <v>0</v>
      </c>
      <c r="HX17" s="64">
        <v>0</v>
      </c>
      <c r="HY17" s="64">
        <v>0</v>
      </c>
      <c r="HZ17" s="64">
        <v>0</v>
      </c>
      <c r="IA17" s="64">
        <v>0</v>
      </c>
      <c r="IB17" s="64">
        <v>0</v>
      </c>
      <c r="IC17" s="64">
        <v>0</v>
      </c>
      <c r="ID17" s="64">
        <v>0</v>
      </c>
      <c r="IE17" s="64">
        <v>0</v>
      </c>
      <c r="IF17" s="64">
        <v>0</v>
      </c>
      <c r="IG17" s="64">
        <v>0</v>
      </c>
      <c r="IH17" s="64">
        <v>0</v>
      </c>
      <c r="II17" s="64">
        <v>0</v>
      </c>
      <c r="IJ17" s="64">
        <v>0</v>
      </c>
      <c r="IK17" s="64">
        <v>0</v>
      </c>
      <c r="IL17" s="64">
        <v>0</v>
      </c>
      <c r="IM17" s="64">
        <v>0</v>
      </c>
      <c r="IN17" s="64">
        <v>0</v>
      </c>
      <c r="IO17" s="64">
        <v>0</v>
      </c>
      <c r="IP17" s="64">
        <v>0</v>
      </c>
      <c r="IQ17" s="64">
        <v>0</v>
      </c>
      <c r="IR17" s="64">
        <v>0</v>
      </c>
      <c r="IS17" s="64">
        <v>0</v>
      </c>
      <c r="IT17" s="64">
        <v>0</v>
      </c>
      <c r="IU17" s="64">
        <v>0</v>
      </c>
      <c r="IV17" s="64">
        <v>0</v>
      </c>
      <c r="IW17" s="64">
        <v>0</v>
      </c>
      <c r="IX17" s="64">
        <v>0</v>
      </c>
      <c r="IY17" s="64">
        <v>0</v>
      </c>
      <c r="IZ17" s="64">
        <v>0</v>
      </c>
      <c r="JA17" s="64">
        <v>0</v>
      </c>
      <c r="JB17" s="64">
        <v>0</v>
      </c>
      <c r="JC17" s="64">
        <v>0</v>
      </c>
      <c r="JD17" s="64">
        <v>0</v>
      </c>
      <c r="JE17" s="64">
        <v>0</v>
      </c>
      <c r="JF17" s="64">
        <v>0</v>
      </c>
      <c r="JG17" s="64">
        <v>0</v>
      </c>
      <c r="JH17" s="64">
        <v>0</v>
      </c>
      <c r="JI17" s="64">
        <v>0</v>
      </c>
      <c r="JJ17" s="64">
        <v>0</v>
      </c>
      <c r="JK17" s="64">
        <v>0</v>
      </c>
      <c r="JL17" s="64">
        <v>0</v>
      </c>
      <c r="JM17" s="64">
        <v>0</v>
      </c>
      <c r="JN17" s="64">
        <v>0</v>
      </c>
      <c r="JO17" s="64">
        <v>0</v>
      </c>
      <c r="JP17" s="64">
        <v>0</v>
      </c>
      <c r="JQ17" s="64">
        <v>0</v>
      </c>
      <c r="JR17" s="64">
        <v>0</v>
      </c>
      <c r="JS17" s="64">
        <v>0</v>
      </c>
      <c r="JT17" s="64">
        <v>0</v>
      </c>
      <c r="JU17" s="64">
        <v>0</v>
      </c>
      <c r="JV17" s="64">
        <v>0</v>
      </c>
      <c r="JW17" s="64">
        <v>0</v>
      </c>
      <c r="JX17" s="64">
        <v>0</v>
      </c>
      <c r="JY17" s="64">
        <v>0</v>
      </c>
      <c r="JZ17" s="64">
        <v>0</v>
      </c>
      <c r="KA17" s="64">
        <v>0</v>
      </c>
      <c r="KB17" s="64">
        <v>0</v>
      </c>
      <c r="KC17" s="64">
        <v>0</v>
      </c>
      <c r="KD17" s="64">
        <v>0</v>
      </c>
      <c r="KE17" s="64">
        <v>0</v>
      </c>
      <c r="KF17" s="64">
        <v>0</v>
      </c>
      <c r="KG17" s="64">
        <v>0</v>
      </c>
      <c r="KH17" s="64">
        <v>0</v>
      </c>
      <c r="KI17" s="64">
        <v>0</v>
      </c>
      <c r="KJ17" s="64">
        <v>0</v>
      </c>
      <c r="KK17" s="64">
        <v>0</v>
      </c>
      <c r="KL17" s="64">
        <v>0</v>
      </c>
      <c r="KM17" s="64">
        <v>0</v>
      </c>
      <c r="KN17" s="64">
        <v>0</v>
      </c>
      <c r="KO17" s="64">
        <v>0</v>
      </c>
      <c r="KP17" s="64">
        <v>0</v>
      </c>
      <c r="KQ17" s="64">
        <v>0</v>
      </c>
      <c r="KR17" s="64">
        <v>0</v>
      </c>
      <c r="KS17" s="64">
        <v>0</v>
      </c>
      <c r="KT17" s="64">
        <v>0</v>
      </c>
      <c r="KU17" s="64">
        <v>0</v>
      </c>
      <c r="KV17" s="64">
        <v>0</v>
      </c>
      <c r="KW17" s="64">
        <v>0</v>
      </c>
      <c r="KX17" s="64">
        <v>0</v>
      </c>
      <c r="KY17" s="64">
        <v>0</v>
      </c>
      <c r="KZ17" s="64">
        <v>0</v>
      </c>
      <c r="LA17" s="64">
        <v>0</v>
      </c>
      <c r="LB17" s="64">
        <v>0</v>
      </c>
      <c r="LC17" s="64">
        <v>0</v>
      </c>
      <c r="LD17" s="64">
        <v>0</v>
      </c>
      <c r="LE17" s="64">
        <v>0</v>
      </c>
      <c r="LF17" s="64">
        <v>0</v>
      </c>
      <c r="LG17" s="64">
        <v>0</v>
      </c>
      <c r="LH17" s="64">
        <v>0</v>
      </c>
      <c r="LI17" s="64">
        <v>0</v>
      </c>
      <c r="LJ17" s="64">
        <v>0</v>
      </c>
      <c r="LK17" s="64">
        <v>0</v>
      </c>
      <c r="LL17" s="64">
        <v>0</v>
      </c>
      <c r="LM17" s="64">
        <v>0</v>
      </c>
      <c r="LN17" s="64">
        <v>0</v>
      </c>
      <c r="LO17" s="64">
        <v>0</v>
      </c>
      <c r="LP17" s="64">
        <v>0</v>
      </c>
      <c r="LQ17" s="64">
        <v>0</v>
      </c>
      <c r="LR17" s="64">
        <v>0</v>
      </c>
      <c r="LS17" s="64">
        <v>0</v>
      </c>
      <c r="LT17" s="64">
        <v>0</v>
      </c>
      <c r="LU17" s="64">
        <v>0</v>
      </c>
      <c r="LV17" s="64">
        <v>0</v>
      </c>
      <c r="LW17" s="64">
        <v>0</v>
      </c>
      <c r="LX17" s="64">
        <v>0</v>
      </c>
      <c r="LY17" s="64">
        <v>0</v>
      </c>
      <c r="LZ17" s="64">
        <v>0</v>
      </c>
      <c r="MA17" s="64">
        <v>0</v>
      </c>
      <c r="MB17" s="64">
        <v>0</v>
      </c>
      <c r="MC17" s="64">
        <v>0</v>
      </c>
      <c r="MD17" s="64">
        <v>0</v>
      </c>
      <c r="ME17" s="64">
        <v>0</v>
      </c>
      <c r="MF17" s="64">
        <v>0</v>
      </c>
      <c r="MG17" s="64">
        <v>0</v>
      </c>
      <c r="MH17" s="64">
        <v>0</v>
      </c>
      <c r="MI17" s="64">
        <v>0</v>
      </c>
      <c r="MJ17" s="64">
        <v>0</v>
      </c>
      <c r="MK17" s="64">
        <v>0</v>
      </c>
      <c r="ML17" s="64">
        <v>0</v>
      </c>
      <c r="MM17" s="64">
        <v>0</v>
      </c>
      <c r="MN17" s="64">
        <v>0</v>
      </c>
      <c r="MO17" s="64">
        <v>0</v>
      </c>
      <c r="MP17" s="64">
        <v>0</v>
      </c>
      <c r="MQ17" s="64">
        <v>0</v>
      </c>
      <c r="MR17" s="64">
        <v>0</v>
      </c>
      <c r="MS17" s="64">
        <v>0</v>
      </c>
      <c r="MT17" s="64">
        <v>0</v>
      </c>
      <c r="MU17" s="64">
        <v>0</v>
      </c>
      <c r="MV17" s="64">
        <v>0</v>
      </c>
      <c r="MW17" s="64">
        <v>0</v>
      </c>
      <c r="MX17" s="64">
        <v>0</v>
      </c>
      <c r="MY17" s="64">
        <v>0</v>
      </c>
      <c r="MZ17" s="64">
        <v>0</v>
      </c>
      <c r="NA17" s="64">
        <v>0</v>
      </c>
      <c r="NB17" s="64">
        <v>0</v>
      </c>
      <c r="NC17" s="64">
        <v>0</v>
      </c>
      <c r="ND17" s="64">
        <v>0</v>
      </c>
      <c r="NE17" s="64">
        <v>0</v>
      </c>
      <c r="NF17" s="64">
        <v>0</v>
      </c>
      <c r="NG17" s="64">
        <v>0</v>
      </c>
      <c r="NH17" s="64">
        <v>0</v>
      </c>
      <c r="NI17" s="64">
        <v>0</v>
      </c>
      <c r="NJ17" s="64">
        <v>0</v>
      </c>
      <c r="NK17" s="64">
        <v>0</v>
      </c>
      <c r="NL17" s="64">
        <v>0</v>
      </c>
      <c r="NM17" s="64">
        <v>0</v>
      </c>
      <c r="NN17" s="64">
        <v>0</v>
      </c>
      <c r="NO17" s="64">
        <v>0</v>
      </c>
      <c r="NP17" s="64">
        <v>0</v>
      </c>
      <c r="NQ17" s="64">
        <v>0</v>
      </c>
      <c r="NR17" s="64">
        <v>0</v>
      </c>
      <c r="NS17" s="64">
        <v>0</v>
      </c>
      <c r="NT17" s="64">
        <v>0</v>
      </c>
      <c r="NU17" s="64">
        <v>0</v>
      </c>
      <c r="NV17" s="64">
        <v>0</v>
      </c>
      <c r="NW17" s="64">
        <v>0</v>
      </c>
      <c r="NX17" s="64">
        <v>0</v>
      </c>
      <c r="NY17" s="64">
        <v>0</v>
      </c>
      <c r="NZ17" s="64">
        <v>0</v>
      </c>
      <c r="OA17" s="64">
        <v>0</v>
      </c>
      <c r="OB17" s="64">
        <v>0</v>
      </c>
      <c r="OC17" s="64">
        <v>0</v>
      </c>
      <c r="OD17" s="64">
        <v>0</v>
      </c>
    </row>
    <row r="18" spans="1:394" s="1" customFormat="1" ht="13.8" x14ac:dyDescent="0.3">
      <c r="A18" s="54"/>
      <c r="B18" s="36">
        <f t="shared" si="30"/>
        <v>3</v>
      </c>
      <c r="C18" s="49">
        <f>IF(type&lt;&gt;"",IF(ROW(stage_id)=ROW($C$14)+2,1,IF(type="S",MAX(prev_col_range)+1,MAX(prev_col_range))),-1)</f>
        <v>1</v>
      </c>
      <c r="D18" s="55">
        <f>_xlfn.IFNA(IF(OR(type="T",type="M"),MATCH(role,Settings!$I$9:$I$22,0),-1),-1)</f>
        <v>2</v>
      </c>
      <c r="E18" s="36" t="s">
        <v>40</v>
      </c>
      <c r="F18" s="35" t="s">
        <v>42</v>
      </c>
      <c r="G18" s="37"/>
      <c r="H18" s="38" t="str">
        <f>_xlfn.IFNA(INDEX(Settings!$P$9:$P$36,MATCH(team_member,Settings!$N$9:$N$36,0)),"")</f>
        <v>COD</v>
      </c>
      <c r="I18" s="35" t="s">
        <v>67</v>
      </c>
      <c r="J18" s="39"/>
      <c r="K18" s="45"/>
      <c r="L18" s="46"/>
      <c r="M18" s="70">
        <f>B17</f>
        <v>2</v>
      </c>
      <c r="N18" s="50" t="str">
        <f t="shared" si="31"/>
        <v>↖</v>
      </c>
      <c r="O18" s="51" t="str" cm="1">
        <f t="array" ref="O18">IFERROR("(" &amp; d.type &amp; ") " &amp; IF(LEN(d.name)&gt;7,LEFT(d.name,7) &amp; "….", d.name),"")</f>
        <v>(T) Task P1</v>
      </c>
      <c r="P18" s="52" t="s">
        <v>73</v>
      </c>
      <c r="Q18" s="39">
        <v>0</v>
      </c>
      <c r="R18" s="41">
        <v>4</v>
      </c>
      <c r="S18" s="7" cm="1">
        <f t="array" ref="S1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44340</v>
      </c>
      <c r="T18" s="40" cm="1">
        <f t="array" ref="T1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44343</v>
      </c>
      <c r="U18" s="56">
        <v>44330</v>
      </c>
      <c r="V18" s="57">
        <v>44334</v>
      </c>
      <c r="W18" s="60">
        <v>1</v>
      </c>
      <c r="X18" s="64">
        <v>0</v>
      </c>
      <c r="Y18" s="64">
        <v>0</v>
      </c>
      <c r="Z18" s="64">
        <v>0</v>
      </c>
      <c r="AA18" s="64">
        <v>0</v>
      </c>
      <c r="AB18" s="64">
        <v>0</v>
      </c>
      <c r="AC18" s="64">
        <v>0</v>
      </c>
      <c r="AD18" s="64">
        <v>0</v>
      </c>
      <c r="AE18" s="64">
        <v>0</v>
      </c>
      <c r="AF18" s="64">
        <v>0</v>
      </c>
      <c r="AG18" s="64">
        <v>0</v>
      </c>
      <c r="AH18" s="64">
        <v>0</v>
      </c>
      <c r="AI18" s="64">
        <v>0</v>
      </c>
      <c r="AJ18" s="64">
        <v>0</v>
      </c>
      <c r="AK18" s="64">
        <v>0</v>
      </c>
      <c r="AL18" s="64">
        <v>0</v>
      </c>
      <c r="AM18" s="64">
        <v>0</v>
      </c>
      <c r="AN18" s="64">
        <v>0</v>
      </c>
      <c r="AO18" s="64">
        <v>0</v>
      </c>
      <c r="AP18" s="64">
        <v>0</v>
      </c>
      <c r="AQ18" s="64">
        <v>0</v>
      </c>
      <c r="AR18" s="64">
        <v>0</v>
      </c>
      <c r="AS18" s="64">
        <v>0</v>
      </c>
      <c r="AT18" s="64">
        <v>0</v>
      </c>
      <c r="AU18" s="64">
        <v>0</v>
      </c>
      <c r="AV18" s="64">
        <v>0</v>
      </c>
      <c r="AW18" s="64">
        <v>0</v>
      </c>
      <c r="AX18" s="64">
        <v>0</v>
      </c>
      <c r="AY18" s="64">
        <v>0</v>
      </c>
      <c r="AZ18" s="64">
        <v>0</v>
      </c>
      <c r="BA18" s="64">
        <v>0</v>
      </c>
      <c r="BB18" s="64">
        <v>0</v>
      </c>
      <c r="BC18" s="64">
        <v>0</v>
      </c>
      <c r="BD18" s="64">
        <v>0</v>
      </c>
      <c r="BE18" s="64">
        <v>0</v>
      </c>
      <c r="BF18" s="64">
        <v>0</v>
      </c>
      <c r="BG18" s="64">
        <v>0</v>
      </c>
      <c r="BH18" s="64">
        <v>0</v>
      </c>
      <c r="BI18" s="64">
        <v>0</v>
      </c>
      <c r="BJ18" s="64">
        <v>0</v>
      </c>
      <c r="BK18" s="64">
        <v>0</v>
      </c>
      <c r="BL18" s="64">
        <v>0</v>
      </c>
      <c r="BM18" s="64">
        <v>0</v>
      </c>
      <c r="BN18" s="64">
        <v>0</v>
      </c>
      <c r="BO18" s="64">
        <v>0</v>
      </c>
      <c r="BP18" s="64">
        <v>0</v>
      </c>
      <c r="BQ18" s="64">
        <v>0</v>
      </c>
      <c r="BR18" s="64">
        <v>0</v>
      </c>
      <c r="BS18" s="64">
        <v>0</v>
      </c>
      <c r="BT18" s="64">
        <v>0</v>
      </c>
      <c r="BU18" s="64">
        <v>0</v>
      </c>
      <c r="BV18" s="64">
        <v>0</v>
      </c>
      <c r="BW18" s="64">
        <v>0</v>
      </c>
      <c r="BX18" s="64">
        <v>0</v>
      </c>
      <c r="BY18" s="64">
        <v>0</v>
      </c>
      <c r="BZ18" s="64">
        <v>0</v>
      </c>
      <c r="CA18" s="64">
        <v>0</v>
      </c>
      <c r="CB18" s="64">
        <v>0</v>
      </c>
      <c r="CC18" s="64">
        <v>0</v>
      </c>
      <c r="CD18" s="64">
        <v>0</v>
      </c>
      <c r="CE18" s="64">
        <v>0</v>
      </c>
      <c r="CF18" s="64">
        <v>0</v>
      </c>
      <c r="CG18" s="64">
        <v>0</v>
      </c>
      <c r="CH18" s="64">
        <v>0</v>
      </c>
      <c r="CI18" s="64">
        <v>0</v>
      </c>
      <c r="CJ18" s="64">
        <v>0</v>
      </c>
      <c r="CK18" s="64">
        <v>0</v>
      </c>
      <c r="CL18" s="64">
        <v>0</v>
      </c>
      <c r="CM18" s="64">
        <v>0</v>
      </c>
      <c r="CN18" s="64">
        <v>0</v>
      </c>
      <c r="CO18" s="64">
        <v>0</v>
      </c>
      <c r="CP18" s="64">
        <v>0</v>
      </c>
      <c r="CQ18" s="64">
        <v>0</v>
      </c>
      <c r="CR18" s="64">
        <v>0</v>
      </c>
      <c r="CS18" s="64">
        <v>0</v>
      </c>
      <c r="CT18" s="64">
        <v>0</v>
      </c>
      <c r="CU18" s="64">
        <v>0</v>
      </c>
      <c r="CV18" s="64">
        <v>0</v>
      </c>
      <c r="CW18" s="64">
        <v>0</v>
      </c>
      <c r="CX18" s="64">
        <v>0</v>
      </c>
      <c r="CY18" s="64">
        <v>0</v>
      </c>
      <c r="CZ18" s="64">
        <v>0</v>
      </c>
      <c r="DA18" s="64">
        <v>0</v>
      </c>
      <c r="DB18" s="64">
        <v>0</v>
      </c>
      <c r="DC18" s="64">
        <v>0</v>
      </c>
      <c r="DD18" s="64">
        <v>0</v>
      </c>
      <c r="DE18" s="64">
        <v>0</v>
      </c>
      <c r="DF18" s="64">
        <v>0</v>
      </c>
      <c r="DG18" s="64">
        <v>0</v>
      </c>
      <c r="DH18" s="64">
        <v>0</v>
      </c>
      <c r="DI18" s="64">
        <v>0</v>
      </c>
      <c r="DJ18" s="64">
        <v>0</v>
      </c>
      <c r="DK18" s="64">
        <v>0</v>
      </c>
      <c r="DL18" s="64">
        <v>0</v>
      </c>
      <c r="DM18" s="64">
        <v>0</v>
      </c>
      <c r="DN18" s="64">
        <v>0</v>
      </c>
      <c r="DO18" s="64">
        <v>0</v>
      </c>
      <c r="DP18" s="64">
        <v>0</v>
      </c>
      <c r="DQ18" s="64">
        <v>0</v>
      </c>
      <c r="DR18" s="64">
        <v>0</v>
      </c>
      <c r="DS18" s="64">
        <v>0</v>
      </c>
      <c r="DT18" s="64">
        <v>0</v>
      </c>
      <c r="DU18" s="64">
        <v>0</v>
      </c>
      <c r="DV18" s="64">
        <v>0</v>
      </c>
      <c r="DW18" s="64">
        <v>0</v>
      </c>
      <c r="DX18" s="64">
        <v>0</v>
      </c>
      <c r="DY18" s="64">
        <v>0</v>
      </c>
      <c r="DZ18" s="64">
        <v>0</v>
      </c>
      <c r="EA18" s="64">
        <v>0</v>
      </c>
      <c r="EB18" s="64">
        <v>0</v>
      </c>
      <c r="EC18" s="64">
        <v>0</v>
      </c>
      <c r="ED18" s="64">
        <v>0</v>
      </c>
      <c r="EE18" s="64">
        <v>0</v>
      </c>
      <c r="EF18" s="64">
        <v>0</v>
      </c>
      <c r="EG18" s="64">
        <v>0</v>
      </c>
      <c r="EH18" s="64">
        <v>0</v>
      </c>
      <c r="EI18" s="64">
        <v>0</v>
      </c>
      <c r="EJ18" s="64">
        <v>0</v>
      </c>
      <c r="EK18" s="64">
        <v>0</v>
      </c>
      <c r="EL18" s="64">
        <v>0</v>
      </c>
      <c r="EM18" s="64">
        <v>0</v>
      </c>
      <c r="EN18" s="64">
        <v>0</v>
      </c>
      <c r="EO18" s="64">
        <v>0</v>
      </c>
      <c r="EP18" s="64">
        <v>0</v>
      </c>
      <c r="EQ18" s="64">
        <v>0</v>
      </c>
      <c r="ER18" s="64">
        <v>0</v>
      </c>
      <c r="ES18" s="64">
        <v>0</v>
      </c>
      <c r="ET18" s="64">
        <v>0</v>
      </c>
      <c r="EU18" s="64">
        <v>0</v>
      </c>
      <c r="EV18" s="64">
        <v>0</v>
      </c>
      <c r="EW18" s="64">
        <v>0</v>
      </c>
      <c r="EX18" s="64">
        <v>0</v>
      </c>
      <c r="EY18" s="64">
        <v>0</v>
      </c>
      <c r="EZ18" s="64">
        <v>0</v>
      </c>
      <c r="FA18" s="64">
        <v>0</v>
      </c>
      <c r="FB18" s="64">
        <v>0</v>
      </c>
      <c r="FC18" s="64">
        <v>0</v>
      </c>
      <c r="FD18" s="64">
        <v>0</v>
      </c>
      <c r="FE18" s="64">
        <v>0</v>
      </c>
      <c r="FF18" s="64">
        <v>0</v>
      </c>
      <c r="FG18" s="64">
        <v>0</v>
      </c>
      <c r="FH18" s="64">
        <v>0</v>
      </c>
      <c r="FI18" s="64">
        <v>0</v>
      </c>
      <c r="FJ18" s="64">
        <v>0</v>
      </c>
      <c r="FK18" s="64">
        <v>0</v>
      </c>
      <c r="FL18" s="64">
        <v>0</v>
      </c>
      <c r="FM18" s="64">
        <v>0</v>
      </c>
      <c r="FN18" s="64">
        <v>0</v>
      </c>
      <c r="FO18" s="64">
        <v>0</v>
      </c>
      <c r="FP18" s="64">
        <v>0</v>
      </c>
      <c r="FQ18" s="64">
        <v>0</v>
      </c>
      <c r="FR18" s="64">
        <v>0</v>
      </c>
      <c r="FS18" s="64">
        <v>0</v>
      </c>
      <c r="FT18" s="64">
        <v>0</v>
      </c>
      <c r="FU18" s="64">
        <v>0</v>
      </c>
      <c r="FV18" s="64">
        <v>0</v>
      </c>
      <c r="FW18" s="64">
        <v>0</v>
      </c>
      <c r="FX18" s="64">
        <v>0</v>
      </c>
      <c r="FY18" s="64">
        <v>0</v>
      </c>
      <c r="FZ18" s="64">
        <v>0</v>
      </c>
      <c r="GA18" s="64">
        <v>0</v>
      </c>
      <c r="GB18" s="64">
        <v>0</v>
      </c>
      <c r="GC18" s="64">
        <v>0</v>
      </c>
      <c r="GD18" s="64">
        <v>0</v>
      </c>
      <c r="GE18" s="64">
        <v>0</v>
      </c>
      <c r="GF18" s="64">
        <v>0</v>
      </c>
      <c r="GG18" s="64">
        <v>0</v>
      </c>
      <c r="GH18" s="64">
        <v>0</v>
      </c>
      <c r="GI18" s="64">
        <v>0</v>
      </c>
      <c r="GJ18" s="64">
        <v>0</v>
      </c>
      <c r="GK18" s="64">
        <v>0</v>
      </c>
      <c r="GL18" s="64">
        <v>0</v>
      </c>
      <c r="GM18" s="64">
        <v>0</v>
      </c>
      <c r="GN18" s="64">
        <v>0</v>
      </c>
      <c r="GO18" s="64">
        <v>0</v>
      </c>
      <c r="GP18" s="64">
        <v>0</v>
      </c>
      <c r="GQ18" s="64">
        <v>0</v>
      </c>
      <c r="GR18" s="64">
        <v>0</v>
      </c>
      <c r="GS18" s="64">
        <v>0</v>
      </c>
      <c r="GT18" s="64">
        <v>0</v>
      </c>
      <c r="GU18" s="64">
        <v>0</v>
      </c>
      <c r="GV18" s="64">
        <v>0</v>
      </c>
      <c r="GW18" s="64">
        <v>0</v>
      </c>
      <c r="GX18" s="64">
        <v>0</v>
      </c>
      <c r="GY18" s="64">
        <v>0</v>
      </c>
      <c r="GZ18" s="64">
        <v>0</v>
      </c>
      <c r="HA18" s="64">
        <v>0</v>
      </c>
      <c r="HB18" s="64">
        <v>0</v>
      </c>
      <c r="HC18" s="64">
        <v>0</v>
      </c>
      <c r="HD18" s="64">
        <v>0</v>
      </c>
      <c r="HE18" s="64">
        <v>0</v>
      </c>
      <c r="HF18" s="64">
        <v>0</v>
      </c>
      <c r="HG18" s="64">
        <v>0</v>
      </c>
      <c r="HH18" s="64">
        <v>0</v>
      </c>
      <c r="HI18" s="64">
        <v>0</v>
      </c>
      <c r="HJ18" s="64">
        <v>0</v>
      </c>
      <c r="HK18" s="64">
        <v>0</v>
      </c>
      <c r="HL18" s="64">
        <v>0</v>
      </c>
      <c r="HM18" s="64">
        <v>0</v>
      </c>
      <c r="HN18" s="64">
        <v>0</v>
      </c>
      <c r="HO18" s="64">
        <v>0</v>
      </c>
      <c r="HP18" s="64">
        <v>0</v>
      </c>
      <c r="HQ18" s="64">
        <v>0</v>
      </c>
      <c r="HR18" s="64">
        <v>0</v>
      </c>
      <c r="HS18" s="64">
        <v>0</v>
      </c>
      <c r="HT18" s="64">
        <v>0</v>
      </c>
      <c r="HU18" s="64">
        <v>0</v>
      </c>
      <c r="HV18" s="64">
        <v>0</v>
      </c>
      <c r="HW18" s="64">
        <v>0</v>
      </c>
      <c r="HX18" s="64">
        <v>0</v>
      </c>
      <c r="HY18" s="64">
        <v>0</v>
      </c>
      <c r="HZ18" s="64">
        <v>0</v>
      </c>
      <c r="IA18" s="64">
        <v>0</v>
      </c>
      <c r="IB18" s="64">
        <v>0</v>
      </c>
      <c r="IC18" s="64">
        <v>0</v>
      </c>
      <c r="ID18" s="64">
        <v>0</v>
      </c>
      <c r="IE18" s="64">
        <v>0</v>
      </c>
      <c r="IF18" s="64">
        <v>0</v>
      </c>
      <c r="IG18" s="64">
        <v>0</v>
      </c>
      <c r="IH18" s="64">
        <v>0</v>
      </c>
      <c r="II18" s="64">
        <v>0</v>
      </c>
      <c r="IJ18" s="64">
        <v>0</v>
      </c>
      <c r="IK18" s="64">
        <v>0</v>
      </c>
      <c r="IL18" s="64">
        <v>0</v>
      </c>
      <c r="IM18" s="64">
        <v>0</v>
      </c>
      <c r="IN18" s="64">
        <v>0</v>
      </c>
      <c r="IO18" s="64">
        <v>0</v>
      </c>
      <c r="IP18" s="64">
        <v>0</v>
      </c>
      <c r="IQ18" s="64">
        <v>0</v>
      </c>
      <c r="IR18" s="64">
        <v>0</v>
      </c>
      <c r="IS18" s="64">
        <v>0</v>
      </c>
      <c r="IT18" s="64">
        <v>0</v>
      </c>
      <c r="IU18" s="64">
        <v>0</v>
      </c>
      <c r="IV18" s="64">
        <v>0</v>
      </c>
      <c r="IW18" s="64">
        <v>0</v>
      </c>
      <c r="IX18" s="64">
        <v>0</v>
      </c>
      <c r="IY18" s="64">
        <v>0</v>
      </c>
      <c r="IZ18" s="64">
        <v>0</v>
      </c>
      <c r="JA18" s="64">
        <v>0</v>
      </c>
      <c r="JB18" s="64">
        <v>0</v>
      </c>
      <c r="JC18" s="64">
        <v>0</v>
      </c>
      <c r="JD18" s="64">
        <v>0</v>
      </c>
      <c r="JE18" s="64">
        <v>0</v>
      </c>
      <c r="JF18" s="64">
        <v>0</v>
      </c>
      <c r="JG18" s="64">
        <v>0</v>
      </c>
      <c r="JH18" s="64">
        <v>0</v>
      </c>
      <c r="JI18" s="64">
        <v>0</v>
      </c>
      <c r="JJ18" s="64">
        <v>0</v>
      </c>
      <c r="JK18" s="64">
        <v>0</v>
      </c>
      <c r="JL18" s="64">
        <v>0</v>
      </c>
      <c r="JM18" s="64">
        <v>0</v>
      </c>
      <c r="JN18" s="64">
        <v>0</v>
      </c>
      <c r="JO18" s="64">
        <v>0</v>
      </c>
      <c r="JP18" s="64">
        <v>0</v>
      </c>
      <c r="JQ18" s="64">
        <v>0</v>
      </c>
      <c r="JR18" s="64">
        <v>0</v>
      </c>
      <c r="JS18" s="64">
        <v>0</v>
      </c>
      <c r="JT18" s="64">
        <v>0</v>
      </c>
      <c r="JU18" s="64">
        <v>0</v>
      </c>
      <c r="JV18" s="64">
        <v>0</v>
      </c>
      <c r="JW18" s="64">
        <v>0</v>
      </c>
      <c r="JX18" s="64">
        <v>0</v>
      </c>
      <c r="JY18" s="64">
        <v>0</v>
      </c>
      <c r="JZ18" s="64">
        <v>0</v>
      </c>
      <c r="KA18" s="64">
        <v>0</v>
      </c>
      <c r="KB18" s="64">
        <v>0</v>
      </c>
      <c r="KC18" s="64">
        <v>0</v>
      </c>
      <c r="KD18" s="64">
        <v>0</v>
      </c>
      <c r="KE18" s="64">
        <v>0</v>
      </c>
      <c r="KF18" s="64">
        <v>0</v>
      </c>
      <c r="KG18" s="64">
        <v>0</v>
      </c>
      <c r="KH18" s="64">
        <v>0</v>
      </c>
      <c r="KI18" s="64">
        <v>0</v>
      </c>
      <c r="KJ18" s="64">
        <v>0</v>
      </c>
      <c r="KK18" s="64">
        <v>0</v>
      </c>
      <c r="KL18" s="64">
        <v>0</v>
      </c>
      <c r="KM18" s="64">
        <v>0</v>
      </c>
      <c r="KN18" s="64">
        <v>0</v>
      </c>
      <c r="KO18" s="64">
        <v>0</v>
      </c>
      <c r="KP18" s="64">
        <v>0</v>
      </c>
      <c r="KQ18" s="64">
        <v>0</v>
      </c>
      <c r="KR18" s="64">
        <v>0</v>
      </c>
      <c r="KS18" s="64">
        <v>0</v>
      </c>
      <c r="KT18" s="64">
        <v>0</v>
      </c>
      <c r="KU18" s="64">
        <v>0</v>
      </c>
      <c r="KV18" s="64">
        <v>0</v>
      </c>
      <c r="KW18" s="64">
        <v>0</v>
      </c>
      <c r="KX18" s="64">
        <v>0</v>
      </c>
      <c r="KY18" s="64">
        <v>0</v>
      </c>
      <c r="KZ18" s="64">
        <v>0</v>
      </c>
      <c r="LA18" s="64">
        <v>0</v>
      </c>
      <c r="LB18" s="64">
        <v>0</v>
      </c>
      <c r="LC18" s="64">
        <v>0</v>
      </c>
      <c r="LD18" s="64">
        <v>0</v>
      </c>
      <c r="LE18" s="64">
        <v>0</v>
      </c>
      <c r="LF18" s="64">
        <v>0</v>
      </c>
      <c r="LG18" s="64">
        <v>0</v>
      </c>
      <c r="LH18" s="64">
        <v>0</v>
      </c>
      <c r="LI18" s="64">
        <v>0</v>
      </c>
      <c r="LJ18" s="64">
        <v>0</v>
      </c>
      <c r="LK18" s="64">
        <v>0</v>
      </c>
      <c r="LL18" s="64">
        <v>0</v>
      </c>
      <c r="LM18" s="64">
        <v>0</v>
      </c>
      <c r="LN18" s="64">
        <v>0</v>
      </c>
      <c r="LO18" s="64">
        <v>0</v>
      </c>
      <c r="LP18" s="64">
        <v>0</v>
      </c>
      <c r="LQ18" s="64">
        <v>0</v>
      </c>
      <c r="LR18" s="64">
        <v>0</v>
      </c>
      <c r="LS18" s="64">
        <v>0</v>
      </c>
      <c r="LT18" s="64">
        <v>0</v>
      </c>
      <c r="LU18" s="64">
        <v>0</v>
      </c>
      <c r="LV18" s="64">
        <v>0</v>
      </c>
      <c r="LW18" s="64">
        <v>0</v>
      </c>
      <c r="LX18" s="64">
        <v>0</v>
      </c>
      <c r="LY18" s="64">
        <v>0</v>
      </c>
      <c r="LZ18" s="64">
        <v>0</v>
      </c>
      <c r="MA18" s="64">
        <v>0</v>
      </c>
      <c r="MB18" s="64">
        <v>0</v>
      </c>
      <c r="MC18" s="64">
        <v>0</v>
      </c>
      <c r="MD18" s="64">
        <v>0</v>
      </c>
      <c r="ME18" s="64">
        <v>0</v>
      </c>
      <c r="MF18" s="64">
        <v>0</v>
      </c>
      <c r="MG18" s="64">
        <v>0</v>
      </c>
      <c r="MH18" s="64">
        <v>0</v>
      </c>
      <c r="MI18" s="64">
        <v>0</v>
      </c>
      <c r="MJ18" s="64">
        <v>0</v>
      </c>
      <c r="MK18" s="64">
        <v>0</v>
      </c>
      <c r="ML18" s="64">
        <v>0</v>
      </c>
      <c r="MM18" s="64">
        <v>0</v>
      </c>
      <c r="MN18" s="64">
        <v>0</v>
      </c>
      <c r="MO18" s="64">
        <v>0</v>
      </c>
      <c r="MP18" s="64">
        <v>0</v>
      </c>
      <c r="MQ18" s="64">
        <v>0</v>
      </c>
      <c r="MR18" s="64">
        <v>0</v>
      </c>
      <c r="MS18" s="64">
        <v>0</v>
      </c>
      <c r="MT18" s="64">
        <v>0</v>
      </c>
      <c r="MU18" s="64">
        <v>0</v>
      </c>
      <c r="MV18" s="64">
        <v>0</v>
      </c>
      <c r="MW18" s="64">
        <v>0</v>
      </c>
      <c r="MX18" s="64">
        <v>0</v>
      </c>
      <c r="MY18" s="64">
        <v>0</v>
      </c>
      <c r="MZ18" s="64">
        <v>0</v>
      </c>
      <c r="NA18" s="64">
        <v>0</v>
      </c>
      <c r="NB18" s="64">
        <v>0</v>
      </c>
      <c r="NC18" s="64">
        <v>0</v>
      </c>
      <c r="ND18" s="64">
        <v>0</v>
      </c>
      <c r="NE18" s="64">
        <v>0</v>
      </c>
      <c r="NF18" s="64">
        <v>0</v>
      </c>
      <c r="NG18" s="64">
        <v>0</v>
      </c>
      <c r="NH18" s="64">
        <v>0</v>
      </c>
      <c r="NI18" s="64">
        <v>0</v>
      </c>
      <c r="NJ18" s="64">
        <v>0</v>
      </c>
      <c r="NK18" s="64">
        <v>0</v>
      </c>
      <c r="NL18" s="64">
        <v>0</v>
      </c>
      <c r="NM18" s="64">
        <v>0</v>
      </c>
      <c r="NN18" s="64">
        <v>0</v>
      </c>
      <c r="NO18" s="64">
        <v>0</v>
      </c>
      <c r="NP18" s="64">
        <v>0</v>
      </c>
      <c r="NQ18" s="64">
        <v>0</v>
      </c>
      <c r="NR18" s="64">
        <v>0</v>
      </c>
      <c r="NS18" s="64">
        <v>0</v>
      </c>
      <c r="NT18" s="64">
        <v>0</v>
      </c>
      <c r="NU18" s="64">
        <v>0</v>
      </c>
      <c r="NV18" s="64">
        <v>0</v>
      </c>
      <c r="NW18" s="64">
        <v>0</v>
      </c>
      <c r="NX18" s="64">
        <v>0</v>
      </c>
      <c r="NY18" s="64">
        <v>0</v>
      </c>
      <c r="NZ18" s="64">
        <v>0</v>
      </c>
      <c r="OA18" s="64">
        <v>0</v>
      </c>
      <c r="OB18" s="64">
        <v>0</v>
      </c>
      <c r="OC18" s="64">
        <v>0</v>
      </c>
      <c r="OD18" s="64">
        <v>0</v>
      </c>
    </row>
    <row r="19" spans="1:394" s="1" customFormat="1" ht="13.8" x14ac:dyDescent="0.3">
      <c r="A19" s="54"/>
      <c r="B19" s="36">
        <f t="shared" si="30"/>
        <v>4</v>
      </c>
      <c r="C19" s="49">
        <f>IF(type&lt;&gt;"",IF(ROW(stage_id)=ROW($C$14)+2,1,IF(type="S",MAX(prev_col_range)+1,MAX(prev_col_range))),-1)</f>
        <v>1</v>
      </c>
      <c r="D19" s="55">
        <f>_xlfn.IFNA(IF(OR(type="T",type="M"),MATCH(role,Settings!$I$9:$I$22,0),-1),-1)</f>
        <v>2</v>
      </c>
      <c r="E19" s="36" t="s">
        <v>40</v>
      </c>
      <c r="F19" s="35" t="s">
        <v>43</v>
      </c>
      <c r="G19" s="37"/>
      <c r="H19" s="38" t="str">
        <f>_xlfn.IFNA(INDEX(Settings!$P$9:$P$36,MATCH(team_member,Settings!$N$9:$N$36,0)),"")</f>
        <v>COD</v>
      </c>
      <c r="I19" s="35" t="s">
        <v>70</v>
      </c>
      <c r="J19" s="39" t="s">
        <v>10</v>
      </c>
      <c r="K19" s="45"/>
      <c r="L19" s="46"/>
      <c r="M19" s="70">
        <f>B18</f>
        <v>3</v>
      </c>
      <c r="N19" s="50" t="str">
        <f t="shared" si="31"/>
        <v>↖</v>
      </c>
      <c r="O19" s="51" t="str" cm="1">
        <f t="array" ref="O19">IFERROR("(" &amp; d.type &amp; ") " &amp; IF(LEN(d.name)&gt;7,LEFT(d.name,7) &amp; "….", d.name),"")</f>
        <v>(T) Task P2</v>
      </c>
      <c r="P19" s="52" t="s">
        <v>73</v>
      </c>
      <c r="Q19" s="39">
        <v>-1</v>
      </c>
      <c r="R19" s="41">
        <v>2</v>
      </c>
      <c r="S19" s="7" cm="1">
        <f t="array" ref="S1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44343</v>
      </c>
      <c r="T19" s="40" cm="1">
        <f t="array" ref="T1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9" s="56">
        <v>44335</v>
      </c>
      <c r="V19" s="57">
        <v>44336</v>
      </c>
      <c r="W19" s="60">
        <v>1</v>
      </c>
      <c r="X19" s="64">
        <v>0</v>
      </c>
      <c r="Y19" s="64">
        <v>0</v>
      </c>
      <c r="Z19" s="64">
        <v>0</v>
      </c>
      <c r="AA19" s="64">
        <v>0</v>
      </c>
      <c r="AB19" s="64">
        <v>0</v>
      </c>
      <c r="AC19" s="64">
        <v>0</v>
      </c>
      <c r="AD19" s="64">
        <v>0</v>
      </c>
      <c r="AE19" s="64">
        <v>0</v>
      </c>
      <c r="AF19" s="64">
        <v>0</v>
      </c>
      <c r="AG19" s="64">
        <v>0</v>
      </c>
      <c r="AH19" s="64">
        <v>0</v>
      </c>
      <c r="AI19" s="64">
        <v>0</v>
      </c>
      <c r="AJ19" s="64">
        <v>0</v>
      </c>
      <c r="AK19" s="64">
        <v>0</v>
      </c>
      <c r="AL19" s="64">
        <v>0</v>
      </c>
      <c r="AM19" s="64">
        <v>0</v>
      </c>
      <c r="AN19" s="64">
        <v>0</v>
      </c>
      <c r="AO19" s="64">
        <v>0</v>
      </c>
      <c r="AP19" s="64">
        <v>0</v>
      </c>
      <c r="AQ19" s="64">
        <v>0</v>
      </c>
      <c r="AR19" s="64">
        <v>0</v>
      </c>
      <c r="AS19" s="64">
        <v>0</v>
      </c>
      <c r="AT19" s="64">
        <v>0</v>
      </c>
      <c r="AU19" s="64">
        <v>0</v>
      </c>
      <c r="AV19" s="64">
        <v>0</v>
      </c>
      <c r="AW19" s="64">
        <v>0</v>
      </c>
      <c r="AX19" s="64">
        <v>0</v>
      </c>
      <c r="AY19" s="64">
        <v>0</v>
      </c>
      <c r="AZ19" s="64">
        <v>0</v>
      </c>
      <c r="BA19" s="64">
        <v>0</v>
      </c>
      <c r="BB19" s="64">
        <v>0</v>
      </c>
      <c r="BC19" s="64">
        <v>0</v>
      </c>
      <c r="BD19" s="64">
        <v>0</v>
      </c>
      <c r="BE19" s="64">
        <v>0</v>
      </c>
      <c r="BF19" s="64">
        <v>0</v>
      </c>
      <c r="BG19" s="64">
        <v>0</v>
      </c>
      <c r="BH19" s="64">
        <v>0</v>
      </c>
      <c r="BI19" s="64">
        <v>0</v>
      </c>
      <c r="BJ19" s="64">
        <v>0</v>
      </c>
      <c r="BK19" s="64">
        <v>0</v>
      </c>
      <c r="BL19" s="64">
        <v>0</v>
      </c>
      <c r="BM19" s="64">
        <v>0</v>
      </c>
      <c r="BN19" s="64">
        <v>0</v>
      </c>
      <c r="BO19" s="64">
        <v>0</v>
      </c>
      <c r="BP19" s="64">
        <v>0</v>
      </c>
      <c r="BQ19" s="64">
        <v>0</v>
      </c>
      <c r="BR19" s="64">
        <v>0</v>
      </c>
      <c r="BS19" s="64">
        <v>0</v>
      </c>
      <c r="BT19" s="64">
        <v>0</v>
      </c>
      <c r="BU19" s="64">
        <v>0</v>
      </c>
      <c r="BV19" s="64">
        <v>0</v>
      </c>
      <c r="BW19" s="64">
        <v>0</v>
      </c>
      <c r="BX19" s="64">
        <v>0</v>
      </c>
      <c r="BY19" s="64">
        <v>0</v>
      </c>
      <c r="BZ19" s="64">
        <v>0</v>
      </c>
      <c r="CA19" s="64">
        <v>0</v>
      </c>
      <c r="CB19" s="64">
        <v>0</v>
      </c>
      <c r="CC19" s="64">
        <v>0</v>
      </c>
      <c r="CD19" s="64">
        <v>0</v>
      </c>
      <c r="CE19" s="64">
        <v>0</v>
      </c>
      <c r="CF19" s="64">
        <v>0</v>
      </c>
      <c r="CG19" s="64">
        <v>0</v>
      </c>
      <c r="CH19" s="64">
        <v>0</v>
      </c>
      <c r="CI19" s="64">
        <v>0</v>
      </c>
      <c r="CJ19" s="64">
        <v>0</v>
      </c>
      <c r="CK19" s="64">
        <v>0</v>
      </c>
      <c r="CL19" s="64">
        <v>0</v>
      </c>
      <c r="CM19" s="64">
        <v>0</v>
      </c>
      <c r="CN19" s="64">
        <v>0</v>
      </c>
      <c r="CO19" s="64">
        <v>0</v>
      </c>
      <c r="CP19" s="64">
        <v>0</v>
      </c>
      <c r="CQ19" s="64">
        <v>0</v>
      </c>
      <c r="CR19" s="64">
        <v>0</v>
      </c>
      <c r="CS19" s="64">
        <v>0</v>
      </c>
      <c r="CT19" s="64">
        <v>0</v>
      </c>
      <c r="CU19" s="64">
        <v>0</v>
      </c>
      <c r="CV19" s="64">
        <v>0</v>
      </c>
      <c r="CW19" s="64">
        <v>0</v>
      </c>
      <c r="CX19" s="64">
        <v>0</v>
      </c>
      <c r="CY19" s="64">
        <v>0</v>
      </c>
      <c r="CZ19" s="64">
        <v>0</v>
      </c>
      <c r="DA19" s="64">
        <v>0</v>
      </c>
      <c r="DB19" s="64">
        <v>0</v>
      </c>
      <c r="DC19" s="64">
        <v>0</v>
      </c>
      <c r="DD19" s="64">
        <v>0</v>
      </c>
      <c r="DE19" s="64">
        <v>0</v>
      </c>
      <c r="DF19" s="64">
        <v>0</v>
      </c>
      <c r="DG19" s="64">
        <v>0</v>
      </c>
      <c r="DH19" s="64">
        <v>0</v>
      </c>
      <c r="DI19" s="64">
        <v>0</v>
      </c>
      <c r="DJ19" s="64">
        <v>0</v>
      </c>
      <c r="DK19" s="64">
        <v>0</v>
      </c>
      <c r="DL19" s="64">
        <v>0</v>
      </c>
      <c r="DM19" s="64">
        <v>0</v>
      </c>
      <c r="DN19" s="64">
        <v>0</v>
      </c>
      <c r="DO19" s="64">
        <v>0</v>
      </c>
      <c r="DP19" s="64">
        <v>0</v>
      </c>
      <c r="DQ19" s="64">
        <v>0</v>
      </c>
      <c r="DR19" s="64">
        <v>0</v>
      </c>
      <c r="DS19" s="64">
        <v>0</v>
      </c>
      <c r="DT19" s="64">
        <v>0</v>
      </c>
      <c r="DU19" s="64">
        <v>0</v>
      </c>
      <c r="DV19" s="64">
        <v>0</v>
      </c>
      <c r="DW19" s="64">
        <v>0</v>
      </c>
      <c r="DX19" s="64">
        <v>0</v>
      </c>
      <c r="DY19" s="64">
        <v>0</v>
      </c>
      <c r="DZ19" s="64">
        <v>0</v>
      </c>
      <c r="EA19" s="64">
        <v>0</v>
      </c>
      <c r="EB19" s="64">
        <v>0</v>
      </c>
      <c r="EC19" s="64">
        <v>0</v>
      </c>
      <c r="ED19" s="64">
        <v>0</v>
      </c>
      <c r="EE19" s="64">
        <v>0</v>
      </c>
      <c r="EF19" s="64">
        <v>0</v>
      </c>
      <c r="EG19" s="64">
        <v>0</v>
      </c>
      <c r="EH19" s="64">
        <v>0</v>
      </c>
      <c r="EI19" s="64">
        <v>0</v>
      </c>
      <c r="EJ19" s="64">
        <v>0</v>
      </c>
      <c r="EK19" s="64">
        <v>0</v>
      </c>
      <c r="EL19" s="64">
        <v>0</v>
      </c>
      <c r="EM19" s="64">
        <v>0</v>
      </c>
      <c r="EN19" s="64">
        <v>0</v>
      </c>
      <c r="EO19" s="64">
        <v>0</v>
      </c>
      <c r="EP19" s="64">
        <v>0</v>
      </c>
      <c r="EQ19" s="64">
        <v>0</v>
      </c>
      <c r="ER19" s="64">
        <v>0</v>
      </c>
      <c r="ES19" s="64">
        <v>0</v>
      </c>
      <c r="ET19" s="64">
        <v>0</v>
      </c>
      <c r="EU19" s="64">
        <v>0</v>
      </c>
      <c r="EV19" s="64">
        <v>0</v>
      </c>
      <c r="EW19" s="64">
        <v>0</v>
      </c>
      <c r="EX19" s="64">
        <v>0</v>
      </c>
      <c r="EY19" s="64">
        <v>0</v>
      </c>
      <c r="EZ19" s="64">
        <v>0</v>
      </c>
      <c r="FA19" s="64">
        <v>0</v>
      </c>
      <c r="FB19" s="64">
        <v>0</v>
      </c>
      <c r="FC19" s="64">
        <v>0</v>
      </c>
      <c r="FD19" s="64">
        <v>0</v>
      </c>
      <c r="FE19" s="64">
        <v>0</v>
      </c>
      <c r="FF19" s="64">
        <v>0</v>
      </c>
      <c r="FG19" s="64">
        <v>0</v>
      </c>
      <c r="FH19" s="64">
        <v>0</v>
      </c>
      <c r="FI19" s="64">
        <v>0</v>
      </c>
      <c r="FJ19" s="64">
        <v>0</v>
      </c>
      <c r="FK19" s="64">
        <v>0</v>
      </c>
      <c r="FL19" s="64">
        <v>0</v>
      </c>
      <c r="FM19" s="64">
        <v>0</v>
      </c>
      <c r="FN19" s="64">
        <v>0</v>
      </c>
      <c r="FO19" s="64">
        <v>0</v>
      </c>
      <c r="FP19" s="64">
        <v>0</v>
      </c>
      <c r="FQ19" s="64">
        <v>0</v>
      </c>
      <c r="FR19" s="64">
        <v>0</v>
      </c>
      <c r="FS19" s="64">
        <v>0</v>
      </c>
      <c r="FT19" s="64">
        <v>0</v>
      </c>
      <c r="FU19" s="64">
        <v>0</v>
      </c>
      <c r="FV19" s="64">
        <v>0</v>
      </c>
      <c r="FW19" s="64">
        <v>0</v>
      </c>
      <c r="FX19" s="64">
        <v>0</v>
      </c>
      <c r="FY19" s="64">
        <v>0</v>
      </c>
      <c r="FZ19" s="64">
        <v>0</v>
      </c>
      <c r="GA19" s="64">
        <v>0</v>
      </c>
      <c r="GB19" s="64">
        <v>0</v>
      </c>
      <c r="GC19" s="64">
        <v>0</v>
      </c>
      <c r="GD19" s="64">
        <v>0</v>
      </c>
      <c r="GE19" s="64">
        <v>0</v>
      </c>
      <c r="GF19" s="64">
        <v>0</v>
      </c>
      <c r="GG19" s="64">
        <v>0</v>
      </c>
      <c r="GH19" s="64">
        <v>0</v>
      </c>
      <c r="GI19" s="64">
        <v>0</v>
      </c>
      <c r="GJ19" s="64">
        <v>0</v>
      </c>
      <c r="GK19" s="64">
        <v>0</v>
      </c>
      <c r="GL19" s="64">
        <v>0</v>
      </c>
      <c r="GM19" s="64">
        <v>0</v>
      </c>
      <c r="GN19" s="64">
        <v>0</v>
      </c>
      <c r="GO19" s="64">
        <v>0</v>
      </c>
      <c r="GP19" s="64">
        <v>0</v>
      </c>
      <c r="GQ19" s="64">
        <v>0</v>
      </c>
      <c r="GR19" s="64">
        <v>0</v>
      </c>
      <c r="GS19" s="64">
        <v>0</v>
      </c>
      <c r="GT19" s="64">
        <v>0</v>
      </c>
      <c r="GU19" s="64">
        <v>0</v>
      </c>
      <c r="GV19" s="64">
        <v>0</v>
      </c>
      <c r="GW19" s="64">
        <v>0</v>
      </c>
      <c r="GX19" s="64">
        <v>0</v>
      </c>
      <c r="GY19" s="64">
        <v>0</v>
      </c>
      <c r="GZ19" s="64">
        <v>0</v>
      </c>
      <c r="HA19" s="64">
        <v>0</v>
      </c>
      <c r="HB19" s="64">
        <v>0</v>
      </c>
      <c r="HC19" s="64">
        <v>0</v>
      </c>
      <c r="HD19" s="64">
        <v>0</v>
      </c>
      <c r="HE19" s="64">
        <v>0</v>
      </c>
      <c r="HF19" s="64">
        <v>0</v>
      </c>
      <c r="HG19" s="64">
        <v>0</v>
      </c>
      <c r="HH19" s="64">
        <v>0</v>
      </c>
      <c r="HI19" s="64">
        <v>0</v>
      </c>
      <c r="HJ19" s="64">
        <v>0</v>
      </c>
      <c r="HK19" s="64">
        <v>0</v>
      </c>
      <c r="HL19" s="64">
        <v>0</v>
      </c>
      <c r="HM19" s="64">
        <v>0</v>
      </c>
      <c r="HN19" s="64">
        <v>0</v>
      </c>
      <c r="HO19" s="64">
        <v>0</v>
      </c>
      <c r="HP19" s="64">
        <v>0</v>
      </c>
      <c r="HQ19" s="64">
        <v>0</v>
      </c>
      <c r="HR19" s="64">
        <v>0</v>
      </c>
      <c r="HS19" s="64">
        <v>0</v>
      </c>
      <c r="HT19" s="64">
        <v>0</v>
      </c>
      <c r="HU19" s="64">
        <v>0</v>
      </c>
      <c r="HV19" s="64">
        <v>0</v>
      </c>
      <c r="HW19" s="64">
        <v>0</v>
      </c>
      <c r="HX19" s="64">
        <v>0</v>
      </c>
      <c r="HY19" s="64">
        <v>0</v>
      </c>
      <c r="HZ19" s="64">
        <v>0</v>
      </c>
      <c r="IA19" s="64">
        <v>0</v>
      </c>
      <c r="IB19" s="64">
        <v>0</v>
      </c>
      <c r="IC19" s="64">
        <v>0</v>
      </c>
      <c r="ID19" s="64">
        <v>0</v>
      </c>
      <c r="IE19" s="64">
        <v>0</v>
      </c>
      <c r="IF19" s="64">
        <v>0</v>
      </c>
      <c r="IG19" s="64">
        <v>0</v>
      </c>
      <c r="IH19" s="64">
        <v>0</v>
      </c>
      <c r="II19" s="64">
        <v>0</v>
      </c>
      <c r="IJ19" s="64">
        <v>0</v>
      </c>
      <c r="IK19" s="64">
        <v>0</v>
      </c>
      <c r="IL19" s="64">
        <v>0</v>
      </c>
      <c r="IM19" s="64">
        <v>0</v>
      </c>
      <c r="IN19" s="64">
        <v>0</v>
      </c>
      <c r="IO19" s="64">
        <v>0</v>
      </c>
      <c r="IP19" s="64">
        <v>0</v>
      </c>
      <c r="IQ19" s="64">
        <v>0</v>
      </c>
      <c r="IR19" s="64">
        <v>0</v>
      </c>
      <c r="IS19" s="64">
        <v>0</v>
      </c>
      <c r="IT19" s="64">
        <v>0</v>
      </c>
      <c r="IU19" s="64">
        <v>0</v>
      </c>
      <c r="IV19" s="64">
        <v>0</v>
      </c>
      <c r="IW19" s="64">
        <v>0</v>
      </c>
      <c r="IX19" s="64">
        <v>0</v>
      </c>
      <c r="IY19" s="64">
        <v>0</v>
      </c>
      <c r="IZ19" s="64">
        <v>0</v>
      </c>
      <c r="JA19" s="64">
        <v>0</v>
      </c>
      <c r="JB19" s="64">
        <v>0</v>
      </c>
      <c r="JC19" s="64">
        <v>0</v>
      </c>
      <c r="JD19" s="64">
        <v>0</v>
      </c>
      <c r="JE19" s="64">
        <v>0</v>
      </c>
      <c r="JF19" s="64">
        <v>0</v>
      </c>
      <c r="JG19" s="64">
        <v>0</v>
      </c>
      <c r="JH19" s="64">
        <v>0</v>
      </c>
      <c r="JI19" s="64">
        <v>0</v>
      </c>
      <c r="JJ19" s="64">
        <v>0</v>
      </c>
      <c r="JK19" s="64">
        <v>0</v>
      </c>
      <c r="JL19" s="64">
        <v>0</v>
      </c>
      <c r="JM19" s="64">
        <v>0</v>
      </c>
      <c r="JN19" s="64">
        <v>0</v>
      </c>
      <c r="JO19" s="64">
        <v>0</v>
      </c>
      <c r="JP19" s="64">
        <v>0</v>
      </c>
      <c r="JQ19" s="64">
        <v>0</v>
      </c>
      <c r="JR19" s="64">
        <v>0</v>
      </c>
      <c r="JS19" s="64">
        <v>0</v>
      </c>
      <c r="JT19" s="64">
        <v>0</v>
      </c>
      <c r="JU19" s="64">
        <v>0</v>
      </c>
      <c r="JV19" s="64">
        <v>0</v>
      </c>
      <c r="JW19" s="64">
        <v>0</v>
      </c>
      <c r="JX19" s="64">
        <v>0</v>
      </c>
      <c r="JY19" s="64">
        <v>0</v>
      </c>
      <c r="JZ19" s="64">
        <v>0</v>
      </c>
      <c r="KA19" s="64">
        <v>0</v>
      </c>
      <c r="KB19" s="64">
        <v>0</v>
      </c>
      <c r="KC19" s="64">
        <v>0</v>
      </c>
      <c r="KD19" s="64">
        <v>0</v>
      </c>
      <c r="KE19" s="64">
        <v>0</v>
      </c>
      <c r="KF19" s="64">
        <v>0</v>
      </c>
      <c r="KG19" s="64">
        <v>0</v>
      </c>
      <c r="KH19" s="64">
        <v>0</v>
      </c>
      <c r="KI19" s="64">
        <v>0</v>
      </c>
      <c r="KJ19" s="64">
        <v>0</v>
      </c>
      <c r="KK19" s="64">
        <v>0</v>
      </c>
      <c r="KL19" s="64">
        <v>0</v>
      </c>
      <c r="KM19" s="64">
        <v>0</v>
      </c>
      <c r="KN19" s="64">
        <v>0</v>
      </c>
      <c r="KO19" s="64">
        <v>0</v>
      </c>
      <c r="KP19" s="64">
        <v>0</v>
      </c>
      <c r="KQ19" s="64">
        <v>0</v>
      </c>
      <c r="KR19" s="64">
        <v>0</v>
      </c>
      <c r="KS19" s="64">
        <v>0</v>
      </c>
      <c r="KT19" s="64">
        <v>0</v>
      </c>
      <c r="KU19" s="64">
        <v>0</v>
      </c>
      <c r="KV19" s="64">
        <v>0</v>
      </c>
      <c r="KW19" s="64">
        <v>0</v>
      </c>
      <c r="KX19" s="64">
        <v>0</v>
      </c>
      <c r="KY19" s="64">
        <v>0</v>
      </c>
      <c r="KZ19" s="64">
        <v>0</v>
      </c>
      <c r="LA19" s="64">
        <v>0</v>
      </c>
      <c r="LB19" s="64">
        <v>0</v>
      </c>
      <c r="LC19" s="64">
        <v>0</v>
      </c>
      <c r="LD19" s="64">
        <v>0</v>
      </c>
      <c r="LE19" s="64">
        <v>0</v>
      </c>
      <c r="LF19" s="64">
        <v>0</v>
      </c>
      <c r="LG19" s="64">
        <v>0</v>
      </c>
      <c r="LH19" s="64">
        <v>0</v>
      </c>
      <c r="LI19" s="64">
        <v>0</v>
      </c>
      <c r="LJ19" s="64">
        <v>0</v>
      </c>
      <c r="LK19" s="64">
        <v>0</v>
      </c>
      <c r="LL19" s="64">
        <v>0</v>
      </c>
      <c r="LM19" s="64">
        <v>0</v>
      </c>
      <c r="LN19" s="64">
        <v>0</v>
      </c>
      <c r="LO19" s="64">
        <v>0</v>
      </c>
      <c r="LP19" s="64">
        <v>0</v>
      </c>
      <c r="LQ19" s="64">
        <v>0</v>
      </c>
      <c r="LR19" s="64">
        <v>0</v>
      </c>
      <c r="LS19" s="64">
        <v>0</v>
      </c>
      <c r="LT19" s="64">
        <v>0</v>
      </c>
      <c r="LU19" s="64">
        <v>0</v>
      </c>
      <c r="LV19" s="64">
        <v>0</v>
      </c>
      <c r="LW19" s="64">
        <v>0</v>
      </c>
      <c r="LX19" s="64">
        <v>0</v>
      </c>
      <c r="LY19" s="64">
        <v>0</v>
      </c>
      <c r="LZ19" s="64">
        <v>0</v>
      </c>
      <c r="MA19" s="64">
        <v>0</v>
      </c>
      <c r="MB19" s="64">
        <v>0</v>
      </c>
      <c r="MC19" s="64">
        <v>0</v>
      </c>
      <c r="MD19" s="64">
        <v>0</v>
      </c>
      <c r="ME19" s="64">
        <v>0</v>
      </c>
      <c r="MF19" s="64">
        <v>0</v>
      </c>
      <c r="MG19" s="64">
        <v>0</v>
      </c>
      <c r="MH19" s="64">
        <v>0</v>
      </c>
      <c r="MI19" s="64">
        <v>0</v>
      </c>
      <c r="MJ19" s="64">
        <v>0</v>
      </c>
      <c r="MK19" s="64">
        <v>0</v>
      </c>
      <c r="ML19" s="64">
        <v>0</v>
      </c>
      <c r="MM19" s="64">
        <v>0</v>
      </c>
      <c r="MN19" s="64">
        <v>0</v>
      </c>
      <c r="MO19" s="64">
        <v>0</v>
      </c>
      <c r="MP19" s="64">
        <v>0</v>
      </c>
      <c r="MQ19" s="64">
        <v>0</v>
      </c>
      <c r="MR19" s="64">
        <v>0</v>
      </c>
      <c r="MS19" s="64">
        <v>0</v>
      </c>
      <c r="MT19" s="64">
        <v>0</v>
      </c>
      <c r="MU19" s="64">
        <v>0</v>
      </c>
      <c r="MV19" s="64">
        <v>0</v>
      </c>
      <c r="MW19" s="64">
        <v>0</v>
      </c>
      <c r="MX19" s="64">
        <v>0</v>
      </c>
      <c r="MY19" s="64">
        <v>0</v>
      </c>
      <c r="MZ19" s="64">
        <v>0</v>
      </c>
      <c r="NA19" s="64">
        <v>0</v>
      </c>
      <c r="NB19" s="64">
        <v>0</v>
      </c>
      <c r="NC19" s="64">
        <v>0</v>
      </c>
      <c r="ND19" s="64">
        <v>0</v>
      </c>
      <c r="NE19" s="64">
        <v>0</v>
      </c>
      <c r="NF19" s="64">
        <v>0</v>
      </c>
      <c r="NG19" s="64">
        <v>0</v>
      </c>
      <c r="NH19" s="64">
        <v>0</v>
      </c>
      <c r="NI19" s="64">
        <v>0</v>
      </c>
      <c r="NJ19" s="64">
        <v>0</v>
      </c>
      <c r="NK19" s="64">
        <v>0</v>
      </c>
      <c r="NL19" s="64">
        <v>0</v>
      </c>
      <c r="NM19" s="64">
        <v>0</v>
      </c>
      <c r="NN19" s="64">
        <v>0</v>
      </c>
      <c r="NO19" s="64">
        <v>0</v>
      </c>
      <c r="NP19" s="64">
        <v>0</v>
      </c>
      <c r="NQ19" s="64">
        <v>0</v>
      </c>
      <c r="NR19" s="64">
        <v>0</v>
      </c>
      <c r="NS19" s="64">
        <v>0</v>
      </c>
      <c r="NT19" s="64">
        <v>0</v>
      </c>
      <c r="NU19" s="64">
        <v>0</v>
      </c>
      <c r="NV19" s="64">
        <v>0</v>
      </c>
      <c r="NW19" s="64">
        <v>0</v>
      </c>
      <c r="NX19" s="64">
        <v>0</v>
      </c>
      <c r="NY19" s="64">
        <v>0</v>
      </c>
      <c r="NZ19" s="64">
        <v>0</v>
      </c>
      <c r="OA19" s="64">
        <v>0</v>
      </c>
      <c r="OB19" s="64">
        <v>0</v>
      </c>
      <c r="OC19" s="64">
        <v>0</v>
      </c>
      <c r="OD19" s="64">
        <v>0</v>
      </c>
    </row>
    <row r="20" spans="1:394" s="1" customFormat="1" ht="13.8" x14ac:dyDescent="0.3">
      <c r="A20" s="54"/>
      <c r="B20" s="36">
        <f t="shared" si="30"/>
        <v>5</v>
      </c>
      <c r="C20" s="49">
        <f>IF(type&lt;&gt;"",IF(ROW(stage_id)=ROW($C$14)+2,1,IF(type="S",MAX(prev_col_range)+1,MAX(prev_col_range))),-1)</f>
        <v>1</v>
      </c>
      <c r="D20" s="55">
        <f>_xlfn.IFNA(IF(OR(type="T",type="M"),MATCH(role,Settings!$I$9:$I$22,0),-1),-1)</f>
        <v>1</v>
      </c>
      <c r="E20" s="36" t="s">
        <v>44</v>
      </c>
      <c r="F20" s="35" t="s">
        <v>45</v>
      </c>
      <c r="G20" s="37"/>
      <c r="H20" s="38" t="str">
        <f>_xlfn.IFNA(INDEX(Settings!$P$9:$P$36,MATCH(team_member,Settings!$N$9:$N$36,0)),"")</f>
        <v>PM</v>
      </c>
      <c r="I20" s="35" t="s">
        <v>66</v>
      </c>
      <c r="J20" s="39" t="s">
        <v>10</v>
      </c>
      <c r="K20" s="45"/>
      <c r="L20" s="46"/>
      <c r="M20" s="70">
        <f>B19</f>
        <v>4</v>
      </c>
      <c r="N20" s="50" t="str">
        <f t="shared" si="31"/>
        <v>↖</v>
      </c>
      <c r="O20" s="51" t="str" cm="1">
        <f t="array" ref="O20">IFERROR("(" &amp; d.type &amp; ") " &amp; IF(LEN(d.name)&gt;7,LEFT(d.name,7) &amp; "….", d.name),"")</f>
        <v>(T) Task P3</v>
      </c>
      <c r="P20" s="52" t="s">
        <v>75</v>
      </c>
      <c r="Q20" s="39"/>
      <c r="R20" s="41"/>
      <c r="S20" s="7" cm="1">
        <f t="array" ref="S2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0" s="40" cm="1">
        <f t="array" ref="T2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20" s="56">
        <v>44336</v>
      </c>
      <c r="V20" s="57">
        <v>44336</v>
      </c>
      <c r="W20" s="60">
        <f>1*(SUM(W17:W19)=COUNTA(E17:E19))</f>
        <v>1</v>
      </c>
      <c r="X20" s="64">
        <v>0</v>
      </c>
      <c r="Y20" s="64">
        <v>0</v>
      </c>
      <c r="Z20" s="64">
        <v>0</v>
      </c>
      <c r="AA20" s="64">
        <v>0</v>
      </c>
      <c r="AB20" s="64">
        <v>0</v>
      </c>
      <c r="AC20" s="64">
        <v>0</v>
      </c>
      <c r="AD20" s="64">
        <v>0</v>
      </c>
      <c r="AE20" s="64">
        <v>0</v>
      </c>
      <c r="AF20" s="64">
        <v>0</v>
      </c>
      <c r="AG20" s="64">
        <v>0</v>
      </c>
      <c r="AH20" s="64">
        <v>0</v>
      </c>
      <c r="AI20" s="64">
        <v>0</v>
      </c>
      <c r="AJ20" s="64">
        <v>0</v>
      </c>
      <c r="AK20" s="64">
        <v>0</v>
      </c>
      <c r="AL20" s="64">
        <v>0</v>
      </c>
      <c r="AM20" s="64">
        <v>0</v>
      </c>
      <c r="AN20" s="64">
        <v>0</v>
      </c>
      <c r="AO20" s="64">
        <v>0</v>
      </c>
      <c r="AP20" s="64">
        <v>0</v>
      </c>
      <c r="AQ20" s="64">
        <v>0</v>
      </c>
      <c r="AR20" s="64">
        <v>0</v>
      </c>
      <c r="AS20" s="64">
        <v>0</v>
      </c>
      <c r="AT20" s="64">
        <v>0</v>
      </c>
      <c r="AU20" s="64">
        <v>0</v>
      </c>
      <c r="AV20" s="64">
        <v>0</v>
      </c>
      <c r="AW20" s="64">
        <v>0</v>
      </c>
      <c r="AX20" s="64">
        <v>0</v>
      </c>
      <c r="AY20" s="64">
        <v>0</v>
      </c>
      <c r="AZ20" s="64">
        <v>0</v>
      </c>
      <c r="BA20" s="64">
        <v>0</v>
      </c>
      <c r="BB20" s="64">
        <v>0</v>
      </c>
      <c r="BC20" s="64">
        <v>0</v>
      </c>
      <c r="BD20" s="64">
        <v>0</v>
      </c>
      <c r="BE20" s="64">
        <v>0</v>
      </c>
      <c r="BF20" s="64">
        <v>0</v>
      </c>
      <c r="BG20" s="64">
        <v>0</v>
      </c>
      <c r="BH20" s="64">
        <v>0</v>
      </c>
      <c r="BI20" s="64">
        <v>0</v>
      </c>
      <c r="BJ20" s="64">
        <v>0</v>
      </c>
      <c r="BK20" s="64">
        <v>0</v>
      </c>
      <c r="BL20" s="64">
        <v>0</v>
      </c>
      <c r="BM20" s="64">
        <v>0</v>
      </c>
      <c r="BN20" s="64">
        <v>0</v>
      </c>
      <c r="BO20" s="64">
        <v>0</v>
      </c>
      <c r="BP20" s="64">
        <v>0</v>
      </c>
      <c r="BQ20" s="64">
        <v>0</v>
      </c>
      <c r="BR20" s="64">
        <v>0</v>
      </c>
      <c r="BS20" s="64">
        <v>0</v>
      </c>
      <c r="BT20" s="64">
        <v>0</v>
      </c>
      <c r="BU20" s="64">
        <v>0</v>
      </c>
      <c r="BV20" s="64">
        <v>0</v>
      </c>
      <c r="BW20" s="64">
        <v>0</v>
      </c>
      <c r="BX20" s="64">
        <v>0</v>
      </c>
      <c r="BY20" s="64">
        <v>0</v>
      </c>
      <c r="BZ20" s="64">
        <v>0</v>
      </c>
      <c r="CA20" s="64">
        <v>0</v>
      </c>
      <c r="CB20" s="64">
        <v>0</v>
      </c>
      <c r="CC20" s="64">
        <v>0</v>
      </c>
      <c r="CD20" s="64">
        <v>0</v>
      </c>
      <c r="CE20" s="64">
        <v>0</v>
      </c>
      <c r="CF20" s="64">
        <v>0</v>
      </c>
      <c r="CG20" s="64">
        <v>0</v>
      </c>
      <c r="CH20" s="64">
        <v>0</v>
      </c>
      <c r="CI20" s="64">
        <v>0</v>
      </c>
      <c r="CJ20" s="64">
        <v>0</v>
      </c>
      <c r="CK20" s="64">
        <v>0</v>
      </c>
      <c r="CL20" s="64">
        <v>0</v>
      </c>
      <c r="CM20" s="64">
        <v>0</v>
      </c>
      <c r="CN20" s="64">
        <v>0</v>
      </c>
      <c r="CO20" s="64">
        <v>0</v>
      </c>
      <c r="CP20" s="64">
        <v>0</v>
      </c>
      <c r="CQ20" s="64">
        <v>0</v>
      </c>
      <c r="CR20" s="64">
        <v>0</v>
      </c>
      <c r="CS20" s="64">
        <v>0</v>
      </c>
      <c r="CT20" s="64">
        <v>0</v>
      </c>
      <c r="CU20" s="64">
        <v>0</v>
      </c>
      <c r="CV20" s="64">
        <v>0</v>
      </c>
      <c r="CW20" s="64">
        <v>0</v>
      </c>
      <c r="CX20" s="64">
        <v>0</v>
      </c>
      <c r="CY20" s="64">
        <v>0</v>
      </c>
      <c r="CZ20" s="64">
        <v>0</v>
      </c>
      <c r="DA20" s="64">
        <v>0</v>
      </c>
      <c r="DB20" s="64">
        <v>0</v>
      </c>
      <c r="DC20" s="64">
        <v>0</v>
      </c>
      <c r="DD20" s="64">
        <v>0</v>
      </c>
      <c r="DE20" s="64">
        <v>0</v>
      </c>
      <c r="DF20" s="64">
        <v>0</v>
      </c>
      <c r="DG20" s="64">
        <v>0</v>
      </c>
      <c r="DH20" s="64">
        <v>0</v>
      </c>
      <c r="DI20" s="64">
        <v>0</v>
      </c>
      <c r="DJ20" s="64">
        <v>0</v>
      </c>
      <c r="DK20" s="64">
        <v>0</v>
      </c>
      <c r="DL20" s="64">
        <v>0</v>
      </c>
      <c r="DM20" s="64">
        <v>0</v>
      </c>
      <c r="DN20" s="64">
        <v>0</v>
      </c>
      <c r="DO20" s="64">
        <v>0</v>
      </c>
      <c r="DP20" s="64">
        <v>0</v>
      </c>
      <c r="DQ20" s="64">
        <v>0</v>
      </c>
      <c r="DR20" s="64">
        <v>0</v>
      </c>
      <c r="DS20" s="64">
        <v>0</v>
      </c>
      <c r="DT20" s="64">
        <v>0</v>
      </c>
      <c r="DU20" s="64">
        <v>0</v>
      </c>
      <c r="DV20" s="64">
        <v>0</v>
      </c>
      <c r="DW20" s="64">
        <v>0</v>
      </c>
      <c r="DX20" s="64">
        <v>0</v>
      </c>
      <c r="DY20" s="64">
        <v>0</v>
      </c>
      <c r="DZ20" s="64">
        <v>0</v>
      </c>
      <c r="EA20" s="64">
        <v>0</v>
      </c>
      <c r="EB20" s="64">
        <v>0</v>
      </c>
      <c r="EC20" s="64">
        <v>0</v>
      </c>
      <c r="ED20" s="64">
        <v>0</v>
      </c>
      <c r="EE20" s="64">
        <v>0</v>
      </c>
      <c r="EF20" s="64">
        <v>0</v>
      </c>
      <c r="EG20" s="64">
        <v>0</v>
      </c>
      <c r="EH20" s="64">
        <v>0</v>
      </c>
      <c r="EI20" s="64">
        <v>0</v>
      </c>
      <c r="EJ20" s="64">
        <v>0</v>
      </c>
      <c r="EK20" s="64">
        <v>0</v>
      </c>
      <c r="EL20" s="64">
        <v>0</v>
      </c>
      <c r="EM20" s="64">
        <v>0</v>
      </c>
      <c r="EN20" s="64">
        <v>0</v>
      </c>
      <c r="EO20" s="64">
        <v>0</v>
      </c>
      <c r="EP20" s="64">
        <v>0</v>
      </c>
      <c r="EQ20" s="64">
        <v>0</v>
      </c>
      <c r="ER20" s="64">
        <v>0</v>
      </c>
      <c r="ES20" s="64">
        <v>0</v>
      </c>
      <c r="ET20" s="64">
        <v>0</v>
      </c>
      <c r="EU20" s="64">
        <v>0</v>
      </c>
      <c r="EV20" s="64">
        <v>0</v>
      </c>
      <c r="EW20" s="64">
        <v>0</v>
      </c>
      <c r="EX20" s="64">
        <v>0</v>
      </c>
      <c r="EY20" s="64">
        <v>0</v>
      </c>
      <c r="EZ20" s="64">
        <v>0</v>
      </c>
      <c r="FA20" s="64">
        <v>0</v>
      </c>
      <c r="FB20" s="64">
        <v>0</v>
      </c>
      <c r="FC20" s="64">
        <v>0</v>
      </c>
      <c r="FD20" s="64">
        <v>0</v>
      </c>
      <c r="FE20" s="64">
        <v>0</v>
      </c>
      <c r="FF20" s="64">
        <v>0</v>
      </c>
      <c r="FG20" s="64">
        <v>0</v>
      </c>
      <c r="FH20" s="64">
        <v>0</v>
      </c>
      <c r="FI20" s="64">
        <v>0</v>
      </c>
      <c r="FJ20" s="64">
        <v>0</v>
      </c>
      <c r="FK20" s="64">
        <v>0</v>
      </c>
      <c r="FL20" s="64">
        <v>0</v>
      </c>
      <c r="FM20" s="64">
        <v>0</v>
      </c>
      <c r="FN20" s="64">
        <v>0</v>
      </c>
      <c r="FO20" s="64">
        <v>0</v>
      </c>
      <c r="FP20" s="64">
        <v>0</v>
      </c>
      <c r="FQ20" s="64">
        <v>0</v>
      </c>
      <c r="FR20" s="64">
        <v>0</v>
      </c>
      <c r="FS20" s="64">
        <v>0</v>
      </c>
      <c r="FT20" s="64">
        <v>0</v>
      </c>
      <c r="FU20" s="64">
        <v>0</v>
      </c>
      <c r="FV20" s="64">
        <v>0</v>
      </c>
      <c r="FW20" s="64">
        <v>0</v>
      </c>
      <c r="FX20" s="64">
        <v>0</v>
      </c>
      <c r="FY20" s="64">
        <v>0</v>
      </c>
      <c r="FZ20" s="64">
        <v>0</v>
      </c>
      <c r="GA20" s="64">
        <v>0</v>
      </c>
      <c r="GB20" s="64">
        <v>0</v>
      </c>
      <c r="GC20" s="64">
        <v>0</v>
      </c>
      <c r="GD20" s="64">
        <v>0</v>
      </c>
      <c r="GE20" s="64">
        <v>0</v>
      </c>
      <c r="GF20" s="64">
        <v>0</v>
      </c>
      <c r="GG20" s="64">
        <v>0</v>
      </c>
      <c r="GH20" s="64">
        <v>0</v>
      </c>
      <c r="GI20" s="64">
        <v>0</v>
      </c>
      <c r="GJ20" s="64">
        <v>0</v>
      </c>
      <c r="GK20" s="64">
        <v>0</v>
      </c>
      <c r="GL20" s="64">
        <v>0</v>
      </c>
      <c r="GM20" s="64">
        <v>0</v>
      </c>
      <c r="GN20" s="64">
        <v>0</v>
      </c>
      <c r="GO20" s="64">
        <v>0</v>
      </c>
      <c r="GP20" s="64">
        <v>0</v>
      </c>
      <c r="GQ20" s="64">
        <v>0</v>
      </c>
      <c r="GR20" s="64">
        <v>0</v>
      </c>
      <c r="GS20" s="64">
        <v>0</v>
      </c>
      <c r="GT20" s="64">
        <v>0</v>
      </c>
      <c r="GU20" s="64">
        <v>0</v>
      </c>
      <c r="GV20" s="64">
        <v>0</v>
      </c>
      <c r="GW20" s="64">
        <v>0</v>
      </c>
      <c r="GX20" s="64">
        <v>0</v>
      </c>
      <c r="GY20" s="64">
        <v>0</v>
      </c>
      <c r="GZ20" s="64">
        <v>0</v>
      </c>
      <c r="HA20" s="64">
        <v>0</v>
      </c>
      <c r="HB20" s="64">
        <v>0</v>
      </c>
      <c r="HC20" s="64">
        <v>0</v>
      </c>
      <c r="HD20" s="64">
        <v>0</v>
      </c>
      <c r="HE20" s="64">
        <v>0</v>
      </c>
      <c r="HF20" s="64">
        <v>0</v>
      </c>
      <c r="HG20" s="64">
        <v>0</v>
      </c>
      <c r="HH20" s="64">
        <v>0</v>
      </c>
      <c r="HI20" s="64">
        <v>0</v>
      </c>
      <c r="HJ20" s="64">
        <v>0</v>
      </c>
      <c r="HK20" s="64">
        <v>0</v>
      </c>
      <c r="HL20" s="64">
        <v>0</v>
      </c>
      <c r="HM20" s="64">
        <v>0</v>
      </c>
      <c r="HN20" s="64">
        <v>0</v>
      </c>
      <c r="HO20" s="64">
        <v>0</v>
      </c>
      <c r="HP20" s="64">
        <v>0</v>
      </c>
      <c r="HQ20" s="64">
        <v>0</v>
      </c>
      <c r="HR20" s="64">
        <v>0</v>
      </c>
      <c r="HS20" s="64">
        <v>0</v>
      </c>
      <c r="HT20" s="64">
        <v>0</v>
      </c>
      <c r="HU20" s="64">
        <v>0</v>
      </c>
      <c r="HV20" s="64">
        <v>0</v>
      </c>
      <c r="HW20" s="64">
        <v>0</v>
      </c>
      <c r="HX20" s="64">
        <v>0</v>
      </c>
      <c r="HY20" s="64">
        <v>0</v>
      </c>
      <c r="HZ20" s="64">
        <v>0</v>
      </c>
      <c r="IA20" s="64">
        <v>0</v>
      </c>
      <c r="IB20" s="64">
        <v>0</v>
      </c>
      <c r="IC20" s="64">
        <v>0</v>
      </c>
      <c r="ID20" s="64">
        <v>0</v>
      </c>
      <c r="IE20" s="64">
        <v>0</v>
      </c>
      <c r="IF20" s="64">
        <v>0</v>
      </c>
      <c r="IG20" s="64">
        <v>0</v>
      </c>
      <c r="IH20" s="64">
        <v>0</v>
      </c>
      <c r="II20" s="64">
        <v>0</v>
      </c>
      <c r="IJ20" s="64">
        <v>0</v>
      </c>
      <c r="IK20" s="64">
        <v>0</v>
      </c>
      <c r="IL20" s="64">
        <v>0</v>
      </c>
      <c r="IM20" s="64">
        <v>0</v>
      </c>
      <c r="IN20" s="64">
        <v>0</v>
      </c>
      <c r="IO20" s="64">
        <v>0</v>
      </c>
      <c r="IP20" s="64">
        <v>0</v>
      </c>
      <c r="IQ20" s="64">
        <v>0</v>
      </c>
      <c r="IR20" s="64">
        <v>0</v>
      </c>
      <c r="IS20" s="64">
        <v>0</v>
      </c>
      <c r="IT20" s="64">
        <v>0</v>
      </c>
      <c r="IU20" s="64">
        <v>0</v>
      </c>
      <c r="IV20" s="64">
        <v>0</v>
      </c>
      <c r="IW20" s="64">
        <v>0</v>
      </c>
      <c r="IX20" s="64">
        <v>0</v>
      </c>
      <c r="IY20" s="64">
        <v>0</v>
      </c>
      <c r="IZ20" s="64">
        <v>0</v>
      </c>
      <c r="JA20" s="64">
        <v>0</v>
      </c>
      <c r="JB20" s="64">
        <v>0</v>
      </c>
      <c r="JC20" s="64">
        <v>0</v>
      </c>
      <c r="JD20" s="64">
        <v>0</v>
      </c>
      <c r="JE20" s="64">
        <v>0</v>
      </c>
      <c r="JF20" s="64">
        <v>0</v>
      </c>
      <c r="JG20" s="64">
        <v>0</v>
      </c>
      <c r="JH20" s="64">
        <v>0</v>
      </c>
      <c r="JI20" s="64">
        <v>0</v>
      </c>
      <c r="JJ20" s="64">
        <v>0</v>
      </c>
      <c r="JK20" s="64">
        <v>0</v>
      </c>
      <c r="JL20" s="64">
        <v>0</v>
      </c>
      <c r="JM20" s="64">
        <v>0</v>
      </c>
      <c r="JN20" s="64">
        <v>0</v>
      </c>
      <c r="JO20" s="64">
        <v>0</v>
      </c>
      <c r="JP20" s="64">
        <v>0</v>
      </c>
      <c r="JQ20" s="64">
        <v>0</v>
      </c>
      <c r="JR20" s="64">
        <v>0</v>
      </c>
      <c r="JS20" s="64">
        <v>0</v>
      </c>
      <c r="JT20" s="64">
        <v>0</v>
      </c>
      <c r="JU20" s="64">
        <v>0</v>
      </c>
      <c r="JV20" s="64">
        <v>0</v>
      </c>
      <c r="JW20" s="64">
        <v>0</v>
      </c>
      <c r="JX20" s="64">
        <v>0</v>
      </c>
      <c r="JY20" s="64">
        <v>0</v>
      </c>
      <c r="JZ20" s="64">
        <v>0</v>
      </c>
      <c r="KA20" s="64">
        <v>0</v>
      </c>
      <c r="KB20" s="64">
        <v>0</v>
      </c>
      <c r="KC20" s="64">
        <v>0</v>
      </c>
      <c r="KD20" s="64">
        <v>0</v>
      </c>
      <c r="KE20" s="64">
        <v>0</v>
      </c>
      <c r="KF20" s="64">
        <v>0</v>
      </c>
      <c r="KG20" s="64">
        <v>0</v>
      </c>
      <c r="KH20" s="64">
        <v>0</v>
      </c>
      <c r="KI20" s="64">
        <v>0</v>
      </c>
      <c r="KJ20" s="64">
        <v>0</v>
      </c>
      <c r="KK20" s="64">
        <v>0</v>
      </c>
      <c r="KL20" s="64">
        <v>0</v>
      </c>
      <c r="KM20" s="64">
        <v>0</v>
      </c>
      <c r="KN20" s="64">
        <v>0</v>
      </c>
      <c r="KO20" s="64">
        <v>0</v>
      </c>
      <c r="KP20" s="64">
        <v>0</v>
      </c>
      <c r="KQ20" s="64">
        <v>0</v>
      </c>
      <c r="KR20" s="64">
        <v>0</v>
      </c>
      <c r="KS20" s="64">
        <v>0</v>
      </c>
      <c r="KT20" s="64">
        <v>0</v>
      </c>
      <c r="KU20" s="64">
        <v>0</v>
      </c>
      <c r="KV20" s="64">
        <v>0</v>
      </c>
      <c r="KW20" s="64">
        <v>0</v>
      </c>
      <c r="KX20" s="64">
        <v>0</v>
      </c>
      <c r="KY20" s="64">
        <v>0</v>
      </c>
      <c r="KZ20" s="64">
        <v>0</v>
      </c>
      <c r="LA20" s="64">
        <v>0</v>
      </c>
      <c r="LB20" s="64">
        <v>0</v>
      </c>
      <c r="LC20" s="64">
        <v>0</v>
      </c>
      <c r="LD20" s="64">
        <v>0</v>
      </c>
      <c r="LE20" s="64">
        <v>0</v>
      </c>
      <c r="LF20" s="64">
        <v>0</v>
      </c>
      <c r="LG20" s="64">
        <v>0</v>
      </c>
      <c r="LH20" s="64">
        <v>0</v>
      </c>
      <c r="LI20" s="64">
        <v>0</v>
      </c>
      <c r="LJ20" s="64">
        <v>0</v>
      </c>
      <c r="LK20" s="64">
        <v>0</v>
      </c>
      <c r="LL20" s="64">
        <v>0</v>
      </c>
      <c r="LM20" s="64">
        <v>0</v>
      </c>
      <c r="LN20" s="64">
        <v>0</v>
      </c>
      <c r="LO20" s="64">
        <v>0</v>
      </c>
      <c r="LP20" s="64">
        <v>0</v>
      </c>
      <c r="LQ20" s="64">
        <v>0</v>
      </c>
      <c r="LR20" s="64">
        <v>0</v>
      </c>
      <c r="LS20" s="64">
        <v>0</v>
      </c>
      <c r="LT20" s="64">
        <v>0</v>
      </c>
      <c r="LU20" s="64">
        <v>0</v>
      </c>
      <c r="LV20" s="64">
        <v>0</v>
      </c>
      <c r="LW20" s="64">
        <v>0</v>
      </c>
      <c r="LX20" s="64">
        <v>0</v>
      </c>
      <c r="LY20" s="64">
        <v>0</v>
      </c>
      <c r="LZ20" s="64">
        <v>0</v>
      </c>
      <c r="MA20" s="64">
        <v>0</v>
      </c>
      <c r="MB20" s="64">
        <v>0</v>
      </c>
      <c r="MC20" s="64">
        <v>0</v>
      </c>
      <c r="MD20" s="64">
        <v>0</v>
      </c>
      <c r="ME20" s="64">
        <v>0</v>
      </c>
      <c r="MF20" s="64">
        <v>0</v>
      </c>
      <c r="MG20" s="64">
        <v>0</v>
      </c>
      <c r="MH20" s="64">
        <v>0</v>
      </c>
      <c r="MI20" s="64">
        <v>0</v>
      </c>
      <c r="MJ20" s="64">
        <v>0</v>
      </c>
      <c r="MK20" s="64">
        <v>0</v>
      </c>
      <c r="ML20" s="64">
        <v>0</v>
      </c>
      <c r="MM20" s="64">
        <v>0</v>
      </c>
      <c r="MN20" s="64">
        <v>0</v>
      </c>
      <c r="MO20" s="64">
        <v>0</v>
      </c>
      <c r="MP20" s="64">
        <v>0</v>
      </c>
      <c r="MQ20" s="64">
        <v>0</v>
      </c>
      <c r="MR20" s="64">
        <v>0</v>
      </c>
      <c r="MS20" s="64">
        <v>0</v>
      </c>
      <c r="MT20" s="64">
        <v>0</v>
      </c>
      <c r="MU20" s="64">
        <v>0</v>
      </c>
      <c r="MV20" s="64">
        <v>0</v>
      </c>
      <c r="MW20" s="64">
        <v>0</v>
      </c>
      <c r="MX20" s="64">
        <v>0</v>
      </c>
      <c r="MY20" s="64">
        <v>0</v>
      </c>
      <c r="MZ20" s="64">
        <v>0</v>
      </c>
      <c r="NA20" s="64">
        <v>0</v>
      </c>
      <c r="NB20" s="64">
        <v>0</v>
      </c>
      <c r="NC20" s="64">
        <v>0</v>
      </c>
      <c r="ND20" s="64">
        <v>0</v>
      </c>
      <c r="NE20" s="64">
        <v>0</v>
      </c>
      <c r="NF20" s="64">
        <v>0</v>
      </c>
      <c r="NG20" s="64">
        <v>0</v>
      </c>
      <c r="NH20" s="64">
        <v>0</v>
      </c>
      <c r="NI20" s="64">
        <v>0</v>
      </c>
      <c r="NJ20" s="64">
        <v>0</v>
      </c>
      <c r="NK20" s="64">
        <v>0</v>
      </c>
      <c r="NL20" s="64">
        <v>0</v>
      </c>
      <c r="NM20" s="64">
        <v>0</v>
      </c>
      <c r="NN20" s="64">
        <v>0</v>
      </c>
      <c r="NO20" s="64">
        <v>0</v>
      </c>
      <c r="NP20" s="64">
        <v>0</v>
      </c>
      <c r="NQ20" s="64">
        <v>0</v>
      </c>
      <c r="NR20" s="64">
        <v>0</v>
      </c>
      <c r="NS20" s="64">
        <v>0</v>
      </c>
      <c r="NT20" s="64">
        <v>0</v>
      </c>
      <c r="NU20" s="64">
        <v>0</v>
      </c>
      <c r="NV20" s="64">
        <v>0</v>
      </c>
      <c r="NW20" s="64">
        <v>0</v>
      </c>
      <c r="NX20" s="64">
        <v>0</v>
      </c>
      <c r="NY20" s="64">
        <v>0</v>
      </c>
      <c r="NZ20" s="64">
        <v>0</v>
      </c>
      <c r="OA20" s="64">
        <v>0</v>
      </c>
      <c r="OB20" s="64">
        <v>0</v>
      </c>
      <c r="OC20" s="64">
        <v>0</v>
      </c>
      <c r="OD20" s="64">
        <v>0</v>
      </c>
    </row>
    <row r="21" spans="1:394" s="1" customFormat="1" ht="13.8" x14ac:dyDescent="0.3">
      <c r="A21" s="54"/>
      <c r="B21" s="36">
        <f t="shared" si="30"/>
        <v>6</v>
      </c>
      <c r="C21" s="49">
        <f>IF(type&lt;&gt;"",IF(ROW(stage_id)=ROW($C$14)+2,1,IF(type="S",MAX(prev_col_range)+1,MAX(prev_col_range))),-1)</f>
        <v>2</v>
      </c>
      <c r="D21" s="55">
        <f>_xlfn.IFNA(IF(OR(type="T",type="M"),MATCH(role,Settings!$I$9:$I$22,0),-1),-1)</f>
        <v>-1</v>
      </c>
      <c r="E21" s="36" t="s">
        <v>38</v>
      </c>
      <c r="F21" s="35" t="s">
        <v>46</v>
      </c>
      <c r="G21" s="37"/>
      <c r="H21" s="38" t="str">
        <f>_xlfn.IFNA(INDEX(Settings!$P$9:$P$36,MATCH(team_member,Settings!$N$9:$N$36,0)),"")</f>
        <v/>
      </c>
      <c r="I21" s="35"/>
      <c r="J21" s="39"/>
      <c r="K21" s="45">
        <f>MIN(S22:S25)</f>
        <v>44345</v>
      </c>
      <c r="L21" s="46"/>
      <c r="M21" s="70"/>
      <c r="N21" s="50" t="b">
        <f t="shared" si="31"/>
        <v>0</v>
      </c>
      <c r="O21" s="51" t="str" cm="1">
        <f t="array" ref="O21">IFERROR("(" &amp; d.type &amp; ") " &amp; IF(LEN(d.name)&gt;7,LEFT(d.name,7) &amp; "….", d.name),"")</f>
        <v/>
      </c>
      <c r="P21" s="52" t="s">
        <v>73</v>
      </c>
      <c r="Q21" s="39"/>
      <c r="R21" s="65">
        <f>_xlfn.DAYS(MAX(T22:T25),plan_start)+1</f>
        <v>10</v>
      </c>
      <c r="S21" s="7" cm="1">
        <f t="array" ref="S2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1" s="40" cm="1">
        <f t="array" ref="T2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1" s="56">
        <v>44337</v>
      </c>
      <c r="V21" s="57">
        <v>44350</v>
      </c>
      <c r="W21" s="60" cm="1">
        <f t="array" ref="W21">SUM(W22:W25*R22:R25/SUM(R22:R25))</f>
        <v>0.65</v>
      </c>
      <c r="X21" s="64">
        <v>0</v>
      </c>
      <c r="Y21" s="64">
        <v>0</v>
      </c>
      <c r="Z21" s="64">
        <v>0</v>
      </c>
      <c r="AA21" s="64">
        <v>0</v>
      </c>
      <c r="AB21" s="64">
        <v>0</v>
      </c>
      <c r="AC21" s="64">
        <v>0</v>
      </c>
      <c r="AD21" s="64">
        <v>0</v>
      </c>
      <c r="AE21" s="64">
        <v>0</v>
      </c>
      <c r="AF21" s="64">
        <v>0</v>
      </c>
      <c r="AG21" s="64">
        <v>0</v>
      </c>
      <c r="AH21" s="64">
        <v>0</v>
      </c>
      <c r="AI21" s="64">
        <v>0</v>
      </c>
      <c r="AJ21" s="64">
        <v>0</v>
      </c>
      <c r="AK21" s="64">
        <v>0</v>
      </c>
      <c r="AL21" s="64">
        <v>0</v>
      </c>
      <c r="AM21" s="64">
        <v>0</v>
      </c>
      <c r="AN21" s="64">
        <v>0</v>
      </c>
      <c r="AO21" s="64">
        <v>0</v>
      </c>
      <c r="AP21" s="64">
        <v>0</v>
      </c>
      <c r="AQ21" s="64">
        <v>0</v>
      </c>
      <c r="AR21" s="64">
        <v>0</v>
      </c>
      <c r="AS21" s="64">
        <v>0</v>
      </c>
      <c r="AT21" s="64">
        <v>0</v>
      </c>
      <c r="AU21" s="64">
        <v>0</v>
      </c>
      <c r="AV21" s="64">
        <v>0</v>
      </c>
      <c r="AW21" s="64">
        <v>0</v>
      </c>
      <c r="AX21" s="64">
        <v>0</v>
      </c>
      <c r="AY21" s="64">
        <v>0</v>
      </c>
      <c r="AZ21" s="64">
        <v>0</v>
      </c>
      <c r="BA21" s="64">
        <v>0</v>
      </c>
      <c r="BB21" s="64">
        <v>0</v>
      </c>
      <c r="BC21" s="64">
        <v>0</v>
      </c>
      <c r="BD21" s="64">
        <v>0</v>
      </c>
      <c r="BE21" s="64">
        <v>0</v>
      </c>
      <c r="BF21" s="64">
        <v>0</v>
      </c>
      <c r="BG21" s="64">
        <v>0</v>
      </c>
      <c r="BH21" s="64">
        <v>0</v>
      </c>
      <c r="BI21" s="64">
        <v>0</v>
      </c>
      <c r="BJ21" s="64">
        <v>0</v>
      </c>
      <c r="BK21" s="64">
        <v>0</v>
      </c>
      <c r="BL21" s="64">
        <v>0</v>
      </c>
      <c r="BM21" s="64">
        <v>0</v>
      </c>
      <c r="BN21" s="64">
        <v>0</v>
      </c>
      <c r="BO21" s="64">
        <v>0</v>
      </c>
      <c r="BP21" s="64">
        <v>0</v>
      </c>
      <c r="BQ21" s="64">
        <v>0</v>
      </c>
      <c r="BR21" s="64">
        <v>0</v>
      </c>
      <c r="BS21" s="64">
        <v>0</v>
      </c>
      <c r="BT21" s="64">
        <v>0</v>
      </c>
      <c r="BU21" s="64">
        <v>0</v>
      </c>
      <c r="BV21" s="64">
        <v>0</v>
      </c>
      <c r="BW21" s="64">
        <v>0</v>
      </c>
      <c r="BX21" s="64">
        <v>0</v>
      </c>
      <c r="BY21" s="64">
        <v>0</v>
      </c>
      <c r="BZ21" s="64">
        <v>0</v>
      </c>
      <c r="CA21" s="64">
        <v>0</v>
      </c>
      <c r="CB21" s="64">
        <v>0</v>
      </c>
      <c r="CC21" s="64">
        <v>0</v>
      </c>
      <c r="CD21" s="64">
        <v>0</v>
      </c>
      <c r="CE21" s="64">
        <v>0</v>
      </c>
      <c r="CF21" s="64">
        <v>0</v>
      </c>
      <c r="CG21" s="64">
        <v>0</v>
      </c>
      <c r="CH21" s="64">
        <v>0</v>
      </c>
      <c r="CI21" s="64">
        <v>0</v>
      </c>
      <c r="CJ21" s="64">
        <v>0</v>
      </c>
      <c r="CK21" s="64">
        <v>0</v>
      </c>
      <c r="CL21" s="64">
        <v>0</v>
      </c>
      <c r="CM21" s="64">
        <v>0</v>
      </c>
      <c r="CN21" s="64">
        <v>0</v>
      </c>
      <c r="CO21" s="64">
        <v>0</v>
      </c>
      <c r="CP21" s="64">
        <v>0</v>
      </c>
      <c r="CQ21" s="64">
        <v>0</v>
      </c>
      <c r="CR21" s="64">
        <v>0</v>
      </c>
      <c r="CS21" s="64">
        <v>0</v>
      </c>
      <c r="CT21" s="64">
        <v>0</v>
      </c>
      <c r="CU21" s="64">
        <v>0</v>
      </c>
      <c r="CV21" s="64">
        <v>0</v>
      </c>
      <c r="CW21" s="64">
        <v>0</v>
      </c>
      <c r="CX21" s="64">
        <v>0</v>
      </c>
      <c r="CY21" s="64">
        <v>0</v>
      </c>
      <c r="CZ21" s="64">
        <v>0</v>
      </c>
      <c r="DA21" s="64">
        <v>0</v>
      </c>
      <c r="DB21" s="64">
        <v>0</v>
      </c>
      <c r="DC21" s="64">
        <v>0</v>
      </c>
      <c r="DD21" s="64">
        <v>0</v>
      </c>
      <c r="DE21" s="64">
        <v>0</v>
      </c>
      <c r="DF21" s="64">
        <v>0</v>
      </c>
      <c r="DG21" s="64">
        <v>0</v>
      </c>
      <c r="DH21" s="64">
        <v>0</v>
      </c>
      <c r="DI21" s="64">
        <v>0</v>
      </c>
      <c r="DJ21" s="64">
        <v>0</v>
      </c>
      <c r="DK21" s="64">
        <v>0</v>
      </c>
      <c r="DL21" s="64">
        <v>0</v>
      </c>
      <c r="DM21" s="64">
        <v>0</v>
      </c>
      <c r="DN21" s="64">
        <v>0</v>
      </c>
      <c r="DO21" s="64">
        <v>0</v>
      </c>
      <c r="DP21" s="64">
        <v>0</v>
      </c>
      <c r="DQ21" s="64">
        <v>0</v>
      </c>
      <c r="DR21" s="64">
        <v>0</v>
      </c>
      <c r="DS21" s="64">
        <v>0</v>
      </c>
      <c r="DT21" s="64">
        <v>0</v>
      </c>
      <c r="DU21" s="64">
        <v>0</v>
      </c>
      <c r="DV21" s="64">
        <v>0</v>
      </c>
      <c r="DW21" s="64">
        <v>0</v>
      </c>
      <c r="DX21" s="64">
        <v>0</v>
      </c>
      <c r="DY21" s="64">
        <v>0</v>
      </c>
      <c r="DZ21" s="64">
        <v>0</v>
      </c>
      <c r="EA21" s="64">
        <v>0</v>
      </c>
      <c r="EB21" s="64">
        <v>0</v>
      </c>
      <c r="EC21" s="64">
        <v>0</v>
      </c>
      <c r="ED21" s="64">
        <v>0</v>
      </c>
      <c r="EE21" s="64">
        <v>0</v>
      </c>
      <c r="EF21" s="64">
        <v>0</v>
      </c>
      <c r="EG21" s="64">
        <v>0</v>
      </c>
      <c r="EH21" s="64">
        <v>0</v>
      </c>
      <c r="EI21" s="64">
        <v>0</v>
      </c>
      <c r="EJ21" s="64">
        <v>0</v>
      </c>
      <c r="EK21" s="64">
        <v>0</v>
      </c>
      <c r="EL21" s="64">
        <v>0</v>
      </c>
      <c r="EM21" s="64">
        <v>0</v>
      </c>
      <c r="EN21" s="64">
        <v>0</v>
      </c>
      <c r="EO21" s="64">
        <v>0</v>
      </c>
      <c r="EP21" s="64">
        <v>0</v>
      </c>
      <c r="EQ21" s="64">
        <v>0</v>
      </c>
      <c r="ER21" s="64">
        <v>0</v>
      </c>
      <c r="ES21" s="64">
        <v>0</v>
      </c>
      <c r="ET21" s="64">
        <v>0</v>
      </c>
      <c r="EU21" s="64">
        <v>0</v>
      </c>
      <c r="EV21" s="64">
        <v>0</v>
      </c>
      <c r="EW21" s="64">
        <v>0</v>
      </c>
      <c r="EX21" s="64">
        <v>0</v>
      </c>
      <c r="EY21" s="64">
        <v>0</v>
      </c>
      <c r="EZ21" s="64">
        <v>0</v>
      </c>
      <c r="FA21" s="64">
        <v>0</v>
      </c>
      <c r="FB21" s="64">
        <v>0</v>
      </c>
      <c r="FC21" s="64">
        <v>0</v>
      </c>
      <c r="FD21" s="64">
        <v>0</v>
      </c>
      <c r="FE21" s="64">
        <v>0</v>
      </c>
      <c r="FF21" s="64">
        <v>0</v>
      </c>
      <c r="FG21" s="64">
        <v>0</v>
      </c>
      <c r="FH21" s="64">
        <v>0</v>
      </c>
      <c r="FI21" s="64">
        <v>0</v>
      </c>
      <c r="FJ21" s="64">
        <v>0</v>
      </c>
      <c r="FK21" s="64">
        <v>0</v>
      </c>
      <c r="FL21" s="64">
        <v>0</v>
      </c>
      <c r="FM21" s="64">
        <v>0</v>
      </c>
      <c r="FN21" s="64">
        <v>0</v>
      </c>
      <c r="FO21" s="64">
        <v>0</v>
      </c>
      <c r="FP21" s="64">
        <v>0</v>
      </c>
      <c r="FQ21" s="64">
        <v>0</v>
      </c>
      <c r="FR21" s="64">
        <v>0</v>
      </c>
      <c r="FS21" s="64">
        <v>0</v>
      </c>
      <c r="FT21" s="64">
        <v>0</v>
      </c>
      <c r="FU21" s="64">
        <v>0</v>
      </c>
      <c r="FV21" s="64">
        <v>0</v>
      </c>
      <c r="FW21" s="64">
        <v>0</v>
      </c>
      <c r="FX21" s="64">
        <v>0</v>
      </c>
      <c r="FY21" s="64">
        <v>0</v>
      </c>
      <c r="FZ21" s="64">
        <v>0</v>
      </c>
      <c r="GA21" s="64">
        <v>0</v>
      </c>
      <c r="GB21" s="64">
        <v>0</v>
      </c>
      <c r="GC21" s="64">
        <v>0</v>
      </c>
      <c r="GD21" s="64">
        <v>0</v>
      </c>
      <c r="GE21" s="64">
        <v>0</v>
      </c>
      <c r="GF21" s="64">
        <v>0</v>
      </c>
      <c r="GG21" s="64">
        <v>0</v>
      </c>
      <c r="GH21" s="64">
        <v>0</v>
      </c>
      <c r="GI21" s="64">
        <v>0</v>
      </c>
      <c r="GJ21" s="64">
        <v>0</v>
      </c>
      <c r="GK21" s="64">
        <v>0</v>
      </c>
      <c r="GL21" s="64">
        <v>0</v>
      </c>
      <c r="GM21" s="64">
        <v>0</v>
      </c>
      <c r="GN21" s="64">
        <v>0</v>
      </c>
      <c r="GO21" s="64">
        <v>0</v>
      </c>
      <c r="GP21" s="64">
        <v>0</v>
      </c>
      <c r="GQ21" s="64">
        <v>0</v>
      </c>
      <c r="GR21" s="64">
        <v>0</v>
      </c>
      <c r="GS21" s="64">
        <v>0</v>
      </c>
      <c r="GT21" s="64">
        <v>0</v>
      </c>
      <c r="GU21" s="64">
        <v>0</v>
      </c>
      <c r="GV21" s="64">
        <v>0</v>
      </c>
      <c r="GW21" s="64">
        <v>0</v>
      </c>
      <c r="GX21" s="64">
        <v>0</v>
      </c>
      <c r="GY21" s="64">
        <v>0</v>
      </c>
      <c r="GZ21" s="64">
        <v>0</v>
      </c>
      <c r="HA21" s="64">
        <v>0</v>
      </c>
      <c r="HB21" s="64">
        <v>0</v>
      </c>
      <c r="HC21" s="64">
        <v>0</v>
      </c>
      <c r="HD21" s="64">
        <v>0</v>
      </c>
      <c r="HE21" s="64">
        <v>0</v>
      </c>
      <c r="HF21" s="64">
        <v>0</v>
      </c>
      <c r="HG21" s="64">
        <v>0</v>
      </c>
      <c r="HH21" s="64">
        <v>0</v>
      </c>
      <c r="HI21" s="64">
        <v>0</v>
      </c>
      <c r="HJ21" s="64">
        <v>0</v>
      </c>
      <c r="HK21" s="64">
        <v>0</v>
      </c>
      <c r="HL21" s="64">
        <v>0</v>
      </c>
      <c r="HM21" s="64">
        <v>0</v>
      </c>
      <c r="HN21" s="64">
        <v>0</v>
      </c>
      <c r="HO21" s="64">
        <v>0</v>
      </c>
      <c r="HP21" s="64">
        <v>0</v>
      </c>
      <c r="HQ21" s="64">
        <v>0</v>
      </c>
      <c r="HR21" s="64">
        <v>0</v>
      </c>
      <c r="HS21" s="64">
        <v>0</v>
      </c>
      <c r="HT21" s="64">
        <v>0</v>
      </c>
      <c r="HU21" s="64">
        <v>0</v>
      </c>
      <c r="HV21" s="64">
        <v>0</v>
      </c>
      <c r="HW21" s="64">
        <v>0</v>
      </c>
      <c r="HX21" s="64">
        <v>0</v>
      </c>
      <c r="HY21" s="64">
        <v>0</v>
      </c>
      <c r="HZ21" s="64">
        <v>0</v>
      </c>
      <c r="IA21" s="64">
        <v>0</v>
      </c>
      <c r="IB21" s="64">
        <v>0</v>
      </c>
      <c r="IC21" s="64">
        <v>0</v>
      </c>
      <c r="ID21" s="64">
        <v>0</v>
      </c>
      <c r="IE21" s="64">
        <v>0</v>
      </c>
      <c r="IF21" s="64">
        <v>0</v>
      </c>
      <c r="IG21" s="64">
        <v>0</v>
      </c>
      <c r="IH21" s="64">
        <v>0</v>
      </c>
      <c r="II21" s="64">
        <v>0</v>
      </c>
      <c r="IJ21" s="64">
        <v>0</v>
      </c>
      <c r="IK21" s="64">
        <v>0</v>
      </c>
      <c r="IL21" s="64">
        <v>0</v>
      </c>
      <c r="IM21" s="64">
        <v>0</v>
      </c>
      <c r="IN21" s="64">
        <v>0</v>
      </c>
      <c r="IO21" s="64">
        <v>0</v>
      </c>
      <c r="IP21" s="64">
        <v>0</v>
      </c>
      <c r="IQ21" s="64">
        <v>0</v>
      </c>
      <c r="IR21" s="64">
        <v>0</v>
      </c>
      <c r="IS21" s="64">
        <v>0</v>
      </c>
      <c r="IT21" s="64">
        <v>0</v>
      </c>
      <c r="IU21" s="64">
        <v>0</v>
      </c>
      <c r="IV21" s="64">
        <v>0</v>
      </c>
      <c r="IW21" s="64">
        <v>0</v>
      </c>
      <c r="IX21" s="64">
        <v>0</v>
      </c>
      <c r="IY21" s="64">
        <v>0</v>
      </c>
      <c r="IZ21" s="64">
        <v>0</v>
      </c>
      <c r="JA21" s="64">
        <v>0</v>
      </c>
      <c r="JB21" s="64">
        <v>0</v>
      </c>
      <c r="JC21" s="64">
        <v>0</v>
      </c>
      <c r="JD21" s="64">
        <v>0</v>
      </c>
      <c r="JE21" s="64">
        <v>0</v>
      </c>
      <c r="JF21" s="64">
        <v>0</v>
      </c>
      <c r="JG21" s="64">
        <v>0</v>
      </c>
      <c r="JH21" s="64">
        <v>0</v>
      </c>
      <c r="JI21" s="64">
        <v>0</v>
      </c>
      <c r="JJ21" s="64">
        <v>0</v>
      </c>
      <c r="JK21" s="64">
        <v>0</v>
      </c>
      <c r="JL21" s="64">
        <v>0</v>
      </c>
      <c r="JM21" s="64">
        <v>0</v>
      </c>
      <c r="JN21" s="64">
        <v>0</v>
      </c>
      <c r="JO21" s="64">
        <v>0</v>
      </c>
      <c r="JP21" s="64">
        <v>0</v>
      </c>
      <c r="JQ21" s="64">
        <v>0</v>
      </c>
      <c r="JR21" s="64">
        <v>0</v>
      </c>
      <c r="JS21" s="64">
        <v>0</v>
      </c>
      <c r="JT21" s="64">
        <v>0</v>
      </c>
      <c r="JU21" s="64">
        <v>0</v>
      </c>
      <c r="JV21" s="64">
        <v>0</v>
      </c>
      <c r="JW21" s="64">
        <v>0</v>
      </c>
      <c r="JX21" s="64">
        <v>0</v>
      </c>
      <c r="JY21" s="64">
        <v>0</v>
      </c>
      <c r="JZ21" s="64">
        <v>0</v>
      </c>
      <c r="KA21" s="64">
        <v>0</v>
      </c>
      <c r="KB21" s="64">
        <v>0</v>
      </c>
      <c r="KC21" s="64">
        <v>0</v>
      </c>
      <c r="KD21" s="64">
        <v>0</v>
      </c>
      <c r="KE21" s="64">
        <v>0</v>
      </c>
      <c r="KF21" s="64">
        <v>0</v>
      </c>
      <c r="KG21" s="64">
        <v>0</v>
      </c>
      <c r="KH21" s="64">
        <v>0</v>
      </c>
      <c r="KI21" s="64">
        <v>0</v>
      </c>
      <c r="KJ21" s="64">
        <v>0</v>
      </c>
      <c r="KK21" s="64">
        <v>0</v>
      </c>
      <c r="KL21" s="64">
        <v>0</v>
      </c>
      <c r="KM21" s="64">
        <v>0</v>
      </c>
      <c r="KN21" s="64">
        <v>0</v>
      </c>
      <c r="KO21" s="64">
        <v>0</v>
      </c>
      <c r="KP21" s="64">
        <v>0</v>
      </c>
      <c r="KQ21" s="64">
        <v>0</v>
      </c>
      <c r="KR21" s="64">
        <v>0</v>
      </c>
      <c r="KS21" s="64">
        <v>0</v>
      </c>
      <c r="KT21" s="64">
        <v>0</v>
      </c>
      <c r="KU21" s="64">
        <v>0</v>
      </c>
      <c r="KV21" s="64">
        <v>0</v>
      </c>
      <c r="KW21" s="64">
        <v>0</v>
      </c>
      <c r="KX21" s="64">
        <v>0</v>
      </c>
      <c r="KY21" s="64">
        <v>0</v>
      </c>
      <c r="KZ21" s="64">
        <v>0</v>
      </c>
      <c r="LA21" s="64">
        <v>0</v>
      </c>
      <c r="LB21" s="64">
        <v>0</v>
      </c>
      <c r="LC21" s="64">
        <v>0</v>
      </c>
      <c r="LD21" s="64">
        <v>0</v>
      </c>
      <c r="LE21" s="64">
        <v>0</v>
      </c>
      <c r="LF21" s="64">
        <v>0</v>
      </c>
      <c r="LG21" s="64">
        <v>0</v>
      </c>
      <c r="LH21" s="64">
        <v>0</v>
      </c>
      <c r="LI21" s="64">
        <v>0</v>
      </c>
      <c r="LJ21" s="64">
        <v>0</v>
      </c>
      <c r="LK21" s="64">
        <v>0</v>
      </c>
      <c r="LL21" s="64">
        <v>0</v>
      </c>
      <c r="LM21" s="64">
        <v>0</v>
      </c>
      <c r="LN21" s="64">
        <v>0</v>
      </c>
      <c r="LO21" s="64">
        <v>0</v>
      </c>
      <c r="LP21" s="64">
        <v>0</v>
      </c>
      <c r="LQ21" s="64">
        <v>0</v>
      </c>
      <c r="LR21" s="64">
        <v>0</v>
      </c>
      <c r="LS21" s="64">
        <v>0</v>
      </c>
      <c r="LT21" s="64">
        <v>0</v>
      </c>
      <c r="LU21" s="64">
        <v>0</v>
      </c>
      <c r="LV21" s="64">
        <v>0</v>
      </c>
      <c r="LW21" s="64">
        <v>0</v>
      </c>
      <c r="LX21" s="64">
        <v>0</v>
      </c>
      <c r="LY21" s="64">
        <v>0</v>
      </c>
      <c r="LZ21" s="64">
        <v>0</v>
      </c>
      <c r="MA21" s="64">
        <v>0</v>
      </c>
      <c r="MB21" s="64">
        <v>0</v>
      </c>
      <c r="MC21" s="64">
        <v>0</v>
      </c>
      <c r="MD21" s="64">
        <v>0</v>
      </c>
      <c r="ME21" s="64">
        <v>0</v>
      </c>
      <c r="MF21" s="64">
        <v>0</v>
      </c>
      <c r="MG21" s="64">
        <v>0</v>
      </c>
      <c r="MH21" s="64">
        <v>0</v>
      </c>
      <c r="MI21" s="64">
        <v>0</v>
      </c>
      <c r="MJ21" s="64">
        <v>0</v>
      </c>
      <c r="MK21" s="64">
        <v>0</v>
      </c>
      <c r="ML21" s="64">
        <v>0</v>
      </c>
      <c r="MM21" s="64">
        <v>0</v>
      </c>
      <c r="MN21" s="64">
        <v>0</v>
      </c>
      <c r="MO21" s="64">
        <v>0</v>
      </c>
      <c r="MP21" s="64">
        <v>0</v>
      </c>
      <c r="MQ21" s="64">
        <v>0</v>
      </c>
      <c r="MR21" s="64">
        <v>0</v>
      </c>
      <c r="MS21" s="64">
        <v>0</v>
      </c>
      <c r="MT21" s="64">
        <v>0</v>
      </c>
      <c r="MU21" s="64">
        <v>0</v>
      </c>
      <c r="MV21" s="64">
        <v>0</v>
      </c>
      <c r="MW21" s="64">
        <v>0</v>
      </c>
      <c r="MX21" s="64">
        <v>0</v>
      </c>
      <c r="MY21" s="64">
        <v>0</v>
      </c>
      <c r="MZ21" s="64">
        <v>0</v>
      </c>
      <c r="NA21" s="64">
        <v>0</v>
      </c>
      <c r="NB21" s="64">
        <v>0</v>
      </c>
      <c r="NC21" s="64">
        <v>0</v>
      </c>
      <c r="ND21" s="64">
        <v>0</v>
      </c>
      <c r="NE21" s="64">
        <v>0</v>
      </c>
      <c r="NF21" s="64">
        <v>0</v>
      </c>
      <c r="NG21" s="64">
        <v>0</v>
      </c>
      <c r="NH21" s="64">
        <v>0</v>
      </c>
      <c r="NI21" s="64">
        <v>0</v>
      </c>
      <c r="NJ21" s="64">
        <v>0</v>
      </c>
      <c r="NK21" s="64">
        <v>0</v>
      </c>
      <c r="NL21" s="64">
        <v>0</v>
      </c>
      <c r="NM21" s="64">
        <v>0</v>
      </c>
      <c r="NN21" s="64">
        <v>0</v>
      </c>
      <c r="NO21" s="64">
        <v>0</v>
      </c>
      <c r="NP21" s="64">
        <v>0</v>
      </c>
      <c r="NQ21" s="64">
        <v>0</v>
      </c>
      <c r="NR21" s="64">
        <v>0</v>
      </c>
      <c r="NS21" s="64">
        <v>0</v>
      </c>
      <c r="NT21" s="64">
        <v>0</v>
      </c>
      <c r="NU21" s="64">
        <v>0</v>
      </c>
      <c r="NV21" s="64">
        <v>0</v>
      </c>
      <c r="NW21" s="64">
        <v>0</v>
      </c>
      <c r="NX21" s="64">
        <v>0</v>
      </c>
      <c r="NY21" s="64">
        <v>0</v>
      </c>
      <c r="NZ21" s="64">
        <v>0</v>
      </c>
      <c r="OA21" s="64">
        <v>0</v>
      </c>
      <c r="OB21" s="64">
        <v>0</v>
      </c>
      <c r="OC21" s="64">
        <v>0</v>
      </c>
      <c r="OD21" s="64">
        <v>0</v>
      </c>
    </row>
    <row r="22" spans="1:394" s="1" customFormat="1" ht="13.8" x14ac:dyDescent="0.3">
      <c r="A22" s="54"/>
      <c r="B22" s="36">
        <f t="shared" si="30"/>
        <v>7</v>
      </c>
      <c r="C22" s="49">
        <f>IF(type&lt;&gt;"",IF(ROW(stage_id)=ROW($C$14)+2,1,IF(type="S",MAX(prev_col_range)+1,MAX(prev_col_range))),-1)</f>
        <v>2</v>
      </c>
      <c r="D22" s="55">
        <f>_xlfn.IFNA(IF(OR(type="T",type="M"),MATCH(role,Settings!$I$9:$I$22,0),-1),-1)</f>
        <v>3</v>
      </c>
      <c r="E22" s="36" t="s">
        <v>40</v>
      </c>
      <c r="F22" s="35" t="s">
        <v>47</v>
      </c>
      <c r="G22" s="37"/>
      <c r="H22" s="38" t="str">
        <f>_xlfn.IFNA(INDEX(Settings!$P$9:$P$36,MATCH(team_member,Settings!$N$9:$N$36,0)),"")</f>
        <v>DES</v>
      </c>
      <c r="I22" s="35" t="s">
        <v>69</v>
      </c>
      <c r="J22" s="39"/>
      <c r="K22" s="45"/>
      <c r="L22" s="46"/>
      <c r="M22" s="70">
        <f>B16</f>
        <v>1</v>
      </c>
      <c r="N22" s="50" t="str">
        <f t="shared" si="31"/>
        <v>↖</v>
      </c>
      <c r="O22" s="51" t="str" cm="1">
        <f t="array" ref="O22">IFERROR("(" &amp; d.type &amp; ") " &amp; IF(LEN(d.name)&gt;7,LEFT(d.name,7) &amp; "….", d.name),"")</f>
        <v>(S) Plannin….</v>
      </c>
      <c r="P22" s="52" t="s">
        <v>73</v>
      </c>
      <c r="Q22" s="39"/>
      <c r="R22" s="41">
        <v>5</v>
      </c>
      <c r="S22" s="7" cm="1">
        <f t="array" ref="S2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2" s="40" cm="1">
        <f t="array" ref="T2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44349</v>
      </c>
      <c r="U22" s="56">
        <v>44337</v>
      </c>
      <c r="V22" s="57">
        <v>44343</v>
      </c>
      <c r="W22" s="60">
        <v>1</v>
      </c>
      <c r="X22" s="64">
        <v>0</v>
      </c>
      <c r="Y22" s="64">
        <v>0</v>
      </c>
      <c r="Z22" s="64">
        <v>0</v>
      </c>
      <c r="AA22" s="64">
        <v>0</v>
      </c>
      <c r="AB22" s="64">
        <v>0</v>
      </c>
      <c r="AC22" s="64">
        <v>0</v>
      </c>
      <c r="AD22" s="64">
        <v>0</v>
      </c>
      <c r="AE22" s="64">
        <v>0</v>
      </c>
      <c r="AF22" s="64">
        <v>0</v>
      </c>
      <c r="AG22" s="64">
        <v>0</v>
      </c>
      <c r="AH22" s="64">
        <v>0</v>
      </c>
      <c r="AI22" s="64">
        <v>0</v>
      </c>
      <c r="AJ22" s="64">
        <v>0</v>
      </c>
      <c r="AK22" s="64">
        <v>0</v>
      </c>
      <c r="AL22" s="64">
        <v>0</v>
      </c>
      <c r="AM22" s="64">
        <v>0</v>
      </c>
      <c r="AN22" s="64">
        <v>0</v>
      </c>
      <c r="AO22" s="64">
        <v>0</v>
      </c>
      <c r="AP22" s="64">
        <v>0</v>
      </c>
      <c r="AQ22" s="64">
        <v>0</v>
      </c>
      <c r="AR22" s="64">
        <v>0</v>
      </c>
      <c r="AS22" s="64">
        <v>0</v>
      </c>
      <c r="AT22" s="64">
        <v>0</v>
      </c>
      <c r="AU22" s="64">
        <v>0</v>
      </c>
      <c r="AV22" s="64">
        <v>0</v>
      </c>
      <c r="AW22" s="64">
        <v>0</v>
      </c>
      <c r="AX22" s="64">
        <v>0</v>
      </c>
      <c r="AY22" s="64">
        <v>0</v>
      </c>
      <c r="AZ22" s="64">
        <v>0</v>
      </c>
      <c r="BA22" s="64">
        <v>0</v>
      </c>
      <c r="BB22" s="64">
        <v>0</v>
      </c>
      <c r="BC22" s="64">
        <v>0</v>
      </c>
      <c r="BD22" s="64">
        <v>0</v>
      </c>
      <c r="BE22" s="64">
        <v>0</v>
      </c>
      <c r="BF22" s="64">
        <v>0</v>
      </c>
      <c r="BG22" s="64">
        <v>0</v>
      </c>
      <c r="BH22" s="64">
        <v>0</v>
      </c>
      <c r="BI22" s="64">
        <v>0</v>
      </c>
      <c r="BJ22" s="64">
        <v>0</v>
      </c>
      <c r="BK22" s="64">
        <v>0</v>
      </c>
      <c r="BL22" s="64">
        <v>0</v>
      </c>
      <c r="BM22" s="64">
        <v>0</v>
      </c>
      <c r="BN22" s="64">
        <v>0</v>
      </c>
      <c r="BO22" s="64">
        <v>0</v>
      </c>
      <c r="BP22" s="64">
        <v>0</v>
      </c>
      <c r="BQ22" s="64">
        <v>0</v>
      </c>
      <c r="BR22" s="64">
        <v>0</v>
      </c>
      <c r="BS22" s="64">
        <v>0</v>
      </c>
      <c r="BT22" s="64">
        <v>0</v>
      </c>
      <c r="BU22" s="64">
        <v>0</v>
      </c>
      <c r="BV22" s="64">
        <v>0</v>
      </c>
      <c r="BW22" s="64">
        <v>0</v>
      </c>
      <c r="BX22" s="64">
        <v>0</v>
      </c>
      <c r="BY22" s="64">
        <v>0</v>
      </c>
      <c r="BZ22" s="64">
        <v>0</v>
      </c>
      <c r="CA22" s="64">
        <v>0</v>
      </c>
      <c r="CB22" s="64">
        <v>0</v>
      </c>
      <c r="CC22" s="64">
        <v>0</v>
      </c>
      <c r="CD22" s="64">
        <v>0</v>
      </c>
      <c r="CE22" s="64">
        <v>0</v>
      </c>
      <c r="CF22" s="64">
        <v>0</v>
      </c>
      <c r="CG22" s="64">
        <v>0</v>
      </c>
      <c r="CH22" s="64">
        <v>0</v>
      </c>
      <c r="CI22" s="64">
        <v>0</v>
      </c>
      <c r="CJ22" s="64">
        <v>0</v>
      </c>
      <c r="CK22" s="64">
        <v>0</v>
      </c>
      <c r="CL22" s="64">
        <v>0</v>
      </c>
      <c r="CM22" s="64">
        <v>0</v>
      </c>
      <c r="CN22" s="64">
        <v>0</v>
      </c>
      <c r="CO22" s="64">
        <v>0</v>
      </c>
      <c r="CP22" s="64">
        <v>0</v>
      </c>
      <c r="CQ22" s="64">
        <v>0</v>
      </c>
      <c r="CR22" s="64">
        <v>0</v>
      </c>
      <c r="CS22" s="64">
        <v>0</v>
      </c>
      <c r="CT22" s="64">
        <v>0</v>
      </c>
      <c r="CU22" s="64">
        <v>0</v>
      </c>
      <c r="CV22" s="64">
        <v>0</v>
      </c>
      <c r="CW22" s="64">
        <v>0</v>
      </c>
      <c r="CX22" s="64">
        <v>0</v>
      </c>
      <c r="CY22" s="64">
        <v>0</v>
      </c>
      <c r="CZ22" s="64">
        <v>0</v>
      </c>
      <c r="DA22" s="64">
        <v>0</v>
      </c>
      <c r="DB22" s="64">
        <v>0</v>
      </c>
      <c r="DC22" s="64">
        <v>0</v>
      </c>
      <c r="DD22" s="64">
        <v>0</v>
      </c>
      <c r="DE22" s="64">
        <v>0</v>
      </c>
      <c r="DF22" s="64">
        <v>0</v>
      </c>
      <c r="DG22" s="64">
        <v>0</v>
      </c>
      <c r="DH22" s="64">
        <v>0</v>
      </c>
      <c r="DI22" s="64">
        <v>0</v>
      </c>
      <c r="DJ22" s="64">
        <v>0</v>
      </c>
      <c r="DK22" s="64">
        <v>0</v>
      </c>
      <c r="DL22" s="64">
        <v>0</v>
      </c>
      <c r="DM22" s="64">
        <v>0</v>
      </c>
      <c r="DN22" s="64">
        <v>0</v>
      </c>
      <c r="DO22" s="64">
        <v>0</v>
      </c>
      <c r="DP22" s="64">
        <v>0</v>
      </c>
      <c r="DQ22" s="64">
        <v>0</v>
      </c>
      <c r="DR22" s="64">
        <v>0</v>
      </c>
      <c r="DS22" s="64">
        <v>0</v>
      </c>
      <c r="DT22" s="64">
        <v>0</v>
      </c>
      <c r="DU22" s="64">
        <v>0</v>
      </c>
      <c r="DV22" s="64">
        <v>0</v>
      </c>
      <c r="DW22" s="64">
        <v>0</v>
      </c>
      <c r="DX22" s="64">
        <v>0</v>
      </c>
      <c r="DY22" s="64">
        <v>0</v>
      </c>
      <c r="DZ22" s="64">
        <v>0</v>
      </c>
      <c r="EA22" s="64">
        <v>0</v>
      </c>
      <c r="EB22" s="64">
        <v>0</v>
      </c>
      <c r="EC22" s="64">
        <v>0</v>
      </c>
      <c r="ED22" s="64">
        <v>0</v>
      </c>
      <c r="EE22" s="64">
        <v>0</v>
      </c>
      <c r="EF22" s="64">
        <v>0</v>
      </c>
      <c r="EG22" s="64">
        <v>0</v>
      </c>
      <c r="EH22" s="64">
        <v>0</v>
      </c>
      <c r="EI22" s="64">
        <v>0</v>
      </c>
      <c r="EJ22" s="64">
        <v>0</v>
      </c>
      <c r="EK22" s="64">
        <v>0</v>
      </c>
      <c r="EL22" s="64">
        <v>0</v>
      </c>
      <c r="EM22" s="64">
        <v>0</v>
      </c>
      <c r="EN22" s="64">
        <v>0</v>
      </c>
      <c r="EO22" s="64">
        <v>0</v>
      </c>
      <c r="EP22" s="64">
        <v>0</v>
      </c>
      <c r="EQ22" s="64">
        <v>0</v>
      </c>
      <c r="ER22" s="64">
        <v>0</v>
      </c>
      <c r="ES22" s="64">
        <v>0</v>
      </c>
      <c r="ET22" s="64">
        <v>0</v>
      </c>
      <c r="EU22" s="64">
        <v>0</v>
      </c>
      <c r="EV22" s="64">
        <v>0</v>
      </c>
      <c r="EW22" s="64">
        <v>0</v>
      </c>
      <c r="EX22" s="64">
        <v>0</v>
      </c>
      <c r="EY22" s="64">
        <v>0</v>
      </c>
      <c r="EZ22" s="64">
        <v>0</v>
      </c>
      <c r="FA22" s="64">
        <v>0</v>
      </c>
      <c r="FB22" s="64">
        <v>0</v>
      </c>
      <c r="FC22" s="64">
        <v>0</v>
      </c>
      <c r="FD22" s="64">
        <v>0</v>
      </c>
      <c r="FE22" s="64">
        <v>0</v>
      </c>
      <c r="FF22" s="64">
        <v>0</v>
      </c>
      <c r="FG22" s="64">
        <v>0</v>
      </c>
      <c r="FH22" s="64">
        <v>0</v>
      </c>
      <c r="FI22" s="64">
        <v>0</v>
      </c>
      <c r="FJ22" s="64">
        <v>0</v>
      </c>
      <c r="FK22" s="64">
        <v>0</v>
      </c>
      <c r="FL22" s="64">
        <v>0</v>
      </c>
      <c r="FM22" s="64">
        <v>0</v>
      </c>
      <c r="FN22" s="64">
        <v>0</v>
      </c>
      <c r="FO22" s="64">
        <v>0</v>
      </c>
      <c r="FP22" s="64">
        <v>0</v>
      </c>
      <c r="FQ22" s="64">
        <v>0</v>
      </c>
      <c r="FR22" s="64">
        <v>0</v>
      </c>
      <c r="FS22" s="64">
        <v>0</v>
      </c>
      <c r="FT22" s="64">
        <v>0</v>
      </c>
      <c r="FU22" s="64">
        <v>0</v>
      </c>
      <c r="FV22" s="64">
        <v>0</v>
      </c>
      <c r="FW22" s="64">
        <v>0</v>
      </c>
      <c r="FX22" s="64">
        <v>0</v>
      </c>
      <c r="FY22" s="64">
        <v>0</v>
      </c>
      <c r="FZ22" s="64">
        <v>0</v>
      </c>
      <c r="GA22" s="64">
        <v>0</v>
      </c>
      <c r="GB22" s="64">
        <v>0</v>
      </c>
      <c r="GC22" s="64">
        <v>0</v>
      </c>
      <c r="GD22" s="64">
        <v>0</v>
      </c>
      <c r="GE22" s="64">
        <v>0</v>
      </c>
      <c r="GF22" s="64">
        <v>0</v>
      </c>
      <c r="GG22" s="64">
        <v>0</v>
      </c>
      <c r="GH22" s="64">
        <v>0</v>
      </c>
      <c r="GI22" s="64">
        <v>0</v>
      </c>
      <c r="GJ22" s="64">
        <v>0</v>
      </c>
      <c r="GK22" s="64">
        <v>0</v>
      </c>
      <c r="GL22" s="64">
        <v>0</v>
      </c>
      <c r="GM22" s="64">
        <v>0</v>
      </c>
      <c r="GN22" s="64">
        <v>0</v>
      </c>
      <c r="GO22" s="64">
        <v>0</v>
      </c>
      <c r="GP22" s="64">
        <v>0</v>
      </c>
      <c r="GQ22" s="64">
        <v>0</v>
      </c>
      <c r="GR22" s="64">
        <v>0</v>
      </c>
      <c r="GS22" s="64">
        <v>0</v>
      </c>
      <c r="GT22" s="64">
        <v>0</v>
      </c>
      <c r="GU22" s="64">
        <v>0</v>
      </c>
      <c r="GV22" s="64">
        <v>0</v>
      </c>
      <c r="GW22" s="64">
        <v>0</v>
      </c>
      <c r="GX22" s="64">
        <v>0</v>
      </c>
      <c r="GY22" s="64">
        <v>0</v>
      </c>
      <c r="GZ22" s="64">
        <v>0</v>
      </c>
      <c r="HA22" s="64">
        <v>0</v>
      </c>
      <c r="HB22" s="64">
        <v>0</v>
      </c>
      <c r="HC22" s="64">
        <v>0</v>
      </c>
      <c r="HD22" s="64">
        <v>0</v>
      </c>
      <c r="HE22" s="64">
        <v>0</v>
      </c>
      <c r="HF22" s="64">
        <v>0</v>
      </c>
      <c r="HG22" s="64">
        <v>0</v>
      </c>
      <c r="HH22" s="64">
        <v>0</v>
      </c>
      <c r="HI22" s="64">
        <v>0</v>
      </c>
      <c r="HJ22" s="64">
        <v>0</v>
      </c>
      <c r="HK22" s="64">
        <v>0</v>
      </c>
      <c r="HL22" s="64">
        <v>0</v>
      </c>
      <c r="HM22" s="64">
        <v>0</v>
      </c>
      <c r="HN22" s="64">
        <v>0</v>
      </c>
      <c r="HO22" s="64">
        <v>0</v>
      </c>
      <c r="HP22" s="64">
        <v>0</v>
      </c>
      <c r="HQ22" s="64">
        <v>0</v>
      </c>
      <c r="HR22" s="64">
        <v>0</v>
      </c>
      <c r="HS22" s="64">
        <v>0</v>
      </c>
      <c r="HT22" s="64">
        <v>0</v>
      </c>
      <c r="HU22" s="64">
        <v>0</v>
      </c>
      <c r="HV22" s="64">
        <v>0</v>
      </c>
      <c r="HW22" s="64">
        <v>0</v>
      </c>
      <c r="HX22" s="64">
        <v>0</v>
      </c>
      <c r="HY22" s="64">
        <v>0</v>
      </c>
      <c r="HZ22" s="64">
        <v>0</v>
      </c>
      <c r="IA22" s="64">
        <v>0</v>
      </c>
      <c r="IB22" s="64">
        <v>0</v>
      </c>
      <c r="IC22" s="64">
        <v>0</v>
      </c>
      <c r="ID22" s="64">
        <v>0</v>
      </c>
      <c r="IE22" s="64">
        <v>0</v>
      </c>
      <c r="IF22" s="64">
        <v>0</v>
      </c>
      <c r="IG22" s="64">
        <v>0</v>
      </c>
      <c r="IH22" s="64">
        <v>0</v>
      </c>
      <c r="II22" s="64">
        <v>0</v>
      </c>
      <c r="IJ22" s="64">
        <v>0</v>
      </c>
      <c r="IK22" s="64">
        <v>0</v>
      </c>
      <c r="IL22" s="64">
        <v>0</v>
      </c>
      <c r="IM22" s="64">
        <v>0</v>
      </c>
      <c r="IN22" s="64">
        <v>0</v>
      </c>
      <c r="IO22" s="64">
        <v>0</v>
      </c>
      <c r="IP22" s="64">
        <v>0</v>
      </c>
      <c r="IQ22" s="64">
        <v>0</v>
      </c>
      <c r="IR22" s="64">
        <v>0</v>
      </c>
      <c r="IS22" s="64">
        <v>0</v>
      </c>
      <c r="IT22" s="64">
        <v>0</v>
      </c>
      <c r="IU22" s="64">
        <v>0</v>
      </c>
      <c r="IV22" s="64">
        <v>0</v>
      </c>
      <c r="IW22" s="64">
        <v>0</v>
      </c>
      <c r="IX22" s="64">
        <v>0</v>
      </c>
      <c r="IY22" s="64">
        <v>0</v>
      </c>
      <c r="IZ22" s="64">
        <v>0</v>
      </c>
      <c r="JA22" s="64">
        <v>0</v>
      </c>
      <c r="JB22" s="64">
        <v>0</v>
      </c>
      <c r="JC22" s="64">
        <v>0</v>
      </c>
      <c r="JD22" s="64">
        <v>0</v>
      </c>
      <c r="JE22" s="64">
        <v>0</v>
      </c>
      <c r="JF22" s="64">
        <v>0</v>
      </c>
      <c r="JG22" s="64">
        <v>0</v>
      </c>
      <c r="JH22" s="64">
        <v>0</v>
      </c>
      <c r="JI22" s="64">
        <v>0</v>
      </c>
      <c r="JJ22" s="64">
        <v>0</v>
      </c>
      <c r="JK22" s="64">
        <v>0</v>
      </c>
      <c r="JL22" s="64">
        <v>0</v>
      </c>
      <c r="JM22" s="64">
        <v>0</v>
      </c>
      <c r="JN22" s="64">
        <v>0</v>
      </c>
      <c r="JO22" s="64">
        <v>0</v>
      </c>
      <c r="JP22" s="64">
        <v>0</v>
      </c>
      <c r="JQ22" s="64">
        <v>0</v>
      </c>
      <c r="JR22" s="64">
        <v>0</v>
      </c>
      <c r="JS22" s="64">
        <v>0</v>
      </c>
      <c r="JT22" s="64">
        <v>0</v>
      </c>
      <c r="JU22" s="64">
        <v>0</v>
      </c>
      <c r="JV22" s="64">
        <v>0</v>
      </c>
      <c r="JW22" s="64">
        <v>0</v>
      </c>
      <c r="JX22" s="64">
        <v>0</v>
      </c>
      <c r="JY22" s="64">
        <v>0</v>
      </c>
      <c r="JZ22" s="64">
        <v>0</v>
      </c>
      <c r="KA22" s="64">
        <v>0</v>
      </c>
      <c r="KB22" s="64">
        <v>0</v>
      </c>
      <c r="KC22" s="64">
        <v>0</v>
      </c>
      <c r="KD22" s="64">
        <v>0</v>
      </c>
      <c r="KE22" s="64">
        <v>0</v>
      </c>
      <c r="KF22" s="64">
        <v>0</v>
      </c>
      <c r="KG22" s="64">
        <v>0</v>
      </c>
      <c r="KH22" s="64">
        <v>0</v>
      </c>
      <c r="KI22" s="64">
        <v>0</v>
      </c>
      <c r="KJ22" s="64">
        <v>0</v>
      </c>
      <c r="KK22" s="64">
        <v>0</v>
      </c>
      <c r="KL22" s="64">
        <v>0</v>
      </c>
      <c r="KM22" s="64">
        <v>0</v>
      </c>
      <c r="KN22" s="64">
        <v>0</v>
      </c>
      <c r="KO22" s="64">
        <v>0</v>
      </c>
      <c r="KP22" s="64">
        <v>0</v>
      </c>
      <c r="KQ22" s="64">
        <v>0</v>
      </c>
      <c r="KR22" s="64">
        <v>0</v>
      </c>
      <c r="KS22" s="64">
        <v>0</v>
      </c>
      <c r="KT22" s="64">
        <v>0</v>
      </c>
      <c r="KU22" s="64">
        <v>0</v>
      </c>
      <c r="KV22" s="64">
        <v>0</v>
      </c>
      <c r="KW22" s="64">
        <v>0</v>
      </c>
      <c r="KX22" s="64">
        <v>0</v>
      </c>
      <c r="KY22" s="64">
        <v>0</v>
      </c>
      <c r="KZ22" s="64">
        <v>0</v>
      </c>
      <c r="LA22" s="64">
        <v>0</v>
      </c>
      <c r="LB22" s="64">
        <v>0</v>
      </c>
      <c r="LC22" s="64">
        <v>0</v>
      </c>
      <c r="LD22" s="64">
        <v>0</v>
      </c>
      <c r="LE22" s="64">
        <v>0</v>
      </c>
      <c r="LF22" s="64">
        <v>0</v>
      </c>
      <c r="LG22" s="64">
        <v>0</v>
      </c>
      <c r="LH22" s="64">
        <v>0</v>
      </c>
      <c r="LI22" s="64">
        <v>0</v>
      </c>
      <c r="LJ22" s="64">
        <v>0</v>
      </c>
      <c r="LK22" s="64">
        <v>0</v>
      </c>
      <c r="LL22" s="64">
        <v>0</v>
      </c>
      <c r="LM22" s="64">
        <v>0</v>
      </c>
      <c r="LN22" s="64">
        <v>0</v>
      </c>
      <c r="LO22" s="64">
        <v>0</v>
      </c>
      <c r="LP22" s="64">
        <v>0</v>
      </c>
      <c r="LQ22" s="64">
        <v>0</v>
      </c>
      <c r="LR22" s="64">
        <v>0</v>
      </c>
      <c r="LS22" s="64">
        <v>0</v>
      </c>
      <c r="LT22" s="64">
        <v>0</v>
      </c>
      <c r="LU22" s="64">
        <v>0</v>
      </c>
      <c r="LV22" s="64">
        <v>0</v>
      </c>
      <c r="LW22" s="64">
        <v>0</v>
      </c>
      <c r="LX22" s="64">
        <v>0</v>
      </c>
      <c r="LY22" s="64">
        <v>0</v>
      </c>
      <c r="LZ22" s="64">
        <v>0</v>
      </c>
      <c r="MA22" s="64">
        <v>0</v>
      </c>
      <c r="MB22" s="64">
        <v>0</v>
      </c>
      <c r="MC22" s="64">
        <v>0</v>
      </c>
      <c r="MD22" s="64">
        <v>0</v>
      </c>
      <c r="ME22" s="64">
        <v>0</v>
      </c>
      <c r="MF22" s="64">
        <v>0</v>
      </c>
      <c r="MG22" s="64">
        <v>0</v>
      </c>
      <c r="MH22" s="64">
        <v>0</v>
      </c>
      <c r="MI22" s="64">
        <v>0</v>
      </c>
      <c r="MJ22" s="64">
        <v>0</v>
      </c>
      <c r="MK22" s="64">
        <v>0</v>
      </c>
      <c r="ML22" s="64">
        <v>0</v>
      </c>
      <c r="MM22" s="64">
        <v>0</v>
      </c>
      <c r="MN22" s="64">
        <v>0</v>
      </c>
      <c r="MO22" s="64">
        <v>0</v>
      </c>
      <c r="MP22" s="64">
        <v>0</v>
      </c>
      <c r="MQ22" s="64">
        <v>0</v>
      </c>
      <c r="MR22" s="64">
        <v>0</v>
      </c>
      <c r="MS22" s="64">
        <v>0</v>
      </c>
      <c r="MT22" s="64">
        <v>0</v>
      </c>
      <c r="MU22" s="64">
        <v>0</v>
      </c>
      <c r="MV22" s="64">
        <v>0</v>
      </c>
      <c r="MW22" s="64">
        <v>0</v>
      </c>
      <c r="MX22" s="64">
        <v>0</v>
      </c>
      <c r="MY22" s="64">
        <v>0</v>
      </c>
      <c r="MZ22" s="64">
        <v>0</v>
      </c>
      <c r="NA22" s="64">
        <v>0</v>
      </c>
      <c r="NB22" s="64">
        <v>0</v>
      </c>
      <c r="NC22" s="64">
        <v>0</v>
      </c>
      <c r="ND22" s="64">
        <v>0</v>
      </c>
      <c r="NE22" s="64">
        <v>0</v>
      </c>
      <c r="NF22" s="64">
        <v>0</v>
      </c>
      <c r="NG22" s="64">
        <v>0</v>
      </c>
      <c r="NH22" s="64">
        <v>0</v>
      </c>
      <c r="NI22" s="64">
        <v>0</v>
      </c>
      <c r="NJ22" s="64">
        <v>0</v>
      </c>
      <c r="NK22" s="64">
        <v>0</v>
      </c>
      <c r="NL22" s="64">
        <v>0</v>
      </c>
      <c r="NM22" s="64">
        <v>0</v>
      </c>
      <c r="NN22" s="64">
        <v>0</v>
      </c>
      <c r="NO22" s="64">
        <v>0</v>
      </c>
      <c r="NP22" s="64">
        <v>0</v>
      </c>
      <c r="NQ22" s="64">
        <v>0</v>
      </c>
      <c r="NR22" s="64">
        <v>0</v>
      </c>
      <c r="NS22" s="64">
        <v>0</v>
      </c>
      <c r="NT22" s="64">
        <v>0</v>
      </c>
      <c r="NU22" s="64">
        <v>0</v>
      </c>
      <c r="NV22" s="64">
        <v>0</v>
      </c>
      <c r="NW22" s="64">
        <v>0</v>
      </c>
      <c r="NX22" s="64">
        <v>0</v>
      </c>
      <c r="NY22" s="64">
        <v>0</v>
      </c>
      <c r="NZ22" s="64">
        <v>0</v>
      </c>
      <c r="OA22" s="64">
        <v>0</v>
      </c>
      <c r="OB22" s="64">
        <v>0</v>
      </c>
      <c r="OC22" s="64">
        <v>0</v>
      </c>
      <c r="OD22" s="64">
        <v>0</v>
      </c>
    </row>
    <row r="23" spans="1:394" s="1" customFormat="1" ht="13.8" x14ac:dyDescent="0.3">
      <c r="A23" s="54"/>
      <c r="B23" s="36">
        <f t="shared" si="30"/>
        <v>8</v>
      </c>
      <c r="C23" s="49">
        <f>IF(type&lt;&gt;"",IF(ROW(stage_id)=ROW($C$14)+2,1,IF(type="S",MAX(prev_col_range)+1,MAX(prev_col_range))),-1)</f>
        <v>2</v>
      </c>
      <c r="D23" s="55">
        <f>_xlfn.IFNA(IF(OR(type="T",type="M"),MATCH(role,Settings!$I$9:$I$22,0),-1),-1)</f>
        <v>5</v>
      </c>
      <c r="E23" s="36" t="s">
        <v>40</v>
      </c>
      <c r="F23" s="35" t="s">
        <v>48</v>
      </c>
      <c r="G23" s="37"/>
      <c r="H23" s="38" t="str">
        <f>_xlfn.IFNA(INDEX(Settings!$P$9:$P$36,MATCH(team_member,Settings!$N$9:$N$36,0)),"")</f>
        <v>FIN</v>
      </c>
      <c r="I23" s="35" t="s">
        <v>68</v>
      </c>
      <c r="J23" s="39" t="s">
        <v>10</v>
      </c>
      <c r="K23" s="45"/>
      <c r="L23" s="46"/>
      <c r="M23" s="70">
        <f>B22</f>
        <v>7</v>
      </c>
      <c r="N23" s="50" t="str">
        <f t="shared" si="31"/>
        <v>↖</v>
      </c>
      <c r="O23" s="51" t="str" cm="1">
        <f t="array" ref="O23">IFERROR("(" &amp; d.type &amp; ") " &amp; IF(LEN(d.name)&gt;7,LEFT(d.name,7) &amp; "….", d.name),"")</f>
        <v>(T)  Task l….</v>
      </c>
      <c r="P23" s="52" t="s">
        <v>73</v>
      </c>
      <c r="Q23" s="39"/>
      <c r="R23" s="41">
        <v>3</v>
      </c>
      <c r="S23" s="7" cm="1">
        <f t="array" ref="S2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44350</v>
      </c>
      <c r="T23" s="40" cm="1">
        <f t="array" ref="T2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3" s="56">
        <v>44344</v>
      </c>
      <c r="V23" s="57">
        <v>44348</v>
      </c>
      <c r="W23" s="60">
        <v>0.5</v>
      </c>
      <c r="X23" s="64">
        <v>0</v>
      </c>
      <c r="Y23" s="64">
        <v>0</v>
      </c>
      <c r="Z23" s="64">
        <v>0</v>
      </c>
      <c r="AA23" s="64">
        <v>0</v>
      </c>
      <c r="AB23" s="64">
        <v>0</v>
      </c>
      <c r="AC23" s="64">
        <v>0</v>
      </c>
      <c r="AD23" s="64">
        <v>0</v>
      </c>
      <c r="AE23" s="64">
        <v>0</v>
      </c>
      <c r="AF23" s="64">
        <v>0</v>
      </c>
      <c r="AG23" s="64">
        <v>0</v>
      </c>
      <c r="AH23" s="64">
        <v>0</v>
      </c>
      <c r="AI23" s="64">
        <v>0</v>
      </c>
      <c r="AJ23" s="64">
        <v>0</v>
      </c>
      <c r="AK23" s="64">
        <v>0</v>
      </c>
      <c r="AL23" s="64">
        <v>0</v>
      </c>
      <c r="AM23" s="64">
        <v>0</v>
      </c>
      <c r="AN23" s="64">
        <v>0</v>
      </c>
      <c r="AO23" s="64">
        <v>0</v>
      </c>
      <c r="AP23" s="64">
        <v>0</v>
      </c>
      <c r="AQ23" s="64">
        <v>0</v>
      </c>
      <c r="AR23" s="64">
        <v>0</v>
      </c>
      <c r="AS23" s="64">
        <v>0</v>
      </c>
      <c r="AT23" s="64">
        <v>0</v>
      </c>
      <c r="AU23" s="64">
        <v>0</v>
      </c>
      <c r="AV23" s="64">
        <v>0</v>
      </c>
      <c r="AW23" s="64">
        <v>0</v>
      </c>
      <c r="AX23" s="64">
        <v>0</v>
      </c>
      <c r="AY23" s="64">
        <v>0</v>
      </c>
      <c r="AZ23" s="64">
        <v>0</v>
      </c>
      <c r="BA23" s="64">
        <v>0</v>
      </c>
      <c r="BB23" s="64">
        <v>0</v>
      </c>
      <c r="BC23" s="64">
        <v>0</v>
      </c>
      <c r="BD23" s="64">
        <v>0</v>
      </c>
      <c r="BE23" s="64">
        <v>0</v>
      </c>
      <c r="BF23" s="64">
        <v>0</v>
      </c>
      <c r="BG23" s="64">
        <v>0</v>
      </c>
      <c r="BH23" s="64">
        <v>0</v>
      </c>
      <c r="BI23" s="64">
        <v>0</v>
      </c>
      <c r="BJ23" s="64">
        <v>0</v>
      </c>
      <c r="BK23" s="64">
        <v>0</v>
      </c>
      <c r="BL23" s="64">
        <v>0</v>
      </c>
      <c r="BM23" s="64">
        <v>0</v>
      </c>
      <c r="BN23" s="64">
        <v>0</v>
      </c>
      <c r="BO23" s="64">
        <v>0</v>
      </c>
      <c r="BP23" s="64">
        <v>0</v>
      </c>
      <c r="BQ23" s="64">
        <v>0</v>
      </c>
      <c r="BR23" s="64">
        <v>0</v>
      </c>
      <c r="BS23" s="64">
        <v>0</v>
      </c>
      <c r="BT23" s="64">
        <v>0</v>
      </c>
      <c r="BU23" s="64">
        <v>0</v>
      </c>
      <c r="BV23" s="64">
        <v>0</v>
      </c>
      <c r="BW23" s="64">
        <v>0</v>
      </c>
      <c r="BX23" s="64">
        <v>0</v>
      </c>
      <c r="BY23" s="64">
        <v>0</v>
      </c>
      <c r="BZ23" s="64">
        <v>0</v>
      </c>
      <c r="CA23" s="64">
        <v>0</v>
      </c>
      <c r="CB23" s="64">
        <v>0</v>
      </c>
      <c r="CC23" s="64">
        <v>0</v>
      </c>
      <c r="CD23" s="64">
        <v>0</v>
      </c>
      <c r="CE23" s="64">
        <v>0</v>
      </c>
      <c r="CF23" s="64">
        <v>0</v>
      </c>
      <c r="CG23" s="64">
        <v>0</v>
      </c>
      <c r="CH23" s="64">
        <v>0</v>
      </c>
      <c r="CI23" s="64">
        <v>0</v>
      </c>
      <c r="CJ23" s="64">
        <v>0</v>
      </c>
      <c r="CK23" s="64">
        <v>0</v>
      </c>
      <c r="CL23" s="64">
        <v>0</v>
      </c>
      <c r="CM23" s="64">
        <v>0</v>
      </c>
      <c r="CN23" s="64">
        <v>0</v>
      </c>
      <c r="CO23" s="64">
        <v>0</v>
      </c>
      <c r="CP23" s="64">
        <v>0</v>
      </c>
      <c r="CQ23" s="64">
        <v>0</v>
      </c>
      <c r="CR23" s="64">
        <v>0</v>
      </c>
      <c r="CS23" s="64">
        <v>0</v>
      </c>
      <c r="CT23" s="64">
        <v>0</v>
      </c>
      <c r="CU23" s="64">
        <v>0</v>
      </c>
      <c r="CV23" s="64">
        <v>0</v>
      </c>
      <c r="CW23" s="64">
        <v>0</v>
      </c>
      <c r="CX23" s="64">
        <v>0</v>
      </c>
      <c r="CY23" s="64">
        <v>0</v>
      </c>
      <c r="CZ23" s="64">
        <v>0</v>
      </c>
      <c r="DA23" s="64">
        <v>0</v>
      </c>
      <c r="DB23" s="64">
        <v>0</v>
      </c>
      <c r="DC23" s="64">
        <v>0</v>
      </c>
      <c r="DD23" s="64">
        <v>0</v>
      </c>
      <c r="DE23" s="64">
        <v>0</v>
      </c>
      <c r="DF23" s="64">
        <v>0</v>
      </c>
      <c r="DG23" s="64">
        <v>0</v>
      </c>
      <c r="DH23" s="64">
        <v>0</v>
      </c>
      <c r="DI23" s="64">
        <v>0</v>
      </c>
      <c r="DJ23" s="64">
        <v>0</v>
      </c>
      <c r="DK23" s="64">
        <v>0</v>
      </c>
      <c r="DL23" s="64">
        <v>0</v>
      </c>
      <c r="DM23" s="64">
        <v>0</v>
      </c>
      <c r="DN23" s="64">
        <v>0</v>
      </c>
      <c r="DO23" s="64">
        <v>0</v>
      </c>
      <c r="DP23" s="64">
        <v>0</v>
      </c>
      <c r="DQ23" s="64">
        <v>0</v>
      </c>
      <c r="DR23" s="64">
        <v>0</v>
      </c>
      <c r="DS23" s="64">
        <v>0</v>
      </c>
      <c r="DT23" s="64">
        <v>0</v>
      </c>
      <c r="DU23" s="64">
        <v>0</v>
      </c>
      <c r="DV23" s="64">
        <v>0</v>
      </c>
      <c r="DW23" s="64">
        <v>0</v>
      </c>
      <c r="DX23" s="64">
        <v>0</v>
      </c>
      <c r="DY23" s="64">
        <v>0</v>
      </c>
      <c r="DZ23" s="64">
        <v>0</v>
      </c>
      <c r="EA23" s="64">
        <v>0</v>
      </c>
      <c r="EB23" s="64">
        <v>0</v>
      </c>
      <c r="EC23" s="64">
        <v>0</v>
      </c>
      <c r="ED23" s="64">
        <v>0</v>
      </c>
      <c r="EE23" s="64">
        <v>0</v>
      </c>
      <c r="EF23" s="64">
        <v>0</v>
      </c>
      <c r="EG23" s="64">
        <v>0</v>
      </c>
      <c r="EH23" s="64">
        <v>0</v>
      </c>
      <c r="EI23" s="64">
        <v>0</v>
      </c>
      <c r="EJ23" s="64">
        <v>0</v>
      </c>
      <c r="EK23" s="64">
        <v>0</v>
      </c>
      <c r="EL23" s="64">
        <v>0</v>
      </c>
      <c r="EM23" s="64">
        <v>0</v>
      </c>
      <c r="EN23" s="64">
        <v>0</v>
      </c>
      <c r="EO23" s="64">
        <v>0</v>
      </c>
      <c r="EP23" s="64">
        <v>0</v>
      </c>
      <c r="EQ23" s="64">
        <v>0</v>
      </c>
      <c r="ER23" s="64">
        <v>0</v>
      </c>
      <c r="ES23" s="64">
        <v>0</v>
      </c>
      <c r="ET23" s="64">
        <v>0</v>
      </c>
      <c r="EU23" s="64">
        <v>0</v>
      </c>
      <c r="EV23" s="64">
        <v>0</v>
      </c>
      <c r="EW23" s="64">
        <v>0</v>
      </c>
      <c r="EX23" s="64">
        <v>0</v>
      </c>
      <c r="EY23" s="64">
        <v>0</v>
      </c>
      <c r="EZ23" s="64">
        <v>0</v>
      </c>
      <c r="FA23" s="64">
        <v>0</v>
      </c>
      <c r="FB23" s="64">
        <v>0</v>
      </c>
      <c r="FC23" s="64">
        <v>0</v>
      </c>
      <c r="FD23" s="64">
        <v>0</v>
      </c>
      <c r="FE23" s="64">
        <v>0</v>
      </c>
      <c r="FF23" s="64">
        <v>0</v>
      </c>
      <c r="FG23" s="64">
        <v>0</v>
      </c>
      <c r="FH23" s="64">
        <v>0</v>
      </c>
      <c r="FI23" s="64">
        <v>0</v>
      </c>
      <c r="FJ23" s="64">
        <v>0</v>
      </c>
      <c r="FK23" s="64">
        <v>0</v>
      </c>
      <c r="FL23" s="64">
        <v>0</v>
      </c>
      <c r="FM23" s="64">
        <v>0</v>
      </c>
      <c r="FN23" s="64">
        <v>0</v>
      </c>
      <c r="FO23" s="64">
        <v>0</v>
      </c>
      <c r="FP23" s="64">
        <v>0</v>
      </c>
      <c r="FQ23" s="64">
        <v>0</v>
      </c>
      <c r="FR23" s="64">
        <v>0</v>
      </c>
      <c r="FS23" s="64">
        <v>0</v>
      </c>
      <c r="FT23" s="64">
        <v>0</v>
      </c>
      <c r="FU23" s="64">
        <v>0</v>
      </c>
      <c r="FV23" s="64">
        <v>0</v>
      </c>
      <c r="FW23" s="64">
        <v>0</v>
      </c>
      <c r="FX23" s="64">
        <v>0</v>
      </c>
      <c r="FY23" s="64">
        <v>0</v>
      </c>
      <c r="FZ23" s="64">
        <v>0</v>
      </c>
      <c r="GA23" s="64">
        <v>0</v>
      </c>
      <c r="GB23" s="64">
        <v>0</v>
      </c>
      <c r="GC23" s="64">
        <v>0</v>
      </c>
      <c r="GD23" s="64">
        <v>0</v>
      </c>
      <c r="GE23" s="64">
        <v>0</v>
      </c>
      <c r="GF23" s="64">
        <v>0</v>
      </c>
      <c r="GG23" s="64">
        <v>0</v>
      </c>
      <c r="GH23" s="64">
        <v>0</v>
      </c>
      <c r="GI23" s="64">
        <v>0</v>
      </c>
      <c r="GJ23" s="64">
        <v>0</v>
      </c>
      <c r="GK23" s="64">
        <v>0</v>
      </c>
      <c r="GL23" s="64">
        <v>0</v>
      </c>
      <c r="GM23" s="64">
        <v>0</v>
      </c>
      <c r="GN23" s="64">
        <v>0</v>
      </c>
      <c r="GO23" s="64">
        <v>0</v>
      </c>
      <c r="GP23" s="64">
        <v>0</v>
      </c>
      <c r="GQ23" s="64">
        <v>0</v>
      </c>
      <c r="GR23" s="64">
        <v>0</v>
      </c>
      <c r="GS23" s="64">
        <v>0</v>
      </c>
      <c r="GT23" s="64">
        <v>0</v>
      </c>
      <c r="GU23" s="64">
        <v>0</v>
      </c>
      <c r="GV23" s="64">
        <v>0</v>
      </c>
      <c r="GW23" s="64">
        <v>0</v>
      </c>
      <c r="GX23" s="64">
        <v>0</v>
      </c>
      <c r="GY23" s="64">
        <v>0</v>
      </c>
      <c r="GZ23" s="64">
        <v>0</v>
      </c>
      <c r="HA23" s="64">
        <v>0</v>
      </c>
      <c r="HB23" s="64">
        <v>0</v>
      </c>
      <c r="HC23" s="64">
        <v>0</v>
      </c>
      <c r="HD23" s="64">
        <v>0</v>
      </c>
      <c r="HE23" s="64">
        <v>0</v>
      </c>
      <c r="HF23" s="64">
        <v>0</v>
      </c>
      <c r="HG23" s="64">
        <v>0</v>
      </c>
      <c r="HH23" s="64">
        <v>0</v>
      </c>
      <c r="HI23" s="64">
        <v>0</v>
      </c>
      <c r="HJ23" s="64">
        <v>0</v>
      </c>
      <c r="HK23" s="64">
        <v>0</v>
      </c>
      <c r="HL23" s="64">
        <v>0</v>
      </c>
      <c r="HM23" s="64">
        <v>0</v>
      </c>
      <c r="HN23" s="64">
        <v>0</v>
      </c>
      <c r="HO23" s="64">
        <v>0</v>
      </c>
      <c r="HP23" s="64">
        <v>0</v>
      </c>
      <c r="HQ23" s="64">
        <v>0</v>
      </c>
      <c r="HR23" s="64">
        <v>0</v>
      </c>
      <c r="HS23" s="64">
        <v>0</v>
      </c>
      <c r="HT23" s="64">
        <v>0</v>
      </c>
      <c r="HU23" s="64">
        <v>0</v>
      </c>
      <c r="HV23" s="64">
        <v>0</v>
      </c>
      <c r="HW23" s="64">
        <v>0</v>
      </c>
      <c r="HX23" s="64">
        <v>0</v>
      </c>
      <c r="HY23" s="64">
        <v>0</v>
      </c>
      <c r="HZ23" s="64">
        <v>0</v>
      </c>
      <c r="IA23" s="64">
        <v>0</v>
      </c>
      <c r="IB23" s="64">
        <v>0</v>
      </c>
      <c r="IC23" s="64">
        <v>0</v>
      </c>
      <c r="ID23" s="64">
        <v>0</v>
      </c>
      <c r="IE23" s="64">
        <v>0</v>
      </c>
      <c r="IF23" s="64">
        <v>0</v>
      </c>
      <c r="IG23" s="64">
        <v>0</v>
      </c>
      <c r="IH23" s="64">
        <v>0</v>
      </c>
      <c r="II23" s="64">
        <v>0</v>
      </c>
      <c r="IJ23" s="64">
        <v>0</v>
      </c>
      <c r="IK23" s="64">
        <v>0</v>
      </c>
      <c r="IL23" s="64">
        <v>0</v>
      </c>
      <c r="IM23" s="64">
        <v>0</v>
      </c>
      <c r="IN23" s="64">
        <v>0</v>
      </c>
      <c r="IO23" s="64">
        <v>0</v>
      </c>
      <c r="IP23" s="64">
        <v>0</v>
      </c>
      <c r="IQ23" s="64">
        <v>0</v>
      </c>
      <c r="IR23" s="64">
        <v>0</v>
      </c>
      <c r="IS23" s="64">
        <v>0</v>
      </c>
      <c r="IT23" s="64">
        <v>0</v>
      </c>
      <c r="IU23" s="64">
        <v>0</v>
      </c>
      <c r="IV23" s="64">
        <v>0</v>
      </c>
      <c r="IW23" s="64">
        <v>0</v>
      </c>
      <c r="IX23" s="64">
        <v>0</v>
      </c>
      <c r="IY23" s="64">
        <v>0</v>
      </c>
      <c r="IZ23" s="64">
        <v>0</v>
      </c>
      <c r="JA23" s="64">
        <v>0</v>
      </c>
      <c r="JB23" s="64">
        <v>0</v>
      </c>
      <c r="JC23" s="64">
        <v>0</v>
      </c>
      <c r="JD23" s="64">
        <v>0</v>
      </c>
      <c r="JE23" s="64">
        <v>0</v>
      </c>
      <c r="JF23" s="64">
        <v>0</v>
      </c>
      <c r="JG23" s="64">
        <v>0</v>
      </c>
      <c r="JH23" s="64">
        <v>0</v>
      </c>
      <c r="JI23" s="64">
        <v>0</v>
      </c>
      <c r="JJ23" s="64">
        <v>0</v>
      </c>
      <c r="JK23" s="64">
        <v>0</v>
      </c>
      <c r="JL23" s="64">
        <v>0</v>
      </c>
      <c r="JM23" s="64">
        <v>0</v>
      </c>
      <c r="JN23" s="64">
        <v>0</v>
      </c>
      <c r="JO23" s="64">
        <v>0</v>
      </c>
      <c r="JP23" s="64">
        <v>0</v>
      </c>
      <c r="JQ23" s="64">
        <v>0</v>
      </c>
      <c r="JR23" s="64">
        <v>0</v>
      </c>
      <c r="JS23" s="64">
        <v>0</v>
      </c>
      <c r="JT23" s="64">
        <v>0</v>
      </c>
      <c r="JU23" s="64">
        <v>0</v>
      </c>
      <c r="JV23" s="64">
        <v>0</v>
      </c>
      <c r="JW23" s="64">
        <v>0</v>
      </c>
      <c r="JX23" s="64">
        <v>0</v>
      </c>
      <c r="JY23" s="64">
        <v>0</v>
      </c>
      <c r="JZ23" s="64">
        <v>0</v>
      </c>
      <c r="KA23" s="64">
        <v>0</v>
      </c>
      <c r="KB23" s="64">
        <v>0</v>
      </c>
      <c r="KC23" s="64">
        <v>0</v>
      </c>
      <c r="KD23" s="64">
        <v>0</v>
      </c>
      <c r="KE23" s="64">
        <v>0</v>
      </c>
      <c r="KF23" s="64">
        <v>0</v>
      </c>
      <c r="KG23" s="64">
        <v>0</v>
      </c>
      <c r="KH23" s="64">
        <v>0</v>
      </c>
      <c r="KI23" s="64">
        <v>0</v>
      </c>
      <c r="KJ23" s="64">
        <v>0</v>
      </c>
      <c r="KK23" s="64">
        <v>0</v>
      </c>
      <c r="KL23" s="64">
        <v>0</v>
      </c>
      <c r="KM23" s="64">
        <v>0</v>
      </c>
      <c r="KN23" s="64">
        <v>0</v>
      </c>
      <c r="KO23" s="64">
        <v>0</v>
      </c>
      <c r="KP23" s="64">
        <v>0</v>
      </c>
      <c r="KQ23" s="64">
        <v>0</v>
      </c>
      <c r="KR23" s="64">
        <v>0</v>
      </c>
      <c r="KS23" s="64">
        <v>0</v>
      </c>
      <c r="KT23" s="64">
        <v>0</v>
      </c>
      <c r="KU23" s="64">
        <v>0</v>
      </c>
      <c r="KV23" s="64">
        <v>0</v>
      </c>
      <c r="KW23" s="64">
        <v>0</v>
      </c>
      <c r="KX23" s="64">
        <v>0</v>
      </c>
      <c r="KY23" s="64">
        <v>0</v>
      </c>
      <c r="KZ23" s="64">
        <v>0</v>
      </c>
      <c r="LA23" s="64">
        <v>0</v>
      </c>
      <c r="LB23" s="64">
        <v>0</v>
      </c>
      <c r="LC23" s="64">
        <v>0</v>
      </c>
      <c r="LD23" s="64">
        <v>0</v>
      </c>
      <c r="LE23" s="64">
        <v>0</v>
      </c>
      <c r="LF23" s="64">
        <v>0</v>
      </c>
      <c r="LG23" s="64">
        <v>0</v>
      </c>
      <c r="LH23" s="64">
        <v>0</v>
      </c>
      <c r="LI23" s="64">
        <v>0</v>
      </c>
      <c r="LJ23" s="64">
        <v>0</v>
      </c>
      <c r="LK23" s="64">
        <v>0</v>
      </c>
      <c r="LL23" s="64">
        <v>0</v>
      </c>
      <c r="LM23" s="64">
        <v>0</v>
      </c>
      <c r="LN23" s="64">
        <v>0</v>
      </c>
      <c r="LO23" s="64">
        <v>0</v>
      </c>
      <c r="LP23" s="64">
        <v>0</v>
      </c>
      <c r="LQ23" s="64">
        <v>0</v>
      </c>
      <c r="LR23" s="64">
        <v>0</v>
      </c>
      <c r="LS23" s="64">
        <v>0</v>
      </c>
      <c r="LT23" s="64">
        <v>0</v>
      </c>
      <c r="LU23" s="64">
        <v>0</v>
      </c>
      <c r="LV23" s="64">
        <v>0</v>
      </c>
      <c r="LW23" s="64">
        <v>0</v>
      </c>
      <c r="LX23" s="64">
        <v>0</v>
      </c>
      <c r="LY23" s="64">
        <v>0</v>
      </c>
      <c r="LZ23" s="64">
        <v>0</v>
      </c>
      <c r="MA23" s="64">
        <v>0</v>
      </c>
      <c r="MB23" s="64">
        <v>0</v>
      </c>
      <c r="MC23" s="64">
        <v>0</v>
      </c>
      <c r="MD23" s="64">
        <v>0</v>
      </c>
      <c r="ME23" s="64">
        <v>0</v>
      </c>
      <c r="MF23" s="64">
        <v>0</v>
      </c>
      <c r="MG23" s="64">
        <v>0</v>
      </c>
      <c r="MH23" s="64">
        <v>0</v>
      </c>
      <c r="MI23" s="64">
        <v>0</v>
      </c>
      <c r="MJ23" s="64">
        <v>0</v>
      </c>
      <c r="MK23" s="64">
        <v>0</v>
      </c>
      <c r="ML23" s="64">
        <v>0</v>
      </c>
      <c r="MM23" s="64">
        <v>0</v>
      </c>
      <c r="MN23" s="64">
        <v>0</v>
      </c>
      <c r="MO23" s="64">
        <v>0</v>
      </c>
      <c r="MP23" s="64">
        <v>0</v>
      </c>
      <c r="MQ23" s="64">
        <v>0</v>
      </c>
      <c r="MR23" s="64">
        <v>0</v>
      </c>
      <c r="MS23" s="64">
        <v>0</v>
      </c>
      <c r="MT23" s="64">
        <v>0</v>
      </c>
      <c r="MU23" s="64">
        <v>0</v>
      </c>
      <c r="MV23" s="64">
        <v>0</v>
      </c>
      <c r="MW23" s="64">
        <v>0</v>
      </c>
      <c r="MX23" s="64">
        <v>0</v>
      </c>
      <c r="MY23" s="64">
        <v>0</v>
      </c>
      <c r="MZ23" s="64">
        <v>0</v>
      </c>
      <c r="NA23" s="64">
        <v>0</v>
      </c>
      <c r="NB23" s="64">
        <v>0</v>
      </c>
      <c r="NC23" s="64">
        <v>0</v>
      </c>
      <c r="ND23" s="64">
        <v>0</v>
      </c>
      <c r="NE23" s="64">
        <v>0</v>
      </c>
      <c r="NF23" s="64">
        <v>0</v>
      </c>
      <c r="NG23" s="64">
        <v>0</v>
      </c>
      <c r="NH23" s="64">
        <v>0</v>
      </c>
      <c r="NI23" s="64">
        <v>0</v>
      </c>
      <c r="NJ23" s="64">
        <v>0</v>
      </c>
      <c r="NK23" s="64">
        <v>0</v>
      </c>
      <c r="NL23" s="64">
        <v>0</v>
      </c>
      <c r="NM23" s="64">
        <v>0</v>
      </c>
      <c r="NN23" s="64">
        <v>0</v>
      </c>
      <c r="NO23" s="64">
        <v>0</v>
      </c>
      <c r="NP23" s="64">
        <v>0</v>
      </c>
      <c r="NQ23" s="64">
        <v>0</v>
      </c>
      <c r="NR23" s="64">
        <v>0</v>
      </c>
      <c r="NS23" s="64">
        <v>0</v>
      </c>
      <c r="NT23" s="64">
        <v>0</v>
      </c>
      <c r="NU23" s="64">
        <v>0</v>
      </c>
      <c r="NV23" s="64">
        <v>0</v>
      </c>
      <c r="NW23" s="64">
        <v>0</v>
      </c>
      <c r="NX23" s="64">
        <v>0</v>
      </c>
      <c r="NY23" s="64">
        <v>0</v>
      </c>
      <c r="NZ23" s="64">
        <v>0</v>
      </c>
      <c r="OA23" s="64">
        <v>0</v>
      </c>
      <c r="OB23" s="64">
        <v>0</v>
      </c>
      <c r="OC23" s="64">
        <v>0</v>
      </c>
      <c r="OD23" s="64">
        <v>0</v>
      </c>
    </row>
    <row r="24" spans="1:394" s="1" customFormat="1" ht="13.8" x14ac:dyDescent="0.3">
      <c r="A24" s="54"/>
      <c r="B24" s="36">
        <f t="shared" si="30"/>
        <v>9</v>
      </c>
      <c r="C24" s="49">
        <f>IF(type&lt;&gt;"",IF(ROW(stage_id)=ROW($C$14)+2,1,IF(type="S",MAX(prev_col_range)+1,MAX(prev_col_range))),-1)</f>
        <v>2</v>
      </c>
      <c r="D24" s="55">
        <f>_xlfn.IFNA(IF(OR(type="T",type="M"),MATCH(role,Settings!$I$9:$I$22,0),-1),-1)</f>
        <v>2</v>
      </c>
      <c r="E24" s="36" t="s">
        <v>40</v>
      </c>
      <c r="F24" s="35" t="s">
        <v>49</v>
      </c>
      <c r="G24" s="37"/>
      <c r="H24" s="38" t="str">
        <f>_xlfn.IFNA(INDEX(Settings!$P$9:$P$36,MATCH(team_member,Settings!$N$9:$N$36,0)),"")</f>
        <v>COD</v>
      </c>
      <c r="I24" s="35" t="s">
        <v>70</v>
      </c>
      <c r="J24" s="39"/>
      <c r="K24" s="45"/>
      <c r="L24" s="46"/>
      <c r="M24" s="70">
        <f t="shared" ref="M24:M25" si="32">B23</f>
        <v>8</v>
      </c>
      <c r="N24" s="50" t="str">
        <f t="shared" si="31"/>
        <v>↖</v>
      </c>
      <c r="O24" s="51" t="str" cm="1">
        <f t="array" ref="O24">IFERROR("(" &amp; d.type &amp; ") " &amp; IF(LEN(d.name)&gt;7,LEFT(d.name,7) &amp; "….", d.name),"")</f>
        <v>(T)  Task l….</v>
      </c>
      <c r="P24" s="52" t="s">
        <v>73</v>
      </c>
      <c r="Q24" s="39"/>
      <c r="R24" s="41">
        <v>2</v>
      </c>
      <c r="S24" s="7" cm="1">
        <f t="array" ref="S2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4" s="40" cm="1">
        <f t="array" ref="T2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4" s="56">
        <v>44349</v>
      </c>
      <c r="V24" s="57">
        <v>44350</v>
      </c>
      <c r="W24" s="60"/>
      <c r="X24" s="64">
        <v>0</v>
      </c>
      <c r="Y24" s="64">
        <v>0</v>
      </c>
      <c r="Z24" s="64">
        <v>0</v>
      </c>
      <c r="AA24" s="64">
        <v>0</v>
      </c>
      <c r="AB24" s="64">
        <v>0</v>
      </c>
      <c r="AC24" s="64">
        <v>0</v>
      </c>
      <c r="AD24" s="64">
        <v>0</v>
      </c>
      <c r="AE24" s="64">
        <v>0</v>
      </c>
      <c r="AF24" s="64">
        <v>0</v>
      </c>
      <c r="AG24" s="64">
        <v>0</v>
      </c>
      <c r="AH24" s="64">
        <v>0</v>
      </c>
      <c r="AI24" s="64">
        <v>0</v>
      </c>
      <c r="AJ24" s="64">
        <v>0</v>
      </c>
      <c r="AK24" s="64">
        <v>0</v>
      </c>
      <c r="AL24" s="64">
        <v>0</v>
      </c>
      <c r="AM24" s="64">
        <v>0</v>
      </c>
      <c r="AN24" s="64">
        <v>0</v>
      </c>
      <c r="AO24" s="64">
        <v>0</v>
      </c>
      <c r="AP24" s="64">
        <v>0</v>
      </c>
      <c r="AQ24" s="64">
        <v>0</v>
      </c>
      <c r="AR24" s="64">
        <v>0</v>
      </c>
      <c r="AS24" s="64">
        <v>0</v>
      </c>
      <c r="AT24" s="64">
        <v>0</v>
      </c>
      <c r="AU24" s="64">
        <v>0</v>
      </c>
      <c r="AV24" s="64">
        <v>0</v>
      </c>
      <c r="AW24" s="64">
        <v>0</v>
      </c>
      <c r="AX24" s="64">
        <v>0</v>
      </c>
      <c r="AY24" s="64">
        <v>0</v>
      </c>
      <c r="AZ24" s="64">
        <v>0</v>
      </c>
      <c r="BA24" s="64">
        <v>0</v>
      </c>
      <c r="BB24" s="64">
        <v>0</v>
      </c>
      <c r="BC24" s="64">
        <v>0</v>
      </c>
      <c r="BD24" s="64">
        <v>0</v>
      </c>
      <c r="BE24" s="64">
        <v>0</v>
      </c>
      <c r="BF24" s="64">
        <v>0</v>
      </c>
      <c r="BG24" s="64">
        <v>0</v>
      </c>
      <c r="BH24" s="64">
        <v>0</v>
      </c>
      <c r="BI24" s="64">
        <v>0</v>
      </c>
      <c r="BJ24" s="64">
        <v>0</v>
      </c>
      <c r="BK24" s="64">
        <v>0</v>
      </c>
      <c r="BL24" s="64">
        <v>0</v>
      </c>
      <c r="BM24" s="64">
        <v>0</v>
      </c>
      <c r="BN24" s="64">
        <v>0</v>
      </c>
      <c r="BO24" s="64">
        <v>0</v>
      </c>
      <c r="BP24" s="64">
        <v>0</v>
      </c>
      <c r="BQ24" s="64">
        <v>0</v>
      </c>
      <c r="BR24" s="64">
        <v>0</v>
      </c>
      <c r="BS24" s="64">
        <v>0</v>
      </c>
      <c r="BT24" s="64">
        <v>0</v>
      </c>
      <c r="BU24" s="64">
        <v>0</v>
      </c>
      <c r="BV24" s="64">
        <v>0</v>
      </c>
      <c r="BW24" s="64">
        <v>0</v>
      </c>
      <c r="BX24" s="64">
        <v>0</v>
      </c>
      <c r="BY24" s="64">
        <v>0</v>
      </c>
      <c r="BZ24" s="64">
        <v>0</v>
      </c>
      <c r="CA24" s="64">
        <v>0</v>
      </c>
      <c r="CB24" s="64">
        <v>0</v>
      </c>
      <c r="CC24" s="64">
        <v>0</v>
      </c>
      <c r="CD24" s="64">
        <v>0</v>
      </c>
      <c r="CE24" s="64">
        <v>0</v>
      </c>
      <c r="CF24" s="64">
        <v>0</v>
      </c>
      <c r="CG24" s="64">
        <v>0</v>
      </c>
      <c r="CH24" s="64">
        <v>0</v>
      </c>
      <c r="CI24" s="64">
        <v>0</v>
      </c>
      <c r="CJ24" s="64">
        <v>0</v>
      </c>
      <c r="CK24" s="64">
        <v>0</v>
      </c>
      <c r="CL24" s="64">
        <v>0</v>
      </c>
      <c r="CM24" s="64">
        <v>0</v>
      </c>
      <c r="CN24" s="64">
        <v>0</v>
      </c>
      <c r="CO24" s="64">
        <v>0</v>
      </c>
      <c r="CP24" s="64">
        <v>0</v>
      </c>
      <c r="CQ24" s="64">
        <v>0</v>
      </c>
      <c r="CR24" s="64">
        <v>0</v>
      </c>
      <c r="CS24" s="64">
        <v>0</v>
      </c>
      <c r="CT24" s="64">
        <v>0</v>
      </c>
      <c r="CU24" s="64">
        <v>0</v>
      </c>
      <c r="CV24" s="64">
        <v>0</v>
      </c>
      <c r="CW24" s="64">
        <v>0</v>
      </c>
      <c r="CX24" s="64">
        <v>0</v>
      </c>
      <c r="CY24" s="64">
        <v>0</v>
      </c>
      <c r="CZ24" s="64">
        <v>0</v>
      </c>
      <c r="DA24" s="64">
        <v>0</v>
      </c>
      <c r="DB24" s="64">
        <v>0</v>
      </c>
      <c r="DC24" s="64">
        <v>0</v>
      </c>
      <c r="DD24" s="64">
        <v>0</v>
      </c>
      <c r="DE24" s="64">
        <v>0</v>
      </c>
      <c r="DF24" s="64">
        <v>0</v>
      </c>
      <c r="DG24" s="64">
        <v>0</v>
      </c>
      <c r="DH24" s="64">
        <v>0</v>
      </c>
      <c r="DI24" s="64">
        <v>0</v>
      </c>
      <c r="DJ24" s="64">
        <v>0</v>
      </c>
      <c r="DK24" s="64">
        <v>0</v>
      </c>
      <c r="DL24" s="64">
        <v>0</v>
      </c>
      <c r="DM24" s="64">
        <v>0</v>
      </c>
      <c r="DN24" s="64">
        <v>0</v>
      </c>
      <c r="DO24" s="64">
        <v>0</v>
      </c>
      <c r="DP24" s="64">
        <v>0</v>
      </c>
      <c r="DQ24" s="64">
        <v>0</v>
      </c>
      <c r="DR24" s="64">
        <v>0</v>
      </c>
      <c r="DS24" s="64">
        <v>0</v>
      </c>
      <c r="DT24" s="64">
        <v>0</v>
      </c>
      <c r="DU24" s="64">
        <v>0</v>
      </c>
      <c r="DV24" s="64">
        <v>0</v>
      </c>
      <c r="DW24" s="64">
        <v>0</v>
      </c>
      <c r="DX24" s="64">
        <v>0</v>
      </c>
      <c r="DY24" s="64">
        <v>0</v>
      </c>
      <c r="DZ24" s="64">
        <v>0</v>
      </c>
      <c r="EA24" s="64">
        <v>0</v>
      </c>
      <c r="EB24" s="64">
        <v>0</v>
      </c>
      <c r="EC24" s="64">
        <v>0</v>
      </c>
      <c r="ED24" s="64">
        <v>0</v>
      </c>
      <c r="EE24" s="64">
        <v>0</v>
      </c>
      <c r="EF24" s="64">
        <v>0</v>
      </c>
      <c r="EG24" s="64">
        <v>0</v>
      </c>
      <c r="EH24" s="64">
        <v>0</v>
      </c>
      <c r="EI24" s="64">
        <v>0</v>
      </c>
      <c r="EJ24" s="64">
        <v>0</v>
      </c>
      <c r="EK24" s="64">
        <v>0</v>
      </c>
      <c r="EL24" s="64">
        <v>0</v>
      </c>
      <c r="EM24" s="64">
        <v>0</v>
      </c>
      <c r="EN24" s="64">
        <v>0</v>
      </c>
      <c r="EO24" s="64">
        <v>0</v>
      </c>
      <c r="EP24" s="64">
        <v>0</v>
      </c>
      <c r="EQ24" s="64">
        <v>0</v>
      </c>
      <c r="ER24" s="64">
        <v>0</v>
      </c>
      <c r="ES24" s="64">
        <v>0</v>
      </c>
      <c r="ET24" s="64">
        <v>0</v>
      </c>
      <c r="EU24" s="64">
        <v>0</v>
      </c>
      <c r="EV24" s="64">
        <v>0</v>
      </c>
      <c r="EW24" s="64">
        <v>0</v>
      </c>
      <c r="EX24" s="64">
        <v>0</v>
      </c>
      <c r="EY24" s="64">
        <v>0</v>
      </c>
      <c r="EZ24" s="64">
        <v>0</v>
      </c>
      <c r="FA24" s="64">
        <v>0</v>
      </c>
      <c r="FB24" s="64">
        <v>0</v>
      </c>
      <c r="FC24" s="64">
        <v>0</v>
      </c>
      <c r="FD24" s="64">
        <v>0</v>
      </c>
      <c r="FE24" s="64">
        <v>0</v>
      </c>
      <c r="FF24" s="64">
        <v>0</v>
      </c>
      <c r="FG24" s="64">
        <v>0</v>
      </c>
      <c r="FH24" s="64">
        <v>0</v>
      </c>
      <c r="FI24" s="64">
        <v>0</v>
      </c>
      <c r="FJ24" s="64">
        <v>0</v>
      </c>
      <c r="FK24" s="64">
        <v>0</v>
      </c>
      <c r="FL24" s="64">
        <v>0</v>
      </c>
      <c r="FM24" s="64">
        <v>0</v>
      </c>
      <c r="FN24" s="64">
        <v>0</v>
      </c>
      <c r="FO24" s="64">
        <v>0</v>
      </c>
      <c r="FP24" s="64">
        <v>0</v>
      </c>
      <c r="FQ24" s="64">
        <v>0</v>
      </c>
      <c r="FR24" s="64">
        <v>0</v>
      </c>
      <c r="FS24" s="64">
        <v>0</v>
      </c>
      <c r="FT24" s="64">
        <v>0</v>
      </c>
      <c r="FU24" s="64">
        <v>0</v>
      </c>
      <c r="FV24" s="64">
        <v>0</v>
      </c>
      <c r="FW24" s="64">
        <v>0</v>
      </c>
      <c r="FX24" s="64">
        <v>0</v>
      </c>
      <c r="FY24" s="64">
        <v>0</v>
      </c>
      <c r="FZ24" s="64">
        <v>0</v>
      </c>
      <c r="GA24" s="64">
        <v>0</v>
      </c>
      <c r="GB24" s="64">
        <v>0</v>
      </c>
      <c r="GC24" s="64">
        <v>0</v>
      </c>
      <c r="GD24" s="64">
        <v>0</v>
      </c>
      <c r="GE24" s="64">
        <v>0</v>
      </c>
      <c r="GF24" s="64">
        <v>0</v>
      </c>
      <c r="GG24" s="64">
        <v>0</v>
      </c>
      <c r="GH24" s="64">
        <v>0</v>
      </c>
      <c r="GI24" s="64">
        <v>0</v>
      </c>
      <c r="GJ24" s="64">
        <v>0</v>
      </c>
      <c r="GK24" s="64">
        <v>0</v>
      </c>
      <c r="GL24" s="64">
        <v>0</v>
      </c>
      <c r="GM24" s="64">
        <v>0</v>
      </c>
      <c r="GN24" s="64">
        <v>0</v>
      </c>
      <c r="GO24" s="64">
        <v>0</v>
      </c>
      <c r="GP24" s="64">
        <v>0</v>
      </c>
      <c r="GQ24" s="64">
        <v>0</v>
      </c>
      <c r="GR24" s="64">
        <v>0</v>
      </c>
      <c r="GS24" s="64">
        <v>0</v>
      </c>
      <c r="GT24" s="64">
        <v>0</v>
      </c>
      <c r="GU24" s="64">
        <v>0</v>
      </c>
      <c r="GV24" s="64">
        <v>0</v>
      </c>
      <c r="GW24" s="64">
        <v>0</v>
      </c>
      <c r="GX24" s="64">
        <v>0</v>
      </c>
      <c r="GY24" s="64">
        <v>0</v>
      </c>
      <c r="GZ24" s="64">
        <v>0</v>
      </c>
      <c r="HA24" s="64">
        <v>0</v>
      </c>
      <c r="HB24" s="64">
        <v>0</v>
      </c>
      <c r="HC24" s="64">
        <v>0</v>
      </c>
      <c r="HD24" s="64">
        <v>0</v>
      </c>
      <c r="HE24" s="64">
        <v>0</v>
      </c>
      <c r="HF24" s="64">
        <v>0</v>
      </c>
      <c r="HG24" s="64">
        <v>0</v>
      </c>
      <c r="HH24" s="64">
        <v>0</v>
      </c>
      <c r="HI24" s="64">
        <v>0</v>
      </c>
      <c r="HJ24" s="64">
        <v>0</v>
      </c>
      <c r="HK24" s="64">
        <v>0</v>
      </c>
      <c r="HL24" s="64">
        <v>0</v>
      </c>
      <c r="HM24" s="64">
        <v>0</v>
      </c>
      <c r="HN24" s="64">
        <v>0</v>
      </c>
      <c r="HO24" s="64">
        <v>0</v>
      </c>
      <c r="HP24" s="64">
        <v>0</v>
      </c>
      <c r="HQ24" s="64">
        <v>0</v>
      </c>
      <c r="HR24" s="64">
        <v>0</v>
      </c>
      <c r="HS24" s="64">
        <v>0</v>
      </c>
      <c r="HT24" s="64">
        <v>0</v>
      </c>
      <c r="HU24" s="64">
        <v>0</v>
      </c>
      <c r="HV24" s="64">
        <v>0</v>
      </c>
      <c r="HW24" s="64">
        <v>0</v>
      </c>
      <c r="HX24" s="64">
        <v>0</v>
      </c>
      <c r="HY24" s="64">
        <v>0</v>
      </c>
      <c r="HZ24" s="64">
        <v>0</v>
      </c>
      <c r="IA24" s="64">
        <v>0</v>
      </c>
      <c r="IB24" s="64">
        <v>0</v>
      </c>
      <c r="IC24" s="64">
        <v>0</v>
      </c>
      <c r="ID24" s="64">
        <v>0</v>
      </c>
      <c r="IE24" s="64">
        <v>0</v>
      </c>
      <c r="IF24" s="64">
        <v>0</v>
      </c>
      <c r="IG24" s="64">
        <v>0</v>
      </c>
      <c r="IH24" s="64">
        <v>0</v>
      </c>
      <c r="II24" s="64">
        <v>0</v>
      </c>
      <c r="IJ24" s="64">
        <v>0</v>
      </c>
      <c r="IK24" s="64">
        <v>0</v>
      </c>
      <c r="IL24" s="64">
        <v>0</v>
      </c>
      <c r="IM24" s="64">
        <v>0</v>
      </c>
      <c r="IN24" s="64">
        <v>0</v>
      </c>
      <c r="IO24" s="64">
        <v>0</v>
      </c>
      <c r="IP24" s="64">
        <v>0</v>
      </c>
      <c r="IQ24" s="64">
        <v>0</v>
      </c>
      <c r="IR24" s="64">
        <v>0</v>
      </c>
      <c r="IS24" s="64">
        <v>0</v>
      </c>
      <c r="IT24" s="64">
        <v>0</v>
      </c>
      <c r="IU24" s="64">
        <v>0</v>
      </c>
      <c r="IV24" s="64">
        <v>0</v>
      </c>
      <c r="IW24" s="64">
        <v>0</v>
      </c>
      <c r="IX24" s="64">
        <v>0</v>
      </c>
      <c r="IY24" s="64">
        <v>0</v>
      </c>
      <c r="IZ24" s="64">
        <v>0</v>
      </c>
      <c r="JA24" s="64">
        <v>0</v>
      </c>
      <c r="JB24" s="64">
        <v>0</v>
      </c>
      <c r="JC24" s="64">
        <v>0</v>
      </c>
      <c r="JD24" s="64">
        <v>0</v>
      </c>
      <c r="JE24" s="64">
        <v>0</v>
      </c>
      <c r="JF24" s="64">
        <v>0</v>
      </c>
      <c r="JG24" s="64">
        <v>0</v>
      </c>
      <c r="JH24" s="64">
        <v>0</v>
      </c>
      <c r="JI24" s="64">
        <v>0</v>
      </c>
      <c r="JJ24" s="64">
        <v>0</v>
      </c>
      <c r="JK24" s="64">
        <v>0</v>
      </c>
      <c r="JL24" s="64">
        <v>0</v>
      </c>
      <c r="JM24" s="64">
        <v>0</v>
      </c>
      <c r="JN24" s="64">
        <v>0</v>
      </c>
      <c r="JO24" s="64">
        <v>0</v>
      </c>
      <c r="JP24" s="64">
        <v>0</v>
      </c>
      <c r="JQ24" s="64">
        <v>0</v>
      </c>
      <c r="JR24" s="64">
        <v>0</v>
      </c>
      <c r="JS24" s="64">
        <v>0</v>
      </c>
      <c r="JT24" s="64">
        <v>0</v>
      </c>
      <c r="JU24" s="64">
        <v>0</v>
      </c>
      <c r="JV24" s="64">
        <v>0</v>
      </c>
      <c r="JW24" s="64">
        <v>0</v>
      </c>
      <c r="JX24" s="64">
        <v>0</v>
      </c>
      <c r="JY24" s="64">
        <v>0</v>
      </c>
      <c r="JZ24" s="64">
        <v>0</v>
      </c>
      <c r="KA24" s="64">
        <v>0</v>
      </c>
      <c r="KB24" s="64">
        <v>0</v>
      </c>
      <c r="KC24" s="64">
        <v>0</v>
      </c>
      <c r="KD24" s="64">
        <v>0</v>
      </c>
      <c r="KE24" s="64">
        <v>0</v>
      </c>
      <c r="KF24" s="64">
        <v>0</v>
      </c>
      <c r="KG24" s="64">
        <v>0</v>
      </c>
      <c r="KH24" s="64">
        <v>0</v>
      </c>
      <c r="KI24" s="64">
        <v>0</v>
      </c>
      <c r="KJ24" s="64">
        <v>0</v>
      </c>
      <c r="KK24" s="64">
        <v>0</v>
      </c>
      <c r="KL24" s="64">
        <v>0</v>
      </c>
      <c r="KM24" s="64">
        <v>0</v>
      </c>
      <c r="KN24" s="64">
        <v>0</v>
      </c>
      <c r="KO24" s="64">
        <v>0</v>
      </c>
      <c r="KP24" s="64">
        <v>0</v>
      </c>
      <c r="KQ24" s="64">
        <v>0</v>
      </c>
      <c r="KR24" s="64">
        <v>0</v>
      </c>
      <c r="KS24" s="64">
        <v>0</v>
      </c>
      <c r="KT24" s="64">
        <v>0</v>
      </c>
      <c r="KU24" s="64">
        <v>0</v>
      </c>
      <c r="KV24" s="64">
        <v>0</v>
      </c>
      <c r="KW24" s="64">
        <v>0</v>
      </c>
      <c r="KX24" s="64">
        <v>0</v>
      </c>
      <c r="KY24" s="64">
        <v>0</v>
      </c>
      <c r="KZ24" s="64">
        <v>0</v>
      </c>
      <c r="LA24" s="64">
        <v>0</v>
      </c>
      <c r="LB24" s="64">
        <v>0</v>
      </c>
      <c r="LC24" s="64">
        <v>0</v>
      </c>
      <c r="LD24" s="64">
        <v>0</v>
      </c>
      <c r="LE24" s="64">
        <v>0</v>
      </c>
      <c r="LF24" s="64">
        <v>0</v>
      </c>
      <c r="LG24" s="64">
        <v>0</v>
      </c>
      <c r="LH24" s="64">
        <v>0</v>
      </c>
      <c r="LI24" s="64">
        <v>0</v>
      </c>
      <c r="LJ24" s="64">
        <v>0</v>
      </c>
      <c r="LK24" s="64">
        <v>0</v>
      </c>
      <c r="LL24" s="64">
        <v>0</v>
      </c>
      <c r="LM24" s="64">
        <v>0</v>
      </c>
      <c r="LN24" s="64">
        <v>0</v>
      </c>
      <c r="LO24" s="64">
        <v>0</v>
      </c>
      <c r="LP24" s="64">
        <v>0</v>
      </c>
      <c r="LQ24" s="64">
        <v>0</v>
      </c>
      <c r="LR24" s="64">
        <v>0</v>
      </c>
      <c r="LS24" s="64">
        <v>0</v>
      </c>
      <c r="LT24" s="64">
        <v>0</v>
      </c>
      <c r="LU24" s="64">
        <v>0</v>
      </c>
      <c r="LV24" s="64">
        <v>0</v>
      </c>
      <c r="LW24" s="64">
        <v>0</v>
      </c>
      <c r="LX24" s="64">
        <v>0</v>
      </c>
      <c r="LY24" s="64">
        <v>0</v>
      </c>
      <c r="LZ24" s="64">
        <v>0</v>
      </c>
      <c r="MA24" s="64">
        <v>0</v>
      </c>
      <c r="MB24" s="64">
        <v>0</v>
      </c>
      <c r="MC24" s="64">
        <v>0</v>
      </c>
      <c r="MD24" s="64">
        <v>0</v>
      </c>
      <c r="ME24" s="64">
        <v>0</v>
      </c>
      <c r="MF24" s="64">
        <v>0</v>
      </c>
      <c r="MG24" s="64">
        <v>0</v>
      </c>
      <c r="MH24" s="64">
        <v>0</v>
      </c>
      <c r="MI24" s="64">
        <v>0</v>
      </c>
      <c r="MJ24" s="64">
        <v>0</v>
      </c>
      <c r="MK24" s="64">
        <v>0</v>
      </c>
      <c r="ML24" s="64">
        <v>0</v>
      </c>
      <c r="MM24" s="64">
        <v>0</v>
      </c>
      <c r="MN24" s="64">
        <v>0</v>
      </c>
      <c r="MO24" s="64">
        <v>0</v>
      </c>
      <c r="MP24" s="64">
        <v>0</v>
      </c>
      <c r="MQ24" s="64">
        <v>0</v>
      </c>
      <c r="MR24" s="64">
        <v>0</v>
      </c>
      <c r="MS24" s="64">
        <v>0</v>
      </c>
      <c r="MT24" s="64">
        <v>0</v>
      </c>
      <c r="MU24" s="64">
        <v>0</v>
      </c>
      <c r="MV24" s="64">
        <v>0</v>
      </c>
      <c r="MW24" s="64">
        <v>0</v>
      </c>
      <c r="MX24" s="64">
        <v>0</v>
      </c>
      <c r="MY24" s="64">
        <v>0</v>
      </c>
      <c r="MZ24" s="64">
        <v>0</v>
      </c>
      <c r="NA24" s="64">
        <v>0</v>
      </c>
      <c r="NB24" s="64">
        <v>0</v>
      </c>
      <c r="NC24" s="64">
        <v>0</v>
      </c>
      <c r="ND24" s="64">
        <v>0</v>
      </c>
      <c r="NE24" s="64">
        <v>0</v>
      </c>
      <c r="NF24" s="64">
        <v>0</v>
      </c>
      <c r="NG24" s="64">
        <v>0</v>
      </c>
      <c r="NH24" s="64">
        <v>0</v>
      </c>
      <c r="NI24" s="64">
        <v>0</v>
      </c>
      <c r="NJ24" s="64">
        <v>0</v>
      </c>
      <c r="NK24" s="64">
        <v>0</v>
      </c>
      <c r="NL24" s="64">
        <v>0</v>
      </c>
      <c r="NM24" s="64">
        <v>0</v>
      </c>
      <c r="NN24" s="64">
        <v>0</v>
      </c>
      <c r="NO24" s="64">
        <v>0</v>
      </c>
      <c r="NP24" s="64">
        <v>0</v>
      </c>
      <c r="NQ24" s="64">
        <v>0</v>
      </c>
      <c r="NR24" s="64">
        <v>0</v>
      </c>
      <c r="NS24" s="64">
        <v>0</v>
      </c>
      <c r="NT24" s="64">
        <v>0</v>
      </c>
      <c r="NU24" s="64">
        <v>0</v>
      </c>
      <c r="NV24" s="64">
        <v>0</v>
      </c>
      <c r="NW24" s="64">
        <v>0</v>
      </c>
      <c r="NX24" s="64">
        <v>0</v>
      </c>
      <c r="NY24" s="64">
        <v>0</v>
      </c>
      <c r="NZ24" s="64">
        <v>0</v>
      </c>
      <c r="OA24" s="64">
        <v>0</v>
      </c>
      <c r="OB24" s="64">
        <v>0</v>
      </c>
      <c r="OC24" s="64">
        <v>0</v>
      </c>
      <c r="OD24" s="64">
        <v>0</v>
      </c>
    </row>
    <row r="25" spans="1:394" s="1" customFormat="1" ht="13.8" x14ac:dyDescent="0.3">
      <c r="A25" s="54"/>
      <c r="B25" s="36">
        <f t="shared" si="30"/>
        <v>10</v>
      </c>
      <c r="C25" s="49">
        <f>IF(type&lt;&gt;"",IF(ROW(stage_id)=ROW($C$14)+2,1,IF(type="S",MAX(prev_col_range)+1,MAX(prev_col_range))),-1)</f>
        <v>2</v>
      </c>
      <c r="D25" s="55">
        <f>_xlfn.IFNA(IF(OR(type="T",type="M"),MATCH(role,Settings!$I$9:$I$22,0),-1),-1)</f>
        <v>5</v>
      </c>
      <c r="E25" s="36" t="s">
        <v>44</v>
      </c>
      <c r="F25" s="35" t="s">
        <v>50</v>
      </c>
      <c r="G25" s="37"/>
      <c r="H25" s="38" t="str">
        <f>_xlfn.IFNA(INDEX(Settings!$P$9:$P$36,MATCH(team_member,Settings!$N$9:$N$36,0)),"")</f>
        <v>FIN</v>
      </c>
      <c r="I25" s="35" t="s">
        <v>68</v>
      </c>
      <c r="J25" s="39"/>
      <c r="K25" s="45"/>
      <c r="L25" s="46"/>
      <c r="M25" s="70">
        <f t="shared" si="32"/>
        <v>9</v>
      </c>
      <c r="N25" s="50" t="str">
        <f t="shared" si="31"/>
        <v>↖</v>
      </c>
      <c r="O25" s="51" t="str" cm="1">
        <f t="array" ref="O25">IFERROR("(" &amp; d.type &amp; ") " &amp; IF(LEN(d.name)&gt;7,LEFT(d.name,7) &amp; "….", d.name),"")</f>
        <v>(T)  Task l….</v>
      </c>
      <c r="P25" s="52" t="s">
        <v>75</v>
      </c>
      <c r="Q25" s="39"/>
      <c r="R25" s="41"/>
      <c r="S25" s="7" cm="1">
        <f t="array" ref="S2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25" s="40" cm="1">
        <f t="array" ref="T2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5" s="56">
        <v>44350</v>
      </c>
      <c r="V25" s="57">
        <v>44350</v>
      </c>
      <c r="W25" s="60">
        <f>1*(SUM(W22:W24)=COUNTA(E22:E24))</f>
        <v>0</v>
      </c>
      <c r="X25" s="64">
        <v>0</v>
      </c>
      <c r="Y25" s="64">
        <v>0</v>
      </c>
      <c r="Z25" s="64">
        <v>0</v>
      </c>
      <c r="AA25" s="64">
        <v>0</v>
      </c>
      <c r="AB25" s="64">
        <v>0</v>
      </c>
      <c r="AC25" s="64">
        <v>0</v>
      </c>
      <c r="AD25" s="64">
        <v>0</v>
      </c>
      <c r="AE25" s="64">
        <v>0</v>
      </c>
      <c r="AF25" s="64">
        <v>0</v>
      </c>
      <c r="AG25" s="64">
        <v>0</v>
      </c>
      <c r="AH25" s="64">
        <v>0</v>
      </c>
      <c r="AI25" s="64">
        <v>0</v>
      </c>
      <c r="AJ25" s="64">
        <v>0</v>
      </c>
      <c r="AK25" s="64">
        <v>0</v>
      </c>
      <c r="AL25" s="64">
        <v>0</v>
      </c>
      <c r="AM25" s="64">
        <v>0</v>
      </c>
      <c r="AN25" s="64">
        <v>0</v>
      </c>
      <c r="AO25" s="64">
        <v>0</v>
      </c>
      <c r="AP25" s="64">
        <v>0</v>
      </c>
      <c r="AQ25" s="64">
        <v>0</v>
      </c>
      <c r="AR25" s="64">
        <v>0</v>
      </c>
      <c r="AS25" s="64">
        <v>0</v>
      </c>
      <c r="AT25" s="64">
        <v>0</v>
      </c>
      <c r="AU25" s="64">
        <v>0</v>
      </c>
      <c r="AV25" s="64">
        <v>0</v>
      </c>
      <c r="AW25" s="64">
        <v>0</v>
      </c>
      <c r="AX25" s="64">
        <v>0</v>
      </c>
      <c r="AY25" s="64">
        <v>0</v>
      </c>
      <c r="AZ25" s="64">
        <v>0</v>
      </c>
      <c r="BA25" s="64">
        <v>0</v>
      </c>
      <c r="BB25" s="64">
        <v>0</v>
      </c>
      <c r="BC25" s="64">
        <v>0</v>
      </c>
      <c r="BD25" s="64">
        <v>0</v>
      </c>
      <c r="BE25" s="64">
        <v>0</v>
      </c>
      <c r="BF25" s="64">
        <v>0</v>
      </c>
      <c r="BG25" s="64">
        <v>0</v>
      </c>
      <c r="BH25" s="64">
        <v>0</v>
      </c>
      <c r="BI25" s="64">
        <v>0</v>
      </c>
      <c r="BJ25" s="64">
        <v>0</v>
      </c>
      <c r="BK25" s="64">
        <v>0</v>
      </c>
      <c r="BL25" s="64">
        <v>0</v>
      </c>
      <c r="BM25" s="64">
        <v>0</v>
      </c>
      <c r="BN25" s="64">
        <v>0</v>
      </c>
      <c r="BO25" s="64">
        <v>0</v>
      </c>
      <c r="BP25" s="64">
        <v>0</v>
      </c>
      <c r="BQ25" s="64">
        <v>0</v>
      </c>
      <c r="BR25" s="64">
        <v>0</v>
      </c>
      <c r="BS25" s="64">
        <v>0</v>
      </c>
      <c r="BT25" s="64">
        <v>0</v>
      </c>
      <c r="BU25" s="64">
        <v>0</v>
      </c>
      <c r="BV25" s="64">
        <v>0</v>
      </c>
      <c r="BW25" s="64">
        <v>0</v>
      </c>
      <c r="BX25" s="64">
        <v>0</v>
      </c>
      <c r="BY25" s="64">
        <v>0</v>
      </c>
      <c r="BZ25" s="64">
        <v>0</v>
      </c>
      <c r="CA25" s="64">
        <v>0</v>
      </c>
      <c r="CB25" s="64">
        <v>0</v>
      </c>
      <c r="CC25" s="64">
        <v>0</v>
      </c>
      <c r="CD25" s="64">
        <v>0</v>
      </c>
      <c r="CE25" s="64">
        <v>0</v>
      </c>
      <c r="CF25" s="64">
        <v>0</v>
      </c>
      <c r="CG25" s="64">
        <v>0</v>
      </c>
      <c r="CH25" s="64">
        <v>0</v>
      </c>
      <c r="CI25" s="64">
        <v>0</v>
      </c>
      <c r="CJ25" s="64">
        <v>0</v>
      </c>
      <c r="CK25" s="64">
        <v>0</v>
      </c>
      <c r="CL25" s="64">
        <v>0</v>
      </c>
      <c r="CM25" s="64">
        <v>0</v>
      </c>
      <c r="CN25" s="64">
        <v>0</v>
      </c>
      <c r="CO25" s="64">
        <v>0</v>
      </c>
      <c r="CP25" s="64">
        <v>0</v>
      </c>
      <c r="CQ25" s="64">
        <v>0</v>
      </c>
      <c r="CR25" s="64">
        <v>0</v>
      </c>
      <c r="CS25" s="64">
        <v>0</v>
      </c>
      <c r="CT25" s="64">
        <v>0</v>
      </c>
      <c r="CU25" s="64">
        <v>0</v>
      </c>
      <c r="CV25" s="64">
        <v>0</v>
      </c>
      <c r="CW25" s="64">
        <v>0</v>
      </c>
      <c r="CX25" s="64">
        <v>0</v>
      </c>
      <c r="CY25" s="64">
        <v>0</v>
      </c>
      <c r="CZ25" s="64">
        <v>0</v>
      </c>
      <c r="DA25" s="64">
        <v>0</v>
      </c>
      <c r="DB25" s="64">
        <v>0</v>
      </c>
      <c r="DC25" s="64">
        <v>0</v>
      </c>
      <c r="DD25" s="64">
        <v>0</v>
      </c>
      <c r="DE25" s="64">
        <v>0</v>
      </c>
      <c r="DF25" s="64">
        <v>0</v>
      </c>
      <c r="DG25" s="64">
        <v>0</v>
      </c>
      <c r="DH25" s="64">
        <v>0</v>
      </c>
      <c r="DI25" s="64">
        <v>0</v>
      </c>
      <c r="DJ25" s="64">
        <v>0</v>
      </c>
      <c r="DK25" s="64">
        <v>0</v>
      </c>
      <c r="DL25" s="64">
        <v>0</v>
      </c>
      <c r="DM25" s="64">
        <v>0</v>
      </c>
      <c r="DN25" s="64">
        <v>0</v>
      </c>
      <c r="DO25" s="64">
        <v>0</v>
      </c>
      <c r="DP25" s="64">
        <v>0</v>
      </c>
      <c r="DQ25" s="64">
        <v>0</v>
      </c>
      <c r="DR25" s="64">
        <v>0</v>
      </c>
      <c r="DS25" s="64">
        <v>0</v>
      </c>
      <c r="DT25" s="64">
        <v>0</v>
      </c>
      <c r="DU25" s="64">
        <v>0</v>
      </c>
      <c r="DV25" s="64">
        <v>0</v>
      </c>
      <c r="DW25" s="64">
        <v>0</v>
      </c>
      <c r="DX25" s="64">
        <v>0</v>
      </c>
      <c r="DY25" s="64">
        <v>0</v>
      </c>
      <c r="DZ25" s="64">
        <v>0</v>
      </c>
      <c r="EA25" s="64">
        <v>0</v>
      </c>
      <c r="EB25" s="64">
        <v>0</v>
      </c>
      <c r="EC25" s="64">
        <v>0</v>
      </c>
      <c r="ED25" s="64">
        <v>0</v>
      </c>
      <c r="EE25" s="64">
        <v>0</v>
      </c>
      <c r="EF25" s="64">
        <v>0</v>
      </c>
      <c r="EG25" s="64">
        <v>0</v>
      </c>
      <c r="EH25" s="64">
        <v>0</v>
      </c>
      <c r="EI25" s="64">
        <v>0</v>
      </c>
      <c r="EJ25" s="64">
        <v>0</v>
      </c>
      <c r="EK25" s="64">
        <v>0</v>
      </c>
      <c r="EL25" s="64">
        <v>0</v>
      </c>
      <c r="EM25" s="64">
        <v>0</v>
      </c>
      <c r="EN25" s="64">
        <v>0</v>
      </c>
      <c r="EO25" s="64">
        <v>0</v>
      </c>
      <c r="EP25" s="64">
        <v>0</v>
      </c>
      <c r="EQ25" s="64">
        <v>0</v>
      </c>
      <c r="ER25" s="64">
        <v>0</v>
      </c>
      <c r="ES25" s="64">
        <v>0</v>
      </c>
      <c r="ET25" s="64">
        <v>0</v>
      </c>
      <c r="EU25" s="64">
        <v>0</v>
      </c>
      <c r="EV25" s="64">
        <v>0</v>
      </c>
      <c r="EW25" s="64">
        <v>0</v>
      </c>
      <c r="EX25" s="64">
        <v>0</v>
      </c>
      <c r="EY25" s="64">
        <v>0</v>
      </c>
      <c r="EZ25" s="64">
        <v>0</v>
      </c>
      <c r="FA25" s="64">
        <v>0</v>
      </c>
      <c r="FB25" s="64">
        <v>0</v>
      </c>
      <c r="FC25" s="64">
        <v>0</v>
      </c>
      <c r="FD25" s="64">
        <v>0</v>
      </c>
      <c r="FE25" s="64">
        <v>0</v>
      </c>
      <c r="FF25" s="64">
        <v>0</v>
      </c>
      <c r="FG25" s="64">
        <v>0</v>
      </c>
      <c r="FH25" s="64">
        <v>0</v>
      </c>
      <c r="FI25" s="64">
        <v>0</v>
      </c>
      <c r="FJ25" s="64">
        <v>0</v>
      </c>
      <c r="FK25" s="64">
        <v>0</v>
      </c>
      <c r="FL25" s="64">
        <v>0</v>
      </c>
      <c r="FM25" s="64">
        <v>0</v>
      </c>
      <c r="FN25" s="64">
        <v>0</v>
      </c>
      <c r="FO25" s="64">
        <v>0</v>
      </c>
      <c r="FP25" s="64">
        <v>0</v>
      </c>
      <c r="FQ25" s="64">
        <v>0</v>
      </c>
      <c r="FR25" s="64">
        <v>0</v>
      </c>
      <c r="FS25" s="64">
        <v>0</v>
      </c>
      <c r="FT25" s="64">
        <v>0</v>
      </c>
      <c r="FU25" s="64">
        <v>0</v>
      </c>
      <c r="FV25" s="64">
        <v>0</v>
      </c>
      <c r="FW25" s="64">
        <v>0</v>
      </c>
      <c r="FX25" s="64">
        <v>0</v>
      </c>
      <c r="FY25" s="64">
        <v>0</v>
      </c>
      <c r="FZ25" s="64">
        <v>0</v>
      </c>
      <c r="GA25" s="64">
        <v>0</v>
      </c>
      <c r="GB25" s="64">
        <v>0</v>
      </c>
      <c r="GC25" s="64">
        <v>0</v>
      </c>
      <c r="GD25" s="64">
        <v>0</v>
      </c>
      <c r="GE25" s="64">
        <v>0</v>
      </c>
      <c r="GF25" s="64">
        <v>0</v>
      </c>
      <c r="GG25" s="64">
        <v>0</v>
      </c>
      <c r="GH25" s="64">
        <v>0</v>
      </c>
      <c r="GI25" s="64">
        <v>0</v>
      </c>
      <c r="GJ25" s="64">
        <v>0</v>
      </c>
      <c r="GK25" s="64">
        <v>0</v>
      </c>
      <c r="GL25" s="64">
        <v>0</v>
      </c>
      <c r="GM25" s="64">
        <v>0</v>
      </c>
      <c r="GN25" s="64">
        <v>0</v>
      </c>
      <c r="GO25" s="64">
        <v>0</v>
      </c>
      <c r="GP25" s="64">
        <v>0</v>
      </c>
      <c r="GQ25" s="64">
        <v>0</v>
      </c>
      <c r="GR25" s="64">
        <v>0</v>
      </c>
      <c r="GS25" s="64">
        <v>0</v>
      </c>
      <c r="GT25" s="64">
        <v>0</v>
      </c>
      <c r="GU25" s="64">
        <v>0</v>
      </c>
      <c r="GV25" s="64">
        <v>0</v>
      </c>
      <c r="GW25" s="64">
        <v>0</v>
      </c>
      <c r="GX25" s="64">
        <v>0</v>
      </c>
      <c r="GY25" s="64">
        <v>0</v>
      </c>
      <c r="GZ25" s="64">
        <v>0</v>
      </c>
      <c r="HA25" s="64">
        <v>0</v>
      </c>
      <c r="HB25" s="64">
        <v>0</v>
      </c>
      <c r="HC25" s="64">
        <v>0</v>
      </c>
      <c r="HD25" s="64">
        <v>0</v>
      </c>
      <c r="HE25" s="64">
        <v>0</v>
      </c>
      <c r="HF25" s="64">
        <v>0</v>
      </c>
      <c r="HG25" s="64">
        <v>0</v>
      </c>
      <c r="HH25" s="64">
        <v>0</v>
      </c>
      <c r="HI25" s="64">
        <v>0</v>
      </c>
      <c r="HJ25" s="64">
        <v>0</v>
      </c>
      <c r="HK25" s="64">
        <v>0</v>
      </c>
      <c r="HL25" s="64">
        <v>0</v>
      </c>
      <c r="HM25" s="64">
        <v>0</v>
      </c>
      <c r="HN25" s="64">
        <v>0</v>
      </c>
      <c r="HO25" s="64">
        <v>0</v>
      </c>
      <c r="HP25" s="64">
        <v>0</v>
      </c>
      <c r="HQ25" s="64">
        <v>0</v>
      </c>
      <c r="HR25" s="64">
        <v>0</v>
      </c>
      <c r="HS25" s="64">
        <v>0</v>
      </c>
      <c r="HT25" s="64">
        <v>0</v>
      </c>
      <c r="HU25" s="64">
        <v>0</v>
      </c>
      <c r="HV25" s="64">
        <v>0</v>
      </c>
      <c r="HW25" s="64">
        <v>0</v>
      </c>
      <c r="HX25" s="64">
        <v>0</v>
      </c>
      <c r="HY25" s="64">
        <v>0</v>
      </c>
      <c r="HZ25" s="64">
        <v>0</v>
      </c>
      <c r="IA25" s="64">
        <v>0</v>
      </c>
      <c r="IB25" s="64">
        <v>0</v>
      </c>
      <c r="IC25" s="64">
        <v>0</v>
      </c>
      <c r="ID25" s="64">
        <v>0</v>
      </c>
      <c r="IE25" s="64">
        <v>0</v>
      </c>
      <c r="IF25" s="64">
        <v>0</v>
      </c>
      <c r="IG25" s="64">
        <v>0</v>
      </c>
      <c r="IH25" s="64">
        <v>0</v>
      </c>
      <c r="II25" s="64">
        <v>0</v>
      </c>
      <c r="IJ25" s="64">
        <v>0</v>
      </c>
      <c r="IK25" s="64">
        <v>0</v>
      </c>
      <c r="IL25" s="64">
        <v>0</v>
      </c>
      <c r="IM25" s="64">
        <v>0</v>
      </c>
      <c r="IN25" s="64">
        <v>0</v>
      </c>
      <c r="IO25" s="64">
        <v>0</v>
      </c>
      <c r="IP25" s="64">
        <v>0</v>
      </c>
      <c r="IQ25" s="64">
        <v>0</v>
      </c>
      <c r="IR25" s="64">
        <v>0</v>
      </c>
      <c r="IS25" s="64">
        <v>0</v>
      </c>
      <c r="IT25" s="64">
        <v>0</v>
      </c>
      <c r="IU25" s="64">
        <v>0</v>
      </c>
      <c r="IV25" s="64">
        <v>0</v>
      </c>
      <c r="IW25" s="64">
        <v>0</v>
      </c>
      <c r="IX25" s="64">
        <v>0</v>
      </c>
      <c r="IY25" s="64">
        <v>0</v>
      </c>
      <c r="IZ25" s="64">
        <v>0</v>
      </c>
      <c r="JA25" s="64">
        <v>0</v>
      </c>
      <c r="JB25" s="64">
        <v>0</v>
      </c>
      <c r="JC25" s="64">
        <v>0</v>
      </c>
      <c r="JD25" s="64">
        <v>0</v>
      </c>
      <c r="JE25" s="64">
        <v>0</v>
      </c>
      <c r="JF25" s="64">
        <v>0</v>
      </c>
      <c r="JG25" s="64">
        <v>0</v>
      </c>
      <c r="JH25" s="64">
        <v>0</v>
      </c>
      <c r="JI25" s="64">
        <v>0</v>
      </c>
      <c r="JJ25" s="64">
        <v>0</v>
      </c>
      <c r="JK25" s="64">
        <v>0</v>
      </c>
      <c r="JL25" s="64">
        <v>0</v>
      </c>
      <c r="JM25" s="64">
        <v>0</v>
      </c>
      <c r="JN25" s="64">
        <v>0</v>
      </c>
      <c r="JO25" s="64">
        <v>0</v>
      </c>
      <c r="JP25" s="64">
        <v>0</v>
      </c>
      <c r="JQ25" s="64">
        <v>0</v>
      </c>
      <c r="JR25" s="64">
        <v>0</v>
      </c>
      <c r="JS25" s="64">
        <v>0</v>
      </c>
      <c r="JT25" s="64">
        <v>0</v>
      </c>
      <c r="JU25" s="64">
        <v>0</v>
      </c>
      <c r="JV25" s="64">
        <v>0</v>
      </c>
      <c r="JW25" s="64">
        <v>0</v>
      </c>
      <c r="JX25" s="64">
        <v>0</v>
      </c>
      <c r="JY25" s="64">
        <v>0</v>
      </c>
      <c r="JZ25" s="64">
        <v>0</v>
      </c>
      <c r="KA25" s="64">
        <v>0</v>
      </c>
      <c r="KB25" s="64">
        <v>0</v>
      </c>
      <c r="KC25" s="64">
        <v>0</v>
      </c>
      <c r="KD25" s="64">
        <v>0</v>
      </c>
      <c r="KE25" s="64">
        <v>0</v>
      </c>
      <c r="KF25" s="64">
        <v>0</v>
      </c>
      <c r="KG25" s="64">
        <v>0</v>
      </c>
      <c r="KH25" s="64">
        <v>0</v>
      </c>
      <c r="KI25" s="64">
        <v>0</v>
      </c>
      <c r="KJ25" s="64">
        <v>0</v>
      </c>
      <c r="KK25" s="64">
        <v>0</v>
      </c>
      <c r="KL25" s="64">
        <v>0</v>
      </c>
      <c r="KM25" s="64">
        <v>0</v>
      </c>
      <c r="KN25" s="64">
        <v>0</v>
      </c>
      <c r="KO25" s="64">
        <v>0</v>
      </c>
      <c r="KP25" s="64">
        <v>0</v>
      </c>
      <c r="KQ25" s="64">
        <v>0</v>
      </c>
      <c r="KR25" s="64">
        <v>0</v>
      </c>
      <c r="KS25" s="64">
        <v>0</v>
      </c>
      <c r="KT25" s="64">
        <v>0</v>
      </c>
      <c r="KU25" s="64">
        <v>0</v>
      </c>
      <c r="KV25" s="64">
        <v>0</v>
      </c>
      <c r="KW25" s="64">
        <v>0</v>
      </c>
      <c r="KX25" s="64">
        <v>0</v>
      </c>
      <c r="KY25" s="64">
        <v>0</v>
      </c>
      <c r="KZ25" s="64">
        <v>0</v>
      </c>
      <c r="LA25" s="64">
        <v>0</v>
      </c>
      <c r="LB25" s="64">
        <v>0</v>
      </c>
      <c r="LC25" s="64">
        <v>0</v>
      </c>
      <c r="LD25" s="64">
        <v>0</v>
      </c>
      <c r="LE25" s="64">
        <v>0</v>
      </c>
      <c r="LF25" s="64">
        <v>0</v>
      </c>
      <c r="LG25" s="64">
        <v>0</v>
      </c>
      <c r="LH25" s="64">
        <v>0</v>
      </c>
      <c r="LI25" s="64">
        <v>0</v>
      </c>
      <c r="LJ25" s="64">
        <v>0</v>
      </c>
      <c r="LK25" s="64">
        <v>0</v>
      </c>
      <c r="LL25" s="64">
        <v>0</v>
      </c>
      <c r="LM25" s="64">
        <v>0</v>
      </c>
      <c r="LN25" s="64">
        <v>0</v>
      </c>
      <c r="LO25" s="64">
        <v>0</v>
      </c>
      <c r="LP25" s="64">
        <v>0</v>
      </c>
      <c r="LQ25" s="64">
        <v>0</v>
      </c>
      <c r="LR25" s="64">
        <v>0</v>
      </c>
      <c r="LS25" s="64">
        <v>0</v>
      </c>
      <c r="LT25" s="64">
        <v>0</v>
      </c>
      <c r="LU25" s="64">
        <v>0</v>
      </c>
      <c r="LV25" s="64">
        <v>0</v>
      </c>
      <c r="LW25" s="64">
        <v>0</v>
      </c>
      <c r="LX25" s="64">
        <v>0</v>
      </c>
      <c r="LY25" s="64">
        <v>0</v>
      </c>
      <c r="LZ25" s="64">
        <v>0</v>
      </c>
      <c r="MA25" s="64">
        <v>0</v>
      </c>
      <c r="MB25" s="64">
        <v>0</v>
      </c>
      <c r="MC25" s="64">
        <v>0</v>
      </c>
      <c r="MD25" s="64">
        <v>0</v>
      </c>
      <c r="ME25" s="64">
        <v>0</v>
      </c>
      <c r="MF25" s="64">
        <v>0</v>
      </c>
      <c r="MG25" s="64">
        <v>0</v>
      </c>
      <c r="MH25" s="64">
        <v>0</v>
      </c>
      <c r="MI25" s="64">
        <v>0</v>
      </c>
      <c r="MJ25" s="64">
        <v>0</v>
      </c>
      <c r="MK25" s="64">
        <v>0</v>
      </c>
      <c r="ML25" s="64">
        <v>0</v>
      </c>
      <c r="MM25" s="64">
        <v>0</v>
      </c>
      <c r="MN25" s="64">
        <v>0</v>
      </c>
      <c r="MO25" s="64">
        <v>0</v>
      </c>
      <c r="MP25" s="64">
        <v>0</v>
      </c>
      <c r="MQ25" s="64">
        <v>0</v>
      </c>
      <c r="MR25" s="64">
        <v>0</v>
      </c>
      <c r="MS25" s="64">
        <v>0</v>
      </c>
      <c r="MT25" s="64">
        <v>0</v>
      </c>
      <c r="MU25" s="64">
        <v>0</v>
      </c>
      <c r="MV25" s="64">
        <v>0</v>
      </c>
      <c r="MW25" s="64">
        <v>0</v>
      </c>
      <c r="MX25" s="64">
        <v>0</v>
      </c>
      <c r="MY25" s="64">
        <v>0</v>
      </c>
      <c r="MZ25" s="64">
        <v>0</v>
      </c>
      <c r="NA25" s="64">
        <v>0</v>
      </c>
      <c r="NB25" s="64">
        <v>0</v>
      </c>
      <c r="NC25" s="64">
        <v>0</v>
      </c>
      <c r="ND25" s="64">
        <v>0</v>
      </c>
      <c r="NE25" s="64">
        <v>0</v>
      </c>
      <c r="NF25" s="64">
        <v>0</v>
      </c>
      <c r="NG25" s="64">
        <v>0</v>
      </c>
      <c r="NH25" s="64">
        <v>0</v>
      </c>
      <c r="NI25" s="64">
        <v>0</v>
      </c>
      <c r="NJ25" s="64">
        <v>0</v>
      </c>
      <c r="NK25" s="64">
        <v>0</v>
      </c>
      <c r="NL25" s="64">
        <v>0</v>
      </c>
      <c r="NM25" s="64">
        <v>0</v>
      </c>
      <c r="NN25" s="64">
        <v>0</v>
      </c>
      <c r="NO25" s="64">
        <v>0</v>
      </c>
      <c r="NP25" s="64">
        <v>0</v>
      </c>
      <c r="NQ25" s="64">
        <v>0</v>
      </c>
      <c r="NR25" s="64">
        <v>0</v>
      </c>
      <c r="NS25" s="64">
        <v>0</v>
      </c>
      <c r="NT25" s="64">
        <v>0</v>
      </c>
      <c r="NU25" s="64">
        <v>0</v>
      </c>
      <c r="NV25" s="64">
        <v>0</v>
      </c>
      <c r="NW25" s="64">
        <v>0</v>
      </c>
      <c r="NX25" s="64">
        <v>0</v>
      </c>
      <c r="NY25" s="64">
        <v>0</v>
      </c>
      <c r="NZ25" s="64">
        <v>0</v>
      </c>
      <c r="OA25" s="64">
        <v>0</v>
      </c>
      <c r="OB25" s="64">
        <v>0</v>
      </c>
      <c r="OC25" s="64">
        <v>0</v>
      </c>
      <c r="OD25" s="64">
        <v>0</v>
      </c>
    </row>
    <row r="26" spans="1:394" s="1" customFormat="1" ht="13.8" x14ac:dyDescent="0.3">
      <c r="A26" s="54"/>
      <c r="B26" s="36">
        <f t="shared" si="30"/>
        <v>11</v>
      </c>
      <c r="C26" s="49">
        <f>IF(type&lt;&gt;"",IF(ROW(stage_id)=ROW($C$14)+2,1,IF(type="S",MAX(prev_col_range)+1,MAX(prev_col_range))),-1)</f>
        <v>3</v>
      </c>
      <c r="D26" s="55">
        <f>_xlfn.IFNA(IF(OR(type="T",type="M"),MATCH(role,Settings!$I$9:$I$22,0),-1),-1)</f>
        <v>-1</v>
      </c>
      <c r="E26" s="36" t="s">
        <v>38</v>
      </c>
      <c r="F26" s="35" t="s">
        <v>125</v>
      </c>
      <c r="G26" s="37"/>
      <c r="H26" s="38" t="str">
        <f>_xlfn.IFNA(INDEX(Settings!$P$9:$P$36,MATCH(team_member,Settings!$N$9:$N$36,0)),"")</f>
        <v/>
      </c>
      <c r="I26" s="35"/>
      <c r="J26" s="39"/>
      <c r="K26" s="45">
        <f>MIN(S27:S30)</f>
        <v>44344</v>
      </c>
      <c r="L26" s="46"/>
      <c r="M26" s="70"/>
      <c r="N26" s="50" t="b">
        <f t="shared" si="31"/>
        <v>0</v>
      </c>
      <c r="O26" s="51" t="str" cm="1">
        <f t="array" ref="O26">IFERROR("(" &amp; d.type &amp; ") " &amp; IF(LEN(d.name)&gt;7,LEFT(d.name,7) &amp; "….", d.name),"")</f>
        <v/>
      </c>
      <c r="P26" s="52" t="s">
        <v>73</v>
      </c>
      <c r="Q26" s="39"/>
      <c r="R26" s="65">
        <f>_xlfn.DAYS(MAX(T27:T30),plan_start)+1</f>
        <v>11</v>
      </c>
      <c r="S26" s="7" cm="1">
        <f t="array" ref="S2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6" s="40" cm="1">
        <f t="array" ref="T2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6" s="56">
        <v>44336</v>
      </c>
      <c r="V26" s="57">
        <v>44350</v>
      </c>
      <c r="W26" s="60" cm="1">
        <f t="array" ref="W26">SUM(W27:W30*R27:R30/SUM(R27:R30))</f>
        <v>0</v>
      </c>
      <c r="X26" s="64">
        <v>0</v>
      </c>
      <c r="Y26" s="64">
        <v>0</v>
      </c>
      <c r="Z26" s="64">
        <v>0</v>
      </c>
      <c r="AA26" s="64">
        <v>0</v>
      </c>
      <c r="AB26" s="64">
        <v>0</v>
      </c>
      <c r="AC26" s="64">
        <v>0</v>
      </c>
      <c r="AD26" s="64">
        <v>0</v>
      </c>
      <c r="AE26" s="64">
        <v>0</v>
      </c>
      <c r="AF26" s="64">
        <v>0</v>
      </c>
      <c r="AG26" s="64">
        <v>0</v>
      </c>
      <c r="AH26" s="64">
        <v>0</v>
      </c>
      <c r="AI26" s="64">
        <v>0</v>
      </c>
      <c r="AJ26" s="64">
        <v>0</v>
      </c>
      <c r="AK26" s="64">
        <v>0</v>
      </c>
      <c r="AL26" s="64">
        <v>0</v>
      </c>
      <c r="AM26" s="64">
        <v>0</v>
      </c>
      <c r="AN26" s="64">
        <v>0</v>
      </c>
      <c r="AO26" s="64">
        <v>0</v>
      </c>
      <c r="AP26" s="64">
        <v>0</v>
      </c>
      <c r="AQ26" s="64">
        <v>0</v>
      </c>
      <c r="AR26" s="64">
        <v>0</v>
      </c>
      <c r="AS26" s="64">
        <v>0</v>
      </c>
      <c r="AT26" s="64">
        <v>0</v>
      </c>
      <c r="AU26" s="64">
        <v>0</v>
      </c>
      <c r="AV26" s="64">
        <v>0</v>
      </c>
      <c r="AW26" s="64">
        <v>0</v>
      </c>
      <c r="AX26" s="64">
        <v>0</v>
      </c>
      <c r="AY26" s="64">
        <v>0</v>
      </c>
      <c r="AZ26" s="64">
        <v>0</v>
      </c>
      <c r="BA26" s="64">
        <v>0</v>
      </c>
      <c r="BB26" s="64">
        <v>0</v>
      </c>
      <c r="BC26" s="64">
        <v>0</v>
      </c>
      <c r="BD26" s="64">
        <v>0</v>
      </c>
      <c r="BE26" s="64">
        <v>0</v>
      </c>
      <c r="BF26" s="64">
        <v>0</v>
      </c>
      <c r="BG26" s="64">
        <v>0</v>
      </c>
      <c r="BH26" s="64">
        <v>0</v>
      </c>
      <c r="BI26" s="64">
        <v>0</v>
      </c>
      <c r="BJ26" s="64">
        <v>0</v>
      </c>
      <c r="BK26" s="64">
        <v>0</v>
      </c>
      <c r="BL26" s="64">
        <v>0</v>
      </c>
      <c r="BM26" s="64">
        <v>0</v>
      </c>
      <c r="BN26" s="64">
        <v>0</v>
      </c>
      <c r="BO26" s="64">
        <v>0</v>
      </c>
      <c r="BP26" s="64">
        <v>0</v>
      </c>
      <c r="BQ26" s="64">
        <v>0</v>
      </c>
      <c r="BR26" s="64">
        <v>0</v>
      </c>
      <c r="BS26" s="64">
        <v>0</v>
      </c>
      <c r="BT26" s="64">
        <v>0</v>
      </c>
      <c r="BU26" s="64">
        <v>0</v>
      </c>
      <c r="BV26" s="64">
        <v>0</v>
      </c>
      <c r="BW26" s="64">
        <v>0</v>
      </c>
      <c r="BX26" s="64">
        <v>0</v>
      </c>
      <c r="BY26" s="64">
        <v>0</v>
      </c>
      <c r="BZ26" s="64">
        <v>0</v>
      </c>
      <c r="CA26" s="64">
        <v>0</v>
      </c>
      <c r="CB26" s="64">
        <v>0</v>
      </c>
      <c r="CC26" s="64">
        <v>0</v>
      </c>
      <c r="CD26" s="64">
        <v>0</v>
      </c>
      <c r="CE26" s="64">
        <v>0</v>
      </c>
      <c r="CF26" s="64">
        <v>0</v>
      </c>
      <c r="CG26" s="64">
        <v>0</v>
      </c>
      <c r="CH26" s="64">
        <v>0</v>
      </c>
      <c r="CI26" s="64">
        <v>0</v>
      </c>
      <c r="CJ26" s="64">
        <v>0</v>
      </c>
      <c r="CK26" s="64">
        <v>0</v>
      </c>
      <c r="CL26" s="64">
        <v>0</v>
      </c>
      <c r="CM26" s="64">
        <v>0</v>
      </c>
      <c r="CN26" s="64">
        <v>0</v>
      </c>
      <c r="CO26" s="64">
        <v>0</v>
      </c>
      <c r="CP26" s="64">
        <v>0</v>
      </c>
      <c r="CQ26" s="64">
        <v>0</v>
      </c>
      <c r="CR26" s="64">
        <v>0</v>
      </c>
      <c r="CS26" s="64">
        <v>0</v>
      </c>
      <c r="CT26" s="64">
        <v>0</v>
      </c>
      <c r="CU26" s="64">
        <v>0</v>
      </c>
      <c r="CV26" s="64">
        <v>0</v>
      </c>
      <c r="CW26" s="64">
        <v>0</v>
      </c>
      <c r="CX26" s="64">
        <v>0</v>
      </c>
      <c r="CY26" s="64">
        <v>0</v>
      </c>
      <c r="CZ26" s="64">
        <v>0</v>
      </c>
      <c r="DA26" s="64">
        <v>0</v>
      </c>
      <c r="DB26" s="64">
        <v>0</v>
      </c>
      <c r="DC26" s="64">
        <v>0</v>
      </c>
      <c r="DD26" s="64">
        <v>0</v>
      </c>
      <c r="DE26" s="64">
        <v>0</v>
      </c>
      <c r="DF26" s="64">
        <v>0</v>
      </c>
      <c r="DG26" s="64">
        <v>0</v>
      </c>
      <c r="DH26" s="64">
        <v>0</v>
      </c>
      <c r="DI26" s="64">
        <v>0</v>
      </c>
      <c r="DJ26" s="64">
        <v>0</v>
      </c>
      <c r="DK26" s="64">
        <v>0</v>
      </c>
      <c r="DL26" s="64">
        <v>0</v>
      </c>
      <c r="DM26" s="64">
        <v>0</v>
      </c>
      <c r="DN26" s="64">
        <v>0</v>
      </c>
      <c r="DO26" s="64">
        <v>0</v>
      </c>
      <c r="DP26" s="64">
        <v>0</v>
      </c>
      <c r="DQ26" s="64">
        <v>0</v>
      </c>
      <c r="DR26" s="64">
        <v>0</v>
      </c>
      <c r="DS26" s="64">
        <v>0</v>
      </c>
      <c r="DT26" s="64">
        <v>0</v>
      </c>
      <c r="DU26" s="64">
        <v>0</v>
      </c>
      <c r="DV26" s="64">
        <v>0</v>
      </c>
      <c r="DW26" s="64">
        <v>0</v>
      </c>
      <c r="DX26" s="64">
        <v>0</v>
      </c>
      <c r="DY26" s="64">
        <v>0</v>
      </c>
      <c r="DZ26" s="64">
        <v>0</v>
      </c>
      <c r="EA26" s="64">
        <v>0</v>
      </c>
      <c r="EB26" s="64">
        <v>0</v>
      </c>
      <c r="EC26" s="64">
        <v>0</v>
      </c>
      <c r="ED26" s="64">
        <v>0</v>
      </c>
      <c r="EE26" s="64">
        <v>0</v>
      </c>
      <c r="EF26" s="64">
        <v>0</v>
      </c>
      <c r="EG26" s="64">
        <v>0</v>
      </c>
      <c r="EH26" s="64">
        <v>0</v>
      </c>
      <c r="EI26" s="64">
        <v>0</v>
      </c>
      <c r="EJ26" s="64">
        <v>0</v>
      </c>
      <c r="EK26" s="64">
        <v>0</v>
      </c>
      <c r="EL26" s="64">
        <v>0</v>
      </c>
      <c r="EM26" s="64">
        <v>0</v>
      </c>
      <c r="EN26" s="64">
        <v>0</v>
      </c>
      <c r="EO26" s="64">
        <v>0</v>
      </c>
      <c r="EP26" s="64">
        <v>0</v>
      </c>
      <c r="EQ26" s="64">
        <v>0</v>
      </c>
      <c r="ER26" s="64">
        <v>0</v>
      </c>
      <c r="ES26" s="64">
        <v>0</v>
      </c>
      <c r="ET26" s="64">
        <v>0</v>
      </c>
      <c r="EU26" s="64">
        <v>0</v>
      </c>
      <c r="EV26" s="64">
        <v>0</v>
      </c>
      <c r="EW26" s="64">
        <v>0</v>
      </c>
      <c r="EX26" s="64">
        <v>0</v>
      </c>
      <c r="EY26" s="64">
        <v>0</v>
      </c>
      <c r="EZ26" s="64">
        <v>0</v>
      </c>
      <c r="FA26" s="64">
        <v>0</v>
      </c>
      <c r="FB26" s="64">
        <v>0</v>
      </c>
      <c r="FC26" s="64">
        <v>0</v>
      </c>
      <c r="FD26" s="64">
        <v>0</v>
      </c>
      <c r="FE26" s="64">
        <v>0</v>
      </c>
      <c r="FF26" s="64">
        <v>0</v>
      </c>
      <c r="FG26" s="64">
        <v>0</v>
      </c>
      <c r="FH26" s="64">
        <v>0</v>
      </c>
      <c r="FI26" s="64">
        <v>0</v>
      </c>
      <c r="FJ26" s="64">
        <v>0</v>
      </c>
      <c r="FK26" s="64">
        <v>0</v>
      </c>
      <c r="FL26" s="64">
        <v>0</v>
      </c>
      <c r="FM26" s="64">
        <v>0</v>
      </c>
      <c r="FN26" s="64">
        <v>0</v>
      </c>
      <c r="FO26" s="64">
        <v>0</v>
      </c>
      <c r="FP26" s="64">
        <v>0</v>
      </c>
      <c r="FQ26" s="64">
        <v>0</v>
      </c>
      <c r="FR26" s="64">
        <v>0</v>
      </c>
      <c r="FS26" s="64">
        <v>0</v>
      </c>
      <c r="FT26" s="64">
        <v>0</v>
      </c>
      <c r="FU26" s="64">
        <v>0</v>
      </c>
      <c r="FV26" s="64">
        <v>0</v>
      </c>
      <c r="FW26" s="64">
        <v>0</v>
      </c>
      <c r="FX26" s="64">
        <v>0</v>
      </c>
      <c r="FY26" s="64">
        <v>0</v>
      </c>
      <c r="FZ26" s="64">
        <v>0</v>
      </c>
      <c r="GA26" s="64">
        <v>0</v>
      </c>
      <c r="GB26" s="64">
        <v>0</v>
      </c>
      <c r="GC26" s="64">
        <v>0</v>
      </c>
      <c r="GD26" s="64">
        <v>0</v>
      </c>
      <c r="GE26" s="64">
        <v>0</v>
      </c>
      <c r="GF26" s="64">
        <v>0</v>
      </c>
      <c r="GG26" s="64">
        <v>0</v>
      </c>
      <c r="GH26" s="64">
        <v>0</v>
      </c>
      <c r="GI26" s="64">
        <v>0</v>
      </c>
      <c r="GJ26" s="64">
        <v>0</v>
      </c>
      <c r="GK26" s="64">
        <v>0</v>
      </c>
      <c r="GL26" s="64">
        <v>0</v>
      </c>
      <c r="GM26" s="64">
        <v>0</v>
      </c>
      <c r="GN26" s="64">
        <v>0</v>
      </c>
      <c r="GO26" s="64">
        <v>0</v>
      </c>
      <c r="GP26" s="64">
        <v>0</v>
      </c>
      <c r="GQ26" s="64">
        <v>0</v>
      </c>
      <c r="GR26" s="64">
        <v>0</v>
      </c>
      <c r="GS26" s="64">
        <v>0</v>
      </c>
      <c r="GT26" s="64">
        <v>0</v>
      </c>
      <c r="GU26" s="64">
        <v>0</v>
      </c>
      <c r="GV26" s="64">
        <v>0</v>
      </c>
      <c r="GW26" s="64">
        <v>0</v>
      </c>
      <c r="GX26" s="64">
        <v>0</v>
      </c>
      <c r="GY26" s="64">
        <v>0</v>
      </c>
      <c r="GZ26" s="64">
        <v>0</v>
      </c>
      <c r="HA26" s="64">
        <v>0</v>
      </c>
      <c r="HB26" s="64">
        <v>0</v>
      </c>
      <c r="HC26" s="64">
        <v>0</v>
      </c>
      <c r="HD26" s="64">
        <v>0</v>
      </c>
      <c r="HE26" s="64">
        <v>0</v>
      </c>
      <c r="HF26" s="64">
        <v>0</v>
      </c>
      <c r="HG26" s="64">
        <v>0</v>
      </c>
      <c r="HH26" s="64">
        <v>0</v>
      </c>
      <c r="HI26" s="64">
        <v>0</v>
      </c>
      <c r="HJ26" s="64">
        <v>0</v>
      </c>
      <c r="HK26" s="64">
        <v>0</v>
      </c>
      <c r="HL26" s="64">
        <v>0</v>
      </c>
      <c r="HM26" s="64">
        <v>0</v>
      </c>
      <c r="HN26" s="64">
        <v>0</v>
      </c>
      <c r="HO26" s="64">
        <v>0</v>
      </c>
      <c r="HP26" s="64">
        <v>0</v>
      </c>
      <c r="HQ26" s="64">
        <v>0</v>
      </c>
      <c r="HR26" s="64">
        <v>0</v>
      </c>
      <c r="HS26" s="64">
        <v>0</v>
      </c>
      <c r="HT26" s="64">
        <v>0</v>
      </c>
      <c r="HU26" s="64">
        <v>0</v>
      </c>
      <c r="HV26" s="64">
        <v>0</v>
      </c>
      <c r="HW26" s="64">
        <v>0</v>
      </c>
      <c r="HX26" s="64">
        <v>0</v>
      </c>
      <c r="HY26" s="64">
        <v>0</v>
      </c>
      <c r="HZ26" s="64">
        <v>0</v>
      </c>
      <c r="IA26" s="64">
        <v>0</v>
      </c>
      <c r="IB26" s="64">
        <v>0</v>
      </c>
      <c r="IC26" s="64">
        <v>0</v>
      </c>
      <c r="ID26" s="64">
        <v>0</v>
      </c>
      <c r="IE26" s="64">
        <v>0</v>
      </c>
      <c r="IF26" s="64">
        <v>0</v>
      </c>
      <c r="IG26" s="64">
        <v>0</v>
      </c>
      <c r="IH26" s="64">
        <v>0</v>
      </c>
      <c r="II26" s="64">
        <v>0</v>
      </c>
      <c r="IJ26" s="64">
        <v>0</v>
      </c>
      <c r="IK26" s="64">
        <v>0</v>
      </c>
      <c r="IL26" s="64">
        <v>0</v>
      </c>
      <c r="IM26" s="64">
        <v>0</v>
      </c>
      <c r="IN26" s="64">
        <v>0</v>
      </c>
      <c r="IO26" s="64">
        <v>0</v>
      </c>
      <c r="IP26" s="64">
        <v>0</v>
      </c>
      <c r="IQ26" s="64">
        <v>0</v>
      </c>
      <c r="IR26" s="64">
        <v>0</v>
      </c>
      <c r="IS26" s="64">
        <v>0</v>
      </c>
      <c r="IT26" s="64">
        <v>0</v>
      </c>
      <c r="IU26" s="64">
        <v>0</v>
      </c>
      <c r="IV26" s="64">
        <v>0</v>
      </c>
      <c r="IW26" s="64">
        <v>0</v>
      </c>
      <c r="IX26" s="64">
        <v>0</v>
      </c>
      <c r="IY26" s="64">
        <v>0</v>
      </c>
      <c r="IZ26" s="64">
        <v>0</v>
      </c>
      <c r="JA26" s="64">
        <v>0</v>
      </c>
      <c r="JB26" s="64">
        <v>0</v>
      </c>
      <c r="JC26" s="64">
        <v>0</v>
      </c>
      <c r="JD26" s="64">
        <v>0</v>
      </c>
      <c r="JE26" s="64">
        <v>0</v>
      </c>
      <c r="JF26" s="64">
        <v>0</v>
      </c>
      <c r="JG26" s="64">
        <v>0</v>
      </c>
      <c r="JH26" s="64">
        <v>0</v>
      </c>
      <c r="JI26" s="64">
        <v>0</v>
      </c>
      <c r="JJ26" s="64">
        <v>0</v>
      </c>
      <c r="JK26" s="64">
        <v>0</v>
      </c>
      <c r="JL26" s="64">
        <v>0</v>
      </c>
      <c r="JM26" s="64">
        <v>0</v>
      </c>
      <c r="JN26" s="64">
        <v>0</v>
      </c>
      <c r="JO26" s="64">
        <v>0</v>
      </c>
      <c r="JP26" s="64">
        <v>0</v>
      </c>
      <c r="JQ26" s="64">
        <v>0</v>
      </c>
      <c r="JR26" s="64">
        <v>0</v>
      </c>
      <c r="JS26" s="64">
        <v>0</v>
      </c>
      <c r="JT26" s="64">
        <v>0</v>
      </c>
      <c r="JU26" s="64">
        <v>0</v>
      </c>
      <c r="JV26" s="64">
        <v>0</v>
      </c>
      <c r="JW26" s="64">
        <v>0</v>
      </c>
      <c r="JX26" s="64">
        <v>0</v>
      </c>
      <c r="JY26" s="64">
        <v>0</v>
      </c>
      <c r="JZ26" s="64">
        <v>0</v>
      </c>
      <c r="KA26" s="64">
        <v>0</v>
      </c>
      <c r="KB26" s="64">
        <v>0</v>
      </c>
      <c r="KC26" s="64">
        <v>0</v>
      </c>
      <c r="KD26" s="64">
        <v>0</v>
      </c>
      <c r="KE26" s="64">
        <v>0</v>
      </c>
      <c r="KF26" s="64">
        <v>0</v>
      </c>
      <c r="KG26" s="64">
        <v>0</v>
      </c>
      <c r="KH26" s="64">
        <v>0</v>
      </c>
      <c r="KI26" s="64">
        <v>0</v>
      </c>
      <c r="KJ26" s="64">
        <v>0</v>
      </c>
      <c r="KK26" s="64">
        <v>0</v>
      </c>
      <c r="KL26" s="64">
        <v>0</v>
      </c>
      <c r="KM26" s="64">
        <v>0</v>
      </c>
      <c r="KN26" s="64">
        <v>0</v>
      </c>
      <c r="KO26" s="64">
        <v>0</v>
      </c>
      <c r="KP26" s="64">
        <v>0</v>
      </c>
      <c r="KQ26" s="64">
        <v>0</v>
      </c>
      <c r="KR26" s="64">
        <v>0</v>
      </c>
      <c r="KS26" s="64">
        <v>0</v>
      </c>
      <c r="KT26" s="64">
        <v>0</v>
      </c>
      <c r="KU26" s="64">
        <v>0</v>
      </c>
      <c r="KV26" s="64">
        <v>0</v>
      </c>
      <c r="KW26" s="64">
        <v>0</v>
      </c>
      <c r="KX26" s="64">
        <v>0</v>
      </c>
      <c r="KY26" s="64">
        <v>0</v>
      </c>
      <c r="KZ26" s="64">
        <v>0</v>
      </c>
      <c r="LA26" s="64">
        <v>0</v>
      </c>
      <c r="LB26" s="64">
        <v>0</v>
      </c>
      <c r="LC26" s="64">
        <v>0</v>
      </c>
      <c r="LD26" s="64">
        <v>0</v>
      </c>
      <c r="LE26" s="64">
        <v>0</v>
      </c>
      <c r="LF26" s="64">
        <v>0</v>
      </c>
      <c r="LG26" s="64">
        <v>0</v>
      </c>
      <c r="LH26" s="64">
        <v>0</v>
      </c>
      <c r="LI26" s="64">
        <v>0</v>
      </c>
      <c r="LJ26" s="64">
        <v>0</v>
      </c>
      <c r="LK26" s="64">
        <v>0</v>
      </c>
      <c r="LL26" s="64">
        <v>0</v>
      </c>
      <c r="LM26" s="64">
        <v>0</v>
      </c>
      <c r="LN26" s="64">
        <v>0</v>
      </c>
      <c r="LO26" s="64">
        <v>0</v>
      </c>
      <c r="LP26" s="64">
        <v>0</v>
      </c>
      <c r="LQ26" s="64">
        <v>0</v>
      </c>
      <c r="LR26" s="64">
        <v>0</v>
      </c>
      <c r="LS26" s="64">
        <v>0</v>
      </c>
      <c r="LT26" s="64">
        <v>0</v>
      </c>
      <c r="LU26" s="64">
        <v>0</v>
      </c>
      <c r="LV26" s="64">
        <v>0</v>
      </c>
      <c r="LW26" s="64">
        <v>0</v>
      </c>
      <c r="LX26" s="64">
        <v>0</v>
      </c>
      <c r="LY26" s="64">
        <v>0</v>
      </c>
      <c r="LZ26" s="64">
        <v>0</v>
      </c>
      <c r="MA26" s="64">
        <v>0</v>
      </c>
      <c r="MB26" s="64">
        <v>0</v>
      </c>
      <c r="MC26" s="64">
        <v>0</v>
      </c>
      <c r="MD26" s="64">
        <v>0</v>
      </c>
      <c r="ME26" s="64">
        <v>0</v>
      </c>
      <c r="MF26" s="64">
        <v>0</v>
      </c>
      <c r="MG26" s="64">
        <v>0</v>
      </c>
      <c r="MH26" s="64">
        <v>0</v>
      </c>
      <c r="MI26" s="64">
        <v>0</v>
      </c>
      <c r="MJ26" s="64">
        <v>0</v>
      </c>
      <c r="MK26" s="64">
        <v>0</v>
      </c>
      <c r="ML26" s="64">
        <v>0</v>
      </c>
      <c r="MM26" s="64">
        <v>0</v>
      </c>
      <c r="MN26" s="64">
        <v>0</v>
      </c>
      <c r="MO26" s="64">
        <v>0</v>
      </c>
      <c r="MP26" s="64">
        <v>0</v>
      </c>
      <c r="MQ26" s="64">
        <v>0</v>
      </c>
      <c r="MR26" s="64">
        <v>0</v>
      </c>
      <c r="MS26" s="64">
        <v>0</v>
      </c>
      <c r="MT26" s="64">
        <v>0</v>
      </c>
      <c r="MU26" s="64">
        <v>0</v>
      </c>
      <c r="MV26" s="64">
        <v>0</v>
      </c>
      <c r="MW26" s="64">
        <v>0</v>
      </c>
      <c r="MX26" s="64">
        <v>0</v>
      </c>
      <c r="MY26" s="64">
        <v>0</v>
      </c>
      <c r="MZ26" s="64">
        <v>0</v>
      </c>
      <c r="NA26" s="64">
        <v>0</v>
      </c>
      <c r="NB26" s="64">
        <v>0</v>
      </c>
      <c r="NC26" s="64">
        <v>0</v>
      </c>
      <c r="ND26" s="64">
        <v>0</v>
      </c>
      <c r="NE26" s="64">
        <v>0</v>
      </c>
      <c r="NF26" s="64">
        <v>0</v>
      </c>
      <c r="NG26" s="64">
        <v>0</v>
      </c>
      <c r="NH26" s="64">
        <v>0</v>
      </c>
      <c r="NI26" s="64">
        <v>0</v>
      </c>
      <c r="NJ26" s="64">
        <v>0</v>
      </c>
      <c r="NK26" s="64">
        <v>0</v>
      </c>
      <c r="NL26" s="64">
        <v>0</v>
      </c>
      <c r="NM26" s="64">
        <v>0</v>
      </c>
      <c r="NN26" s="64">
        <v>0</v>
      </c>
      <c r="NO26" s="64">
        <v>0</v>
      </c>
      <c r="NP26" s="64">
        <v>0</v>
      </c>
      <c r="NQ26" s="64">
        <v>0</v>
      </c>
      <c r="NR26" s="64">
        <v>0</v>
      </c>
      <c r="NS26" s="64">
        <v>0</v>
      </c>
      <c r="NT26" s="64">
        <v>0</v>
      </c>
      <c r="NU26" s="64">
        <v>0</v>
      </c>
      <c r="NV26" s="64">
        <v>0</v>
      </c>
      <c r="NW26" s="64">
        <v>0</v>
      </c>
      <c r="NX26" s="64">
        <v>0</v>
      </c>
      <c r="NY26" s="64">
        <v>0</v>
      </c>
      <c r="NZ26" s="64">
        <v>0</v>
      </c>
      <c r="OA26" s="64">
        <v>0</v>
      </c>
      <c r="OB26" s="64">
        <v>0</v>
      </c>
      <c r="OC26" s="64">
        <v>0</v>
      </c>
      <c r="OD26" s="64">
        <v>0</v>
      </c>
    </row>
    <row r="27" spans="1:394" s="1" customFormat="1" ht="13.8" x14ac:dyDescent="0.3">
      <c r="A27" s="54"/>
      <c r="B27" s="36">
        <f t="shared" si="30"/>
        <v>12</v>
      </c>
      <c r="C27" s="49">
        <f>IF(type&lt;&gt;"",IF(ROW(stage_id)=ROW($C$14)+2,1,IF(type="S",MAX(prev_col_range)+1,MAX(prev_col_range))),-1)</f>
        <v>3</v>
      </c>
      <c r="D27" s="55">
        <f>_xlfn.IFNA(IF(OR(type="T",type="M"),MATCH(role,Settings!$I$9:$I$22,0),-1),-1)</f>
        <v>2</v>
      </c>
      <c r="E27" s="36" t="s">
        <v>40</v>
      </c>
      <c r="F27" s="35" t="s">
        <v>77</v>
      </c>
      <c r="G27" s="37"/>
      <c r="H27" s="38" t="str">
        <f>_xlfn.IFNA(INDEX(Settings!$P$9:$P$36,MATCH(team_member,Settings!$N$9:$N$36,0)),"")</f>
        <v>COD</v>
      </c>
      <c r="I27" s="35" t="s">
        <v>71</v>
      </c>
      <c r="J27" s="39"/>
      <c r="K27" s="45"/>
      <c r="L27" s="46"/>
      <c r="M27" s="70">
        <f t="shared" ref="M27:M28" si="33">B28</f>
        <v>13</v>
      </c>
      <c r="N27" s="50" t="str">
        <f t="shared" si="31"/>
        <v>↙</v>
      </c>
      <c r="O27" s="51" t="str" cm="1">
        <f t="array" ref="O27">IFERROR("(" &amp; d.type &amp; ") " &amp; IF(LEN(d.name)&gt;7,LEFT(d.name,7) &amp; "….", d.name),"")</f>
        <v>(T) Task RP….</v>
      </c>
      <c r="P27" s="52" t="s">
        <v>74</v>
      </c>
      <c r="Q27" s="39"/>
      <c r="R27" s="41">
        <v>5</v>
      </c>
      <c r="S27" s="7" cm="1">
        <f t="array" ref="S2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7" s="40" cm="1">
        <f t="array" ref="T2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44348</v>
      </c>
      <c r="U27" s="56">
        <v>44336</v>
      </c>
      <c r="V27" s="57">
        <v>44342</v>
      </c>
      <c r="W27" s="60"/>
      <c r="X27" s="64">
        <v>0</v>
      </c>
      <c r="Y27" s="64">
        <v>0</v>
      </c>
      <c r="Z27" s="64">
        <v>0</v>
      </c>
      <c r="AA27" s="64">
        <v>0</v>
      </c>
      <c r="AB27" s="64">
        <v>0</v>
      </c>
      <c r="AC27" s="64">
        <v>0</v>
      </c>
      <c r="AD27" s="64">
        <v>0</v>
      </c>
      <c r="AE27" s="64">
        <v>0</v>
      </c>
      <c r="AF27" s="64">
        <v>0</v>
      </c>
      <c r="AG27" s="64">
        <v>0</v>
      </c>
      <c r="AH27" s="64">
        <v>0</v>
      </c>
      <c r="AI27" s="64">
        <v>0</v>
      </c>
      <c r="AJ27" s="64">
        <v>0</v>
      </c>
      <c r="AK27" s="64">
        <v>0</v>
      </c>
      <c r="AL27" s="64">
        <v>0</v>
      </c>
      <c r="AM27" s="64">
        <v>0</v>
      </c>
      <c r="AN27" s="64">
        <v>0</v>
      </c>
      <c r="AO27" s="64">
        <v>0</v>
      </c>
      <c r="AP27" s="64">
        <v>0</v>
      </c>
      <c r="AQ27" s="64">
        <v>0</v>
      </c>
      <c r="AR27" s="64">
        <v>0</v>
      </c>
      <c r="AS27" s="64">
        <v>0</v>
      </c>
      <c r="AT27" s="64">
        <v>0</v>
      </c>
      <c r="AU27" s="64">
        <v>0</v>
      </c>
      <c r="AV27" s="64">
        <v>0</v>
      </c>
      <c r="AW27" s="64">
        <v>0</v>
      </c>
      <c r="AX27" s="64">
        <v>0</v>
      </c>
      <c r="AY27" s="64">
        <v>0</v>
      </c>
      <c r="AZ27" s="64">
        <v>0</v>
      </c>
      <c r="BA27" s="64">
        <v>0</v>
      </c>
      <c r="BB27" s="64">
        <v>0</v>
      </c>
      <c r="BC27" s="64">
        <v>0</v>
      </c>
      <c r="BD27" s="64">
        <v>0</v>
      </c>
      <c r="BE27" s="64">
        <v>0</v>
      </c>
      <c r="BF27" s="64">
        <v>0</v>
      </c>
      <c r="BG27" s="64">
        <v>0</v>
      </c>
      <c r="BH27" s="64">
        <v>0</v>
      </c>
      <c r="BI27" s="64">
        <v>0</v>
      </c>
      <c r="BJ27" s="64">
        <v>0</v>
      </c>
      <c r="BK27" s="64">
        <v>0</v>
      </c>
      <c r="BL27" s="64">
        <v>0</v>
      </c>
      <c r="BM27" s="64">
        <v>0</v>
      </c>
      <c r="BN27" s="64">
        <v>0</v>
      </c>
      <c r="BO27" s="64">
        <v>0</v>
      </c>
      <c r="BP27" s="64">
        <v>0</v>
      </c>
      <c r="BQ27" s="64">
        <v>0</v>
      </c>
      <c r="BR27" s="64">
        <v>0</v>
      </c>
      <c r="BS27" s="64">
        <v>0</v>
      </c>
      <c r="BT27" s="64">
        <v>0</v>
      </c>
      <c r="BU27" s="64">
        <v>0</v>
      </c>
      <c r="BV27" s="64">
        <v>0</v>
      </c>
      <c r="BW27" s="64">
        <v>0</v>
      </c>
      <c r="BX27" s="64">
        <v>0</v>
      </c>
      <c r="BY27" s="64">
        <v>0</v>
      </c>
      <c r="BZ27" s="64">
        <v>0</v>
      </c>
      <c r="CA27" s="64">
        <v>0</v>
      </c>
      <c r="CB27" s="64">
        <v>0</v>
      </c>
      <c r="CC27" s="64">
        <v>0</v>
      </c>
      <c r="CD27" s="64">
        <v>0</v>
      </c>
      <c r="CE27" s="64">
        <v>0</v>
      </c>
      <c r="CF27" s="64">
        <v>0</v>
      </c>
      <c r="CG27" s="64">
        <v>0</v>
      </c>
      <c r="CH27" s="64">
        <v>0</v>
      </c>
      <c r="CI27" s="64">
        <v>0</v>
      </c>
      <c r="CJ27" s="64">
        <v>0</v>
      </c>
      <c r="CK27" s="64">
        <v>0</v>
      </c>
      <c r="CL27" s="64">
        <v>0</v>
      </c>
      <c r="CM27" s="64">
        <v>0</v>
      </c>
      <c r="CN27" s="64">
        <v>0</v>
      </c>
      <c r="CO27" s="64">
        <v>0</v>
      </c>
      <c r="CP27" s="64">
        <v>0</v>
      </c>
      <c r="CQ27" s="64">
        <v>0</v>
      </c>
      <c r="CR27" s="64">
        <v>0</v>
      </c>
      <c r="CS27" s="64">
        <v>0</v>
      </c>
      <c r="CT27" s="64">
        <v>0</v>
      </c>
      <c r="CU27" s="64">
        <v>0</v>
      </c>
      <c r="CV27" s="64">
        <v>0</v>
      </c>
      <c r="CW27" s="64">
        <v>0</v>
      </c>
      <c r="CX27" s="64">
        <v>0</v>
      </c>
      <c r="CY27" s="64">
        <v>0</v>
      </c>
      <c r="CZ27" s="64">
        <v>0</v>
      </c>
      <c r="DA27" s="64">
        <v>0</v>
      </c>
      <c r="DB27" s="64">
        <v>0</v>
      </c>
      <c r="DC27" s="64">
        <v>0</v>
      </c>
      <c r="DD27" s="64">
        <v>0</v>
      </c>
      <c r="DE27" s="64">
        <v>0</v>
      </c>
      <c r="DF27" s="64">
        <v>0</v>
      </c>
      <c r="DG27" s="64">
        <v>0</v>
      </c>
      <c r="DH27" s="64">
        <v>0</v>
      </c>
      <c r="DI27" s="64">
        <v>0</v>
      </c>
      <c r="DJ27" s="64">
        <v>0</v>
      </c>
      <c r="DK27" s="64">
        <v>0</v>
      </c>
      <c r="DL27" s="64">
        <v>0</v>
      </c>
      <c r="DM27" s="64">
        <v>0</v>
      </c>
      <c r="DN27" s="64">
        <v>0</v>
      </c>
      <c r="DO27" s="64">
        <v>0</v>
      </c>
      <c r="DP27" s="64">
        <v>0</v>
      </c>
      <c r="DQ27" s="64">
        <v>0</v>
      </c>
      <c r="DR27" s="64">
        <v>0</v>
      </c>
      <c r="DS27" s="64">
        <v>0</v>
      </c>
      <c r="DT27" s="64">
        <v>0</v>
      </c>
      <c r="DU27" s="64">
        <v>0</v>
      </c>
      <c r="DV27" s="64">
        <v>0</v>
      </c>
      <c r="DW27" s="64">
        <v>0</v>
      </c>
      <c r="DX27" s="64">
        <v>0</v>
      </c>
      <c r="DY27" s="64">
        <v>0</v>
      </c>
      <c r="DZ27" s="64">
        <v>0</v>
      </c>
      <c r="EA27" s="64">
        <v>0</v>
      </c>
      <c r="EB27" s="64">
        <v>0</v>
      </c>
      <c r="EC27" s="64">
        <v>0</v>
      </c>
      <c r="ED27" s="64">
        <v>0</v>
      </c>
      <c r="EE27" s="64">
        <v>0</v>
      </c>
      <c r="EF27" s="64">
        <v>0</v>
      </c>
      <c r="EG27" s="64">
        <v>0</v>
      </c>
      <c r="EH27" s="64">
        <v>0</v>
      </c>
      <c r="EI27" s="64">
        <v>0</v>
      </c>
      <c r="EJ27" s="64">
        <v>0</v>
      </c>
      <c r="EK27" s="64">
        <v>0</v>
      </c>
      <c r="EL27" s="64">
        <v>0</v>
      </c>
      <c r="EM27" s="64">
        <v>0</v>
      </c>
      <c r="EN27" s="64">
        <v>0</v>
      </c>
      <c r="EO27" s="64">
        <v>0</v>
      </c>
      <c r="EP27" s="64">
        <v>0</v>
      </c>
      <c r="EQ27" s="64">
        <v>0</v>
      </c>
      <c r="ER27" s="64">
        <v>0</v>
      </c>
      <c r="ES27" s="64">
        <v>0</v>
      </c>
      <c r="ET27" s="64">
        <v>0</v>
      </c>
      <c r="EU27" s="64">
        <v>0</v>
      </c>
      <c r="EV27" s="64">
        <v>0</v>
      </c>
      <c r="EW27" s="64">
        <v>0</v>
      </c>
      <c r="EX27" s="64">
        <v>0</v>
      </c>
      <c r="EY27" s="64">
        <v>0</v>
      </c>
      <c r="EZ27" s="64">
        <v>0</v>
      </c>
      <c r="FA27" s="64">
        <v>0</v>
      </c>
      <c r="FB27" s="64">
        <v>0</v>
      </c>
      <c r="FC27" s="64">
        <v>0</v>
      </c>
      <c r="FD27" s="64">
        <v>0</v>
      </c>
      <c r="FE27" s="64">
        <v>0</v>
      </c>
      <c r="FF27" s="64">
        <v>0</v>
      </c>
      <c r="FG27" s="64">
        <v>0</v>
      </c>
      <c r="FH27" s="64">
        <v>0</v>
      </c>
      <c r="FI27" s="64">
        <v>0</v>
      </c>
      <c r="FJ27" s="64">
        <v>0</v>
      </c>
      <c r="FK27" s="64">
        <v>0</v>
      </c>
      <c r="FL27" s="64">
        <v>0</v>
      </c>
      <c r="FM27" s="64">
        <v>0</v>
      </c>
      <c r="FN27" s="64">
        <v>0</v>
      </c>
      <c r="FO27" s="64">
        <v>0</v>
      </c>
      <c r="FP27" s="64">
        <v>0</v>
      </c>
      <c r="FQ27" s="64">
        <v>0</v>
      </c>
      <c r="FR27" s="64">
        <v>0</v>
      </c>
      <c r="FS27" s="64">
        <v>0</v>
      </c>
      <c r="FT27" s="64">
        <v>0</v>
      </c>
      <c r="FU27" s="64">
        <v>0</v>
      </c>
      <c r="FV27" s="64">
        <v>0</v>
      </c>
      <c r="FW27" s="64">
        <v>0</v>
      </c>
      <c r="FX27" s="64">
        <v>0</v>
      </c>
      <c r="FY27" s="64">
        <v>0</v>
      </c>
      <c r="FZ27" s="64">
        <v>0</v>
      </c>
      <c r="GA27" s="64">
        <v>0</v>
      </c>
      <c r="GB27" s="64">
        <v>0</v>
      </c>
      <c r="GC27" s="64">
        <v>0</v>
      </c>
      <c r="GD27" s="64">
        <v>0</v>
      </c>
      <c r="GE27" s="64">
        <v>0</v>
      </c>
      <c r="GF27" s="64">
        <v>0</v>
      </c>
      <c r="GG27" s="64">
        <v>0</v>
      </c>
      <c r="GH27" s="64">
        <v>0</v>
      </c>
      <c r="GI27" s="64">
        <v>0</v>
      </c>
      <c r="GJ27" s="64">
        <v>0</v>
      </c>
      <c r="GK27" s="64">
        <v>0</v>
      </c>
      <c r="GL27" s="64">
        <v>0</v>
      </c>
      <c r="GM27" s="64">
        <v>0</v>
      </c>
      <c r="GN27" s="64">
        <v>0</v>
      </c>
      <c r="GO27" s="64">
        <v>0</v>
      </c>
      <c r="GP27" s="64">
        <v>0</v>
      </c>
      <c r="GQ27" s="64">
        <v>0</v>
      </c>
      <c r="GR27" s="64">
        <v>0</v>
      </c>
      <c r="GS27" s="64">
        <v>0</v>
      </c>
      <c r="GT27" s="64">
        <v>0</v>
      </c>
      <c r="GU27" s="64">
        <v>0</v>
      </c>
      <c r="GV27" s="64">
        <v>0</v>
      </c>
      <c r="GW27" s="64">
        <v>0</v>
      </c>
      <c r="GX27" s="64">
        <v>0</v>
      </c>
      <c r="GY27" s="64">
        <v>0</v>
      </c>
      <c r="GZ27" s="64">
        <v>0</v>
      </c>
      <c r="HA27" s="64">
        <v>0</v>
      </c>
      <c r="HB27" s="64">
        <v>0</v>
      </c>
      <c r="HC27" s="64">
        <v>0</v>
      </c>
      <c r="HD27" s="64">
        <v>0</v>
      </c>
      <c r="HE27" s="64">
        <v>0</v>
      </c>
      <c r="HF27" s="64">
        <v>0</v>
      </c>
      <c r="HG27" s="64">
        <v>0</v>
      </c>
      <c r="HH27" s="64">
        <v>0</v>
      </c>
      <c r="HI27" s="64">
        <v>0</v>
      </c>
      <c r="HJ27" s="64">
        <v>0</v>
      </c>
      <c r="HK27" s="64">
        <v>0</v>
      </c>
      <c r="HL27" s="64">
        <v>0</v>
      </c>
      <c r="HM27" s="64">
        <v>0</v>
      </c>
      <c r="HN27" s="64">
        <v>0</v>
      </c>
      <c r="HO27" s="64">
        <v>0</v>
      </c>
      <c r="HP27" s="64">
        <v>0</v>
      </c>
      <c r="HQ27" s="64">
        <v>0</v>
      </c>
      <c r="HR27" s="64">
        <v>0</v>
      </c>
      <c r="HS27" s="64">
        <v>0</v>
      </c>
      <c r="HT27" s="64">
        <v>0</v>
      </c>
      <c r="HU27" s="64">
        <v>0</v>
      </c>
      <c r="HV27" s="64">
        <v>0</v>
      </c>
      <c r="HW27" s="64">
        <v>0</v>
      </c>
      <c r="HX27" s="64">
        <v>0</v>
      </c>
      <c r="HY27" s="64">
        <v>0</v>
      </c>
      <c r="HZ27" s="64">
        <v>0</v>
      </c>
      <c r="IA27" s="64">
        <v>0</v>
      </c>
      <c r="IB27" s="64">
        <v>0</v>
      </c>
      <c r="IC27" s="64">
        <v>0</v>
      </c>
      <c r="ID27" s="64">
        <v>0</v>
      </c>
      <c r="IE27" s="64">
        <v>0</v>
      </c>
      <c r="IF27" s="64">
        <v>0</v>
      </c>
      <c r="IG27" s="64">
        <v>0</v>
      </c>
      <c r="IH27" s="64">
        <v>0</v>
      </c>
      <c r="II27" s="64">
        <v>0</v>
      </c>
      <c r="IJ27" s="64">
        <v>0</v>
      </c>
      <c r="IK27" s="64">
        <v>0</v>
      </c>
      <c r="IL27" s="64">
        <v>0</v>
      </c>
      <c r="IM27" s="64">
        <v>0</v>
      </c>
      <c r="IN27" s="64">
        <v>0</v>
      </c>
      <c r="IO27" s="64">
        <v>0</v>
      </c>
      <c r="IP27" s="64">
        <v>0</v>
      </c>
      <c r="IQ27" s="64">
        <v>0</v>
      </c>
      <c r="IR27" s="64">
        <v>0</v>
      </c>
      <c r="IS27" s="64">
        <v>0</v>
      </c>
      <c r="IT27" s="64">
        <v>0</v>
      </c>
      <c r="IU27" s="64">
        <v>0</v>
      </c>
      <c r="IV27" s="64">
        <v>0</v>
      </c>
      <c r="IW27" s="64">
        <v>0</v>
      </c>
      <c r="IX27" s="64">
        <v>0</v>
      </c>
      <c r="IY27" s="64">
        <v>0</v>
      </c>
      <c r="IZ27" s="64">
        <v>0</v>
      </c>
      <c r="JA27" s="64">
        <v>0</v>
      </c>
      <c r="JB27" s="64">
        <v>0</v>
      </c>
      <c r="JC27" s="64">
        <v>0</v>
      </c>
      <c r="JD27" s="64">
        <v>0</v>
      </c>
      <c r="JE27" s="64">
        <v>0</v>
      </c>
      <c r="JF27" s="64">
        <v>0</v>
      </c>
      <c r="JG27" s="64">
        <v>0</v>
      </c>
      <c r="JH27" s="64">
        <v>0</v>
      </c>
      <c r="JI27" s="64">
        <v>0</v>
      </c>
      <c r="JJ27" s="64">
        <v>0</v>
      </c>
      <c r="JK27" s="64">
        <v>0</v>
      </c>
      <c r="JL27" s="64">
        <v>0</v>
      </c>
      <c r="JM27" s="64">
        <v>0</v>
      </c>
      <c r="JN27" s="64">
        <v>0</v>
      </c>
      <c r="JO27" s="64">
        <v>0</v>
      </c>
      <c r="JP27" s="64">
        <v>0</v>
      </c>
      <c r="JQ27" s="64">
        <v>0</v>
      </c>
      <c r="JR27" s="64">
        <v>0</v>
      </c>
      <c r="JS27" s="64">
        <v>0</v>
      </c>
      <c r="JT27" s="64">
        <v>0</v>
      </c>
      <c r="JU27" s="64">
        <v>0</v>
      </c>
      <c r="JV27" s="64">
        <v>0</v>
      </c>
      <c r="JW27" s="64">
        <v>0</v>
      </c>
      <c r="JX27" s="64">
        <v>0</v>
      </c>
      <c r="JY27" s="64">
        <v>0</v>
      </c>
      <c r="JZ27" s="64">
        <v>0</v>
      </c>
      <c r="KA27" s="64">
        <v>0</v>
      </c>
      <c r="KB27" s="64">
        <v>0</v>
      </c>
      <c r="KC27" s="64">
        <v>0</v>
      </c>
      <c r="KD27" s="64">
        <v>0</v>
      </c>
      <c r="KE27" s="64">
        <v>0</v>
      </c>
      <c r="KF27" s="64">
        <v>0</v>
      </c>
      <c r="KG27" s="64">
        <v>0</v>
      </c>
      <c r="KH27" s="64">
        <v>0</v>
      </c>
      <c r="KI27" s="64">
        <v>0</v>
      </c>
      <c r="KJ27" s="64">
        <v>0</v>
      </c>
      <c r="KK27" s="64">
        <v>0</v>
      </c>
      <c r="KL27" s="64">
        <v>0</v>
      </c>
      <c r="KM27" s="64">
        <v>0</v>
      </c>
      <c r="KN27" s="64">
        <v>0</v>
      </c>
      <c r="KO27" s="64">
        <v>0</v>
      </c>
      <c r="KP27" s="64">
        <v>0</v>
      </c>
      <c r="KQ27" s="64">
        <v>0</v>
      </c>
      <c r="KR27" s="64">
        <v>0</v>
      </c>
      <c r="KS27" s="64">
        <v>0</v>
      </c>
      <c r="KT27" s="64">
        <v>0</v>
      </c>
      <c r="KU27" s="64">
        <v>0</v>
      </c>
      <c r="KV27" s="64">
        <v>0</v>
      </c>
      <c r="KW27" s="64">
        <v>0</v>
      </c>
      <c r="KX27" s="64">
        <v>0</v>
      </c>
      <c r="KY27" s="64">
        <v>0</v>
      </c>
      <c r="KZ27" s="64">
        <v>0</v>
      </c>
      <c r="LA27" s="64">
        <v>0</v>
      </c>
      <c r="LB27" s="64">
        <v>0</v>
      </c>
      <c r="LC27" s="64">
        <v>0</v>
      </c>
      <c r="LD27" s="64">
        <v>0</v>
      </c>
      <c r="LE27" s="64">
        <v>0</v>
      </c>
      <c r="LF27" s="64">
        <v>0</v>
      </c>
      <c r="LG27" s="64">
        <v>0</v>
      </c>
      <c r="LH27" s="64">
        <v>0</v>
      </c>
      <c r="LI27" s="64">
        <v>0</v>
      </c>
      <c r="LJ27" s="64">
        <v>0</v>
      </c>
      <c r="LK27" s="64">
        <v>0</v>
      </c>
      <c r="LL27" s="64">
        <v>0</v>
      </c>
      <c r="LM27" s="64">
        <v>0</v>
      </c>
      <c r="LN27" s="64">
        <v>0</v>
      </c>
      <c r="LO27" s="64">
        <v>0</v>
      </c>
      <c r="LP27" s="64">
        <v>0</v>
      </c>
      <c r="LQ27" s="64">
        <v>0</v>
      </c>
      <c r="LR27" s="64">
        <v>0</v>
      </c>
      <c r="LS27" s="64">
        <v>0</v>
      </c>
      <c r="LT27" s="64">
        <v>0</v>
      </c>
      <c r="LU27" s="64">
        <v>0</v>
      </c>
      <c r="LV27" s="64">
        <v>0</v>
      </c>
      <c r="LW27" s="64">
        <v>0</v>
      </c>
      <c r="LX27" s="64">
        <v>0</v>
      </c>
      <c r="LY27" s="64">
        <v>0</v>
      </c>
      <c r="LZ27" s="64">
        <v>0</v>
      </c>
      <c r="MA27" s="64">
        <v>0</v>
      </c>
      <c r="MB27" s="64">
        <v>0</v>
      </c>
      <c r="MC27" s="64">
        <v>0</v>
      </c>
      <c r="MD27" s="64">
        <v>0</v>
      </c>
      <c r="ME27" s="64">
        <v>0</v>
      </c>
      <c r="MF27" s="64">
        <v>0</v>
      </c>
      <c r="MG27" s="64">
        <v>0</v>
      </c>
      <c r="MH27" s="64">
        <v>0</v>
      </c>
      <c r="MI27" s="64">
        <v>0</v>
      </c>
      <c r="MJ27" s="64">
        <v>0</v>
      </c>
      <c r="MK27" s="64">
        <v>0</v>
      </c>
      <c r="ML27" s="64">
        <v>0</v>
      </c>
      <c r="MM27" s="64">
        <v>0</v>
      </c>
      <c r="MN27" s="64">
        <v>0</v>
      </c>
      <c r="MO27" s="64">
        <v>0</v>
      </c>
      <c r="MP27" s="64">
        <v>0</v>
      </c>
      <c r="MQ27" s="64">
        <v>0</v>
      </c>
      <c r="MR27" s="64">
        <v>0</v>
      </c>
      <c r="MS27" s="64">
        <v>0</v>
      </c>
      <c r="MT27" s="64">
        <v>0</v>
      </c>
      <c r="MU27" s="64">
        <v>0</v>
      </c>
      <c r="MV27" s="64">
        <v>0</v>
      </c>
      <c r="MW27" s="64">
        <v>0</v>
      </c>
      <c r="MX27" s="64">
        <v>0</v>
      </c>
      <c r="MY27" s="64">
        <v>0</v>
      </c>
      <c r="MZ27" s="64">
        <v>0</v>
      </c>
      <c r="NA27" s="64">
        <v>0</v>
      </c>
      <c r="NB27" s="64">
        <v>0</v>
      </c>
      <c r="NC27" s="64">
        <v>0</v>
      </c>
      <c r="ND27" s="64">
        <v>0</v>
      </c>
      <c r="NE27" s="64">
        <v>0</v>
      </c>
      <c r="NF27" s="64">
        <v>0</v>
      </c>
      <c r="NG27" s="64">
        <v>0</v>
      </c>
      <c r="NH27" s="64">
        <v>0</v>
      </c>
      <c r="NI27" s="64">
        <v>0</v>
      </c>
      <c r="NJ27" s="64">
        <v>0</v>
      </c>
      <c r="NK27" s="64">
        <v>0</v>
      </c>
      <c r="NL27" s="64">
        <v>0</v>
      </c>
      <c r="NM27" s="64">
        <v>0</v>
      </c>
      <c r="NN27" s="64">
        <v>0</v>
      </c>
      <c r="NO27" s="64">
        <v>0</v>
      </c>
      <c r="NP27" s="64">
        <v>0</v>
      </c>
      <c r="NQ27" s="64">
        <v>0</v>
      </c>
      <c r="NR27" s="64">
        <v>0</v>
      </c>
      <c r="NS27" s="64">
        <v>0</v>
      </c>
      <c r="NT27" s="64">
        <v>0</v>
      </c>
      <c r="NU27" s="64">
        <v>0</v>
      </c>
      <c r="NV27" s="64">
        <v>0</v>
      </c>
      <c r="NW27" s="64">
        <v>0</v>
      </c>
      <c r="NX27" s="64">
        <v>0</v>
      </c>
      <c r="NY27" s="64">
        <v>0</v>
      </c>
      <c r="NZ27" s="64">
        <v>0</v>
      </c>
      <c r="OA27" s="64">
        <v>0</v>
      </c>
      <c r="OB27" s="64">
        <v>0</v>
      </c>
      <c r="OC27" s="64">
        <v>0</v>
      </c>
      <c r="OD27" s="64">
        <v>0</v>
      </c>
    </row>
    <row r="28" spans="1:394" s="1" customFormat="1" ht="13.8" x14ac:dyDescent="0.3">
      <c r="A28" s="54"/>
      <c r="B28" s="36">
        <f t="shared" si="30"/>
        <v>13</v>
      </c>
      <c r="C28" s="49">
        <f>IF(type&lt;&gt;"",IF(ROW(stage_id)=ROW($C$14)+2,1,IF(type="S",MAX(prev_col_range)+1,MAX(prev_col_range))),-1)</f>
        <v>3</v>
      </c>
      <c r="D28" s="55">
        <f>_xlfn.IFNA(IF(OR(type="T",type="M"),MATCH(role,Settings!$I$9:$I$22,0),-1),-1)</f>
        <v>3</v>
      </c>
      <c r="E28" s="36" t="s">
        <v>40</v>
      </c>
      <c r="F28" s="35" t="s">
        <v>78</v>
      </c>
      <c r="G28" s="37"/>
      <c r="H28" s="38" t="str">
        <f>_xlfn.IFNA(INDEX(Settings!$P$9:$P$36,MATCH(team_member,Settings!$N$9:$N$36,0)),"")</f>
        <v>DES</v>
      </c>
      <c r="I28" s="35" t="s">
        <v>69</v>
      </c>
      <c r="J28" s="39"/>
      <c r="K28" s="45"/>
      <c r="L28" s="46"/>
      <c r="M28" s="70">
        <f t="shared" si="33"/>
        <v>14</v>
      </c>
      <c r="N28" s="50" t="str">
        <f t="shared" si="31"/>
        <v>↙</v>
      </c>
      <c r="O28" s="51" t="str" cm="1">
        <f t="array" ref="O28">IFERROR("(" &amp; d.type &amp; ") " &amp; IF(LEN(d.name)&gt;7,LEFT(d.name,7) &amp; "….", d.name),"")</f>
        <v>(T) Task RP….</v>
      </c>
      <c r="P28" s="52" t="s">
        <v>74</v>
      </c>
      <c r="Q28" s="39"/>
      <c r="R28" s="41">
        <v>4</v>
      </c>
      <c r="S28" s="7" cm="1">
        <f t="array" ref="S2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44349</v>
      </c>
      <c r="T28" s="40" cm="1">
        <f t="array" ref="T2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8" s="56">
        <v>44343</v>
      </c>
      <c r="V28" s="57">
        <v>44348</v>
      </c>
      <c r="W28" s="60"/>
      <c r="X28" s="64">
        <v>0</v>
      </c>
      <c r="Y28" s="64">
        <v>0</v>
      </c>
      <c r="Z28" s="64">
        <v>0</v>
      </c>
      <c r="AA28" s="64">
        <v>0</v>
      </c>
      <c r="AB28" s="64">
        <v>0</v>
      </c>
      <c r="AC28" s="64">
        <v>0</v>
      </c>
      <c r="AD28" s="64">
        <v>0</v>
      </c>
      <c r="AE28" s="64">
        <v>0</v>
      </c>
      <c r="AF28" s="64">
        <v>0</v>
      </c>
      <c r="AG28" s="64">
        <v>0</v>
      </c>
      <c r="AH28" s="64">
        <v>0</v>
      </c>
      <c r="AI28" s="64">
        <v>0</v>
      </c>
      <c r="AJ28" s="64">
        <v>0</v>
      </c>
      <c r="AK28" s="64">
        <v>0</v>
      </c>
      <c r="AL28" s="64">
        <v>0</v>
      </c>
      <c r="AM28" s="64">
        <v>0</v>
      </c>
      <c r="AN28" s="64">
        <v>0</v>
      </c>
      <c r="AO28" s="64">
        <v>0</v>
      </c>
      <c r="AP28" s="64">
        <v>0</v>
      </c>
      <c r="AQ28" s="64">
        <v>0</v>
      </c>
      <c r="AR28" s="64">
        <v>0</v>
      </c>
      <c r="AS28" s="64">
        <v>0</v>
      </c>
      <c r="AT28" s="64">
        <v>0</v>
      </c>
      <c r="AU28" s="64">
        <v>0</v>
      </c>
      <c r="AV28" s="64">
        <v>0</v>
      </c>
      <c r="AW28" s="64">
        <v>0</v>
      </c>
      <c r="AX28" s="64">
        <v>0</v>
      </c>
      <c r="AY28" s="64">
        <v>0</v>
      </c>
      <c r="AZ28" s="64">
        <v>0</v>
      </c>
      <c r="BA28" s="64">
        <v>0</v>
      </c>
      <c r="BB28" s="64">
        <v>0</v>
      </c>
      <c r="BC28" s="64">
        <v>0</v>
      </c>
      <c r="BD28" s="64">
        <v>0</v>
      </c>
      <c r="BE28" s="64">
        <v>0</v>
      </c>
      <c r="BF28" s="64">
        <v>0</v>
      </c>
      <c r="BG28" s="64">
        <v>0</v>
      </c>
      <c r="BH28" s="64">
        <v>0</v>
      </c>
      <c r="BI28" s="64">
        <v>0</v>
      </c>
      <c r="BJ28" s="64">
        <v>0</v>
      </c>
      <c r="BK28" s="64">
        <v>0</v>
      </c>
      <c r="BL28" s="64">
        <v>0</v>
      </c>
      <c r="BM28" s="64">
        <v>0</v>
      </c>
      <c r="BN28" s="64">
        <v>0</v>
      </c>
      <c r="BO28" s="64">
        <v>0</v>
      </c>
      <c r="BP28" s="64">
        <v>0</v>
      </c>
      <c r="BQ28" s="64">
        <v>0</v>
      </c>
      <c r="BR28" s="64">
        <v>0</v>
      </c>
      <c r="BS28" s="64">
        <v>0</v>
      </c>
      <c r="BT28" s="64">
        <v>0</v>
      </c>
      <c r="BU28" s="64">
        <v>0</v>
      </c>
      <c r="BV28" s="64">
        <v>0</v>
      </c>
      <c r="BW28" s="64">
        <v>0</v>
      </c>
      <c r="BX28" s="64">
        <v>0</v>
      </c>
      <c r="BY28" s="64">
        <v>0</v>
      </c>
      <c r="BZ28" s="64">
        <v>0</v>
      </c>
      <c r="CA28" s="64">
        <v>0</v>
      </c>
      <c r="CB28" s="64">
        <v>0</v>
      </c>
      <c r="CC28" s="64">
        <v>0</v>
      </c>
      <c r="CD28" s="64">
        <v>0</v>
      </c>
      <c r="CE28" s="64">
        <v>0</v>
      </c>
      <c r="CF28" s="64">
        <v>0</v>
      </c>
      <c r="CG28" s="64">
        <v>0</v>
      </c>
      <c r="CH28" s="64">
        <v>0</v>
      </c>
      <c r="CI28" s="64">
        <v>0</v>
      </c>
      <c r="CJ28" s="64">
        <v>0</v>
      </c>
      <c r="CK28" s="64">
        <v>0</v>
      </c>
      <c r="CL28" s="64">
        <v>0</v>
      </c>
      <c r="CM28" s="64">
        <v>0</v>
      </c>
      <c r="CN28" s="64">
        <v>0</v>
      </c>
      <c r="CO28" s="64">
        <v>0</v>
      </c>
      <c r="CP28" s="64">
        <v>0</v>
      </c>
      <c r="CQ28" s="64">
        <v>0</v>
      </c>
      <c r="CR28" s="64">
        <v>0</v>
      </c>
      <c r="CS28" s="64">
        <v>0</v>
      </c>
      <c r="CT28" s="64">
        <v>0</v>
      </c>
      <c r="CU28" s="64">
        <v>0</v>
      </c>
      <c r="CV28" s="64">
        <v>0</v>
      </c>
      <c r="CW28" s="64">
        <v>0</v>
      </c>
      <c r="CX28" s="64">
        <v>0</v>
      </c>
      <c r="CY28" s="64">
        <v>0</v>
      </c>
      <c r="CZ28" s="64">
        <v>0</v>
      </c>
      <c r="DA28" s="64">
        <v>0</v>
      </c>
      <c r="DB28" s="64">
        <v>0</v>
      </c>
      <c r="DC28" s="64">
        <v>0</v>
      </c>
      <c r="DD28" s="64">
        <v>0</v>
      </c>
      <c r="DE28" s="64">
        <v>0</v>
      </c>
      <c r="DF28" s="64">
        <v>0</v>
      </c>
      <c r="DG28" s="64">
        <v>0</v>
      </c>
      <c r="DH28" s="64">
        <v>0</v>
      </c>
      <c r="DI28" s="64">
        <v>0</v>
      </c>
      <c r="DJ28" s="64">
        <v>0</v>
      </c>
      <c r="DK28" s="64">
        <v>0</v>
      </c>
      <c r="DL28" s="64">
        <v>0</v>
      </c>
      <c r="DM28" s="64">
        <v>0</v>
      </c>
      <c r="DN28" s="64">
        <v>0</v>
      </c>
      <c r="DO28" s="64">
        <v>0</v>
      </c>
      <c r="DP28" s="64">
        <v>0</v>
      </c>
      <c r="DQ28" s="64">
        <v>0</v>
      </c>
      <c r="DR28" s="64">
        <v>0</v>
      </c>
      <c r="DS28" s="64">
        <v>0</v>
      </c>
      <c r="DT28" s="64">
        <v>0</v>
      </c>
      <c r="DU28" s="64">
        <v>0</v>
      </c>
      <c r="DV28" s="64">
        <v>0</v>
      </c>
      <c r="DW28" s="64">
        <v>0</v>
      </c>
      <c r="DX28" s="64">
        <v>0</v>
      </c>
      <c r="DY28" s="64">
        <v>0</v>
      </c>
      <c r="DZ28" s="64">
        <v>0</v>
      </c>
      <c r="EA28" s="64">
        <v>0</v>
      </c>
      <c r="EB28" s="64">
        <v>0</v>
      </c>
      <c r="EC28" s="64">
        <v>0</v>
      </c>
      <c r="ED28" s="64">
        <v>0</v>
      </c>
      <c r="EE28" s="64">
        <v>0</v>
      </c>
      <c r="EF28" s="64">
        <v>0</v>
      </c>
      <c r="EG28" s="64">
        <v>0</v>
      </c>
      <c r="EH28" s="64">
        <v>0</v>
      </c>
      <c r="EI28" s="64">
        <v>0</v>
      </c>
      <c r="EJ28" s="64">
        <v>0</v>
      </c>
      <c r="EK28" s="64">
        <v>0</v>
      </c>
      <c r="EL28" s="64">
        <v>0</v>
      </c>
      <c r="EM28" s="64">
        <v>0</v>
      </c>
      <c r="EN28" s="64">
        <v>0</v>
      </c>
      <c r="EO28" s="64">
        <v>0</v>
      </c>
      <c r="EP28" s="64">
        <v>0</v>
      </c>
      <c r="EQ28" s="64">
        <v>0</v>
      </c>
      <c r="ER28" s="64">
        <v>0</v>
      </c>
      <c r="ES28" s="64">
        <v>0</v>
      </c>
      <c r="ET28" s="64">
        <v>0</v>
      </c>
      <c r="EU28" s="64">
        <v>0</v>
      </c>
      <c r="EV28" s="64">
        <v>0</v>
      </c>
      <c r="EW28" s="64">
        <v>0</v>
      </c>
      <c r="EX28" s="64">
        <v>0</v>
      </c>
      <c r="EY28" s="64">
        <v>0</v>
      </c>
      <c r="EZ28" s="64">
        <v>0</v>
      </c>
      <c r="FA28" s="64">
        <v>0</v>
      </c>
      <c r="FB28" s="64">
        <v>0</v>
      </c>
      <c r="FC28" s="64">
        <v>0</v>
      </c>
      <c r="FD28" s="64">
        <v>0</v>
      </c>
      <c r="FE28" s="64">
        <v>0</v>
      </c>
      <c r="FF28" s="64">
        <v>0</v>
      </c>
      <c r="FG28" s="64">
        <v>0</v>
      </c>
      <c r="FH28" s="64">
        <v>0</v>
      </c>
      <c r="FI28" s="64">
        <v>0</v>
      </c>
      <c r="FJ28" s="64">
        <v>0</v>
      </c>
      <c r="FK28" s="64">
        <v>0</v>
      </c>
      <c r="FL28" s="64">
        <v>0</v>
      </c>
      <c r="FM28" s="64">
        <v>0</v>
      </c>
      <c r="FN28" s="64">
        <v>0</v>
      </c>
      <c r="FO28" s="64">
        <v>0</v>
      </c>
      <c r="FP28" s="64">
        <v>0</v>
      </c>
      <c r="FQ28" s="64">
        <v>0</v>
      </c>
      <c r="FR28" s="64">
        <v>0</v>
      </c>
      <c r="FS28" s="64">
        <v>0</v>
      </c>
      <c r="FT28" s="64">
        <v>0</v>
      </c>
      <c r="FU28" s="64">
        <v>0</v>
      </c>
      <c r="FV28" s="64">
        <v>0</v>
      </c>
      <c r="FW28" s="64">
        <v>0</v>
      </c>
      <c r="FX28" s="64">
        <v>0</v>
      </c>
      <c r="FY28" s="64">
        <v>0</v>
      </c>
      <c r="FZ28" s="64">
        <v>0</v>
      </c>
      <c r="GA28" s="64">
        <v>0</v>
      </c>
      <c r="GB28" s="64">
        <v>0</v>
      </c>
      <c r="GC28" s="64">
        <v>0</v>
      </c>
      <c r="GD28" s="64">
        <v>0</v>
      </c>
      <c r="GE28" s="64">
        <v>0</v>
      </c>
      <c r="GF28" s="64">
        <v>0</v>
      </c>
      <c r="GG28" s="64">
        <v>0</v>
      </c>
      <c r="GH28" s="64">
        <v>0</v>
      </c>
      <c r="GI28" s="64">
        <v>0</v>
      </c>
      <c r="GJ28" s="64">
        <v>0</v>
      </c>
      <c r="GK28" s="64">
        <v>0</v>
      </c>
      <c r="GL28" s="64">
        <v>0</v>
      </c>
      <c r="GM28" s="64">
        <v>0</v>
      </c>
      <c r="GN28" s="64">
        <v>0</v>
      </c>
      <c r="GO28" s="64">
        <v>0</v>
      </c>
      <c r="GP28" s="64">
        <v>0</v>
      </c>
      <c r="GQ28" s="64">
        <v>0</v>
      </c>
      <c r="GR28" s="64">
        <v>0</v>
      </c>
      <c r="GS28" s="64">
        <v>0</v>
      </c>
      <c r="GT28" s="64">
        <v>0</v>
      </c>
      <c r="GU28" s="64">
        <v>0</v>
      </c>
      <c r="GV28" s="64">
        <v>0</v>
      </c>
      <c r="GW28" s="64">
        <v>0</v>
      </c>
      <c r="GX28" s="64">
        <v>0</v>
      </c>
      <c r="GY28" s="64">
        <v>0</v>
      </c>
      <c r="GZ28" s="64">
        <v>0</v>
      </c>
      <c r="HA28" s="64">
        <v>0</v>
      </c>
      <c r="HB28" s="64">
        <v>0</v>
      </c>
      <c r="HC28" s="64">
        <v>0</v>
      </c>
      <c r="HD28" s="64">
        <v>0</v>
      </c>
      <c r="HE28" s="64">
        <v>0</v>
      </c>
      <c r="HF28" s="64">
        <v>0</v>
      </c>
      <c r="HG28" s="64">
        <v>0</v>
      </c>
      <c r="HH28" s="64">
        <v>0</v>
      </c>
      <c r="HI28" s="64">
        <v>0</v>
      </c>
      <c r="HJ28" s="64">
        <v>0</v>
      </c>
      <c r="HK28" s="64">
        <v>0</v>
      </c>
      <c r="HL28" s="64">
        <v>0</v>
      </c>
      <c r="HM28" s="64">
        <v>0</v>
      </c>
      <c r="HN28" s="64">
        <v>0</v>
      </c>
      <c r="HO28" s="64">
        <v>0</v>
      </c>
      <c r="HP28" s="64">
        <v>0</v>
      </c>
      <c r="HQ28" s="64">
        <v>0</v>
      </c>
      <c r="HR28" s="64">
        <v>0</v>
      </c>
      <c r="HS28" s="64">
        <v>0</v>
      </c>
      <c r="HT28" s="64">
        <v>0</v>
      </c>
      <c r="HU28" s="64">
        <v>0</v>
      </c>
      <c r="HV28" s="64">
        <v>0</v>
      </c>
      <c r="HW28" s="64">
        <v>0</v>
      </c>
      <c r="HX28" s="64">
        <v>0</v>
      </c>
      <c r="HY28" s="64">
        <v>0</v>
      </c>
      <c r="HZ28" s="64">
        <v>0</v>
      </c>
      <c r="IA28" s="64">
        <v>0</v>
      </c>
      <c r="IB28" s="64">
        <v>0</v>
      </c>
      <c r="IC28" s="64">
        <v>0</v>
      </c>
      <c r="ID28" s="64">
        <v>0</v>
      </c>
      <c r="IE28" s="64">
        <v>0</v>
      </c>
      <c r="IF28" s="64">
        <v>0</v>
      </c>
      <c r="IG28" s="64">
        <v>0</v>
      </c>
      <c r="IH28" s="64">
        <v>0</v>
      </c>
      <c r="II28" s="64">
        <v>0</v>
      </c>
      <c r="IJ28" s="64">
        <v>0</v>
      </c>
      <c r="IK28" s="64">
        <v>0</v>
      </c>
      <c r="IL28" s="64">
        <v>0</v>
      </c>
      <c r="IM28" s="64">
        <v>0</v>
      </c>
      <c r="IN28" s="64">
        <v>0</v>
      </c>
      <c r="IO28" s="64">
        <v>0</v>
      </c>
      <c r="IP28" s="64">
        <v>0</v>
      </c>
      <c r="IQ28" s="64">
        <v>0</v>
      </c>
      <c r="IR28" s="64">
        <v>0</v>
      </c>
      <c r="IS28" s="64">
        <v>0</v>
      </c>
      <c r="IT28" s="64">
        <v>0</v>
      </c>
      <c r="IU28" s="64">
        <v>0</v>
      </c>
      <c r="IV28" s="64">
        <v>0</v>
      </c>
      <c r="IW28" s="64">
        <v>0</v>
      </c>
      <c r="IX28" s="64">
        <v>0</v>
      </c>
      <c r="IY28" s="64">
        <v>0</v>
      </c>
      <c r="IZ28" s="64">
        <v>0</v>
      </c>
      <c r="JA28" s="64">
        <v>0</v>
      </c>
      <c r="JB28" s="64">
        <v>0</v>
      </c>
      <c r="JC28" s="64">
        <v>0</v>
      </c>
      <c r="JD28" s="64">
        <v>0</v>
      </c>
      <c r="JE28" s="64">
        <v>0</v>
      </c>
      <c r="JF28" s="64">
        <v>0</v>
      </c>
      <c r="JG28" s="64">
        <v>0</v>
      </c>
      <c r="JH28" s="64">
        <v>0</v>
      </c>
      <c r="JI28" s="64">
        <v>0</v>
      </c>
      <c r="JJ28" s="64">
        <v>0</v>
      </c>
      <c r="JK28" s="64">
        <v>0</v>
      </c>
      <c r="JL28" s="64">
        <v>0</v>
      </c>
      <c r="JM28" s="64">
        <v>0</v>
      </c>
      <c r="JN28" s="64">
        <v>0</v>
      </c>
      <c r="JO28" s="64">
        <v>0</v>
      </c>
      <c r="JP28" s="64">
        <v>0</v>
      </c>
      <c r="JQ28" s="64">
        <v>0</v>
      </c>
      <c r="JR28" s="64">
        <v>0</v>
      </c>
      <c r="JS28" s="64">
        <v>0</v>
      </c>
      <c r="JT28" s="64">
        <v>0</v>
      </c>
      <c r="JU28" s="64">
        <v>0</v>
      </c>
      <c r="JV28" s="64">
        <v>0</v>
      </c>
      <c r="JW28" s="64">
        <v>0</v>
      </c>
      <c r="JX28" s="64">
        <v>0</v>
      </c>
      <c r="JY28" s="64">
        <v>0</v>
      </c>
      <c r="JZ28" s="64">
        <v>0</v>
      </c>
      <c r="KA28" s="64">
        <v>0</v>
      </c>
      <c r="KB28" s="64">
        <v>0</v>
      </c>
      <c r="KC28" s="64">
        <v>0</v>
      </c>
      <c r="KD28" s="64">
        <v>0</v>
      </c>
      <c r="KE28" s="64">
        <v>0</v>
      </c>
      <c r="KF28" s="64">
        <v>0</v>
      </c>
      <c r="KG28" s="64">
        <v>0</v>
      </c>
      <c r="KH28" s="64">
        <v>0</v>
      </c>
      <c r="KI28" s="64">
        <v>0</v>
      </c>
      <c r="KJ28" s="64">
        <v>0</v>
      </c>
      <c r="KK28" s="64">
        <v>0</v>
      </c>
      <c r="KL28" s="64">
        <v>0</v>
      </c>
      <c r="KM28" s="64">
        <v>0</v>
      </c>
      <c r="KN28" s="64">
        <v>0</v>
      </c>
      <c r="KO28" s="64">
        <v>0</v>
      </c>
      <c r="KP28" s="64">
        <v>0</v>
      </c>
      <c r="KQ28" s="64">
        <v>0</v>
      </c>
      <c r="KR28" s="64">
        <v>0</v>
      </c>
      <c r="KS28" s="64">
        <v>0</v>
      </c>
      <c r="KT28" s="64">
        <v>0</v>
      </c>
      <c r="KU28" s="64">
        <v>0</v>
      </c>
      <c r="KV28" s="64">
        <v>0</v>
      </c>
      <c r="KW28" s="64">
        <v>0</v>
      </c>
      <c r="KX28" s="64">
        <v>0</v>
      </c>
      <c r="KY28" s="64">
        <v>0</v>
      </c>
      <c r="KZ28" s="64">
        <v>0</v>
      </c>
      <c r="LA28" s="64">
        <v>0</v>
      </c>
      <c r="LB28" s="64">
        <v>0</v>
      </c>
      <c r="LC28" s="64">
        <v>0</v>
      </c>
      <c r="LD28" s="64">
        <v>0</v>
      </c>
      <c r="LE28" s="64">
        <v>0</v>
      </c>
      <c r="LF28" s="64">
        <v>0</v>
      </c>
      <c r="LG28" s="64">
        <v>0</v>
      </c>
      <c r="LH28" s="64">
        <v>0</v>
      </c>
      <c r="LI28" s="64">
        <v>0</v>
      </c>
      <c r="LJ28" s="64">
        <v>0</v>
      </c>
      <c r="LK28" s="64">
        <v>0</v>
      </c>
      <c r="LL28" s="64">
        <v>0</v>
      </c>
      <c r="LM28" s="64">
        <v>0</v>
      </c>
      <c r="LN28" s="64">
        <v>0</v>
      </c>
      <c r="LO28" s="64">
        <v>0</v>
      </c>
      <c r="LP28" s="64">
        <v>0</v>
      </c>
      <c r="LQ28" s="64">
        <v>0</v>
      </c>
      <c r="LR28" s="64">
        <v>0</v>
      </c>
      <c r="LS28" s="64">
        <v>0</v>
      </c>
      <c r="LT28" s="64">
        <v>0</v>
      </c>
      <c r="LU28" s="64">
        <v>0</v>
      </c>
      <c r="LV28" s="64">
        <v>0</v>
      </c>
      <c r="LW28" s="64">
        <v>0</v>
      </c>
      <c r="LX28" s="64">
        <v>0</v>
      </c>
      <c r="LY28" s="64">
        <v>0</v>
      </c>
      <c r="LZ28" s="64">
        <v>0</v>
      </c>
      <c r="MA28" s="64">
        <v>0</v>
      </c>
      <c r="MB28" s="64">
        <v>0</v>
      </c>
      <c r="MC28" s="64">
        <v>0</v>
      </c>
      <c r="MD28" s="64">
        <v>0</v>
      </c>
      <c r="ME28" s="64">
        <v>0</v>
      </c>
      <c r="MF28" s="64">
        <v>0</v>
      </c>
      <c r="MG28" s="64">
        <v>0</v>
      </c>
      <c r="MH28" s="64">
        <v>0</v>
      </c>
      <c r="MI28" s="64">
        <v>0</v>
      </c>
      <c r="MJ28" s="64">
        <v>0</v>
      </c>
      <c r="MK28" s="64">
        <v>0</v>
      </c>
      <c r="ML28" s="64">
        <v>0</v>
      </c>
      <c r="MM28" s="64">
        <v>0</v>
      </c>
      <c r="MN28" s="64">
        <v>0</v>
      </c>
      <c r="MO28" s="64">
        <v>0</v>
      </c>
      <c r="MP28" s="64">
        <v>0</v>
      </c>
      <c r="MQ28" s="64">
        <v>0</v>
      </c>
      <c r="MR28" s="64">
        <v>0</v>
      </c>
      <c r="MS28" s="64">
        <v>0</v>
      </c>
      <c r="MT28" s="64">
        <v>0</v>
      </c>
      <c r="MU28" s="64">
        <v>0</v>
      </c>
      <c r="MV28" s="64">
        <v>0</v>
      </c>
      <c r="MW28" s="64">
        <v>0</v>
      </c>
      <c r="MX28" s="64">
        <v>0</v>
      </c>
      <c r="MY28" s="64">
        <v>0</v>
      </c>
      <c r="MZ28" s="64">
        <v>0</v>
      </c>
      <c r="NA28" s="64">
        <v>0</v>
      </c>
      <c r="NB28" s="64">
        <v>0</v>
      </c>
      <c r="NC28" s="64">
        <v>0</v>
      </c>
      <c r="ND28" s="64">
        <v>0</v>
      </c>
      <c r="NE28" s="64">
        <v>0</v>
      </c>
      <c r="NF28" s="64">
        <v>0</v>
      </c>
      <c r="NG28" s="64">
        <v>0</v>
      </c>
      <c r="NH28" s="64">
        <v>0</v>
      </c>
      <c r="NI28" s="64">
        <v>0</v>
      </c>
      <c r="NJ28" s="64">
        <v>0</v>
      </c>
      <c r="NK28" s="64">
        <v>0</v>
      </c>
      <c r="NL28" s="64">
        <v>0</v>
      </c>
      <c r="NM28" s="64">
        <v>0</v>
      </c>
      <c r="NN28" s="64">
        <v>0</v>
      </c>
      <c r="NO28" s="64">
        <v>0</v>
      </c>
      <c r="NP28" s="64">
        <v>0</v>
      </c>
      <c r="NQ28" s="64">
        <v>0</v>
      </c>
      <c r="NR28" s="64">
        <v>0</v>
      </c>
      <c r="NS28" s="64">
        <v>0</v>
      </c>
      <c r="NT28" s="64">
        <v>0</v>
      </c>
      <c r="NU28" s="64">
        <v>0</v>
      </c>
      <c r="NV28" s="64">
        <v>0</v>
      </c>
      <c r="NW28" s="64">
        <v>0</v>
      </c>
      <c r="NX28" s="64">
        <v>0</v>
      </c>
      <c r="NY28" s="64">
        <v>0</v>
      </c>
      <c r="NZ28" s="64">
        <v>0</v>
      </c>
      <c r="OA28" s="64">
        <v>0</v>
      </c>
      <c r="OB28" s="64">
        <v>0</v>
      </c>
      <c r="OC28" s="64">
        <v>0</v>
      </c>
      <c r="OD28" s="64">
        <v>0</v>
      </c>
    </row>
    <row r="29" spans="1:394" s="1" customFormat="1" ht="13.8" x14ac:dyDescent="0.3">
      <c r="A29" s="54"/>
      <c r="B29" s="36">
        <f t="shared" si="30"/>
        <v>14</v>
      </c>
      <c r="C29" s="49">
        <f>IF(type&lt;&gt;"",IF(ROW(stage_id)=ROW($C$14)+2,1,IF(type="S",MAX(prev_col_range)+1,MAX(prev_col_range))),-1)</f>
        <v>3</v>
      </c>
      <c r="D29" s="55">
        <f>_xlfn.IFNA(IF(OR(type="T",type="M"),MATCH(role,Settings!$I$9:$I$22,0),-1),-1)</f>
        <v>2</v>
      </c>
      <c r="E29" s="36" t="s">
        <v>40</v>
      </c>
      <c r="F29" s="35" t="s">
        <v>79</v>
      </c>
      <c r="G29" s="37"/>
      <c r="H29" s="38" t="str">
        <f>_xlfn.IFNA(INDEX(Settings!$P$9:$P$36,MATCH(team_member,Settings!$N$9:$N$36,0)),"")</f>
        <v>COD</v>
      </c>
      <c r="I29" s="35" t="s">
        <v>70</v>
      </c>
      <c r="J29" s="39"/>
      <c r="K29" s="45"/>
      <c r="L29" s="46"/>
      <c r="M29" s="70">
        <f>B30</f>
        <v>15</v>
      </c>
      <c r="N29" s="50" t="str">
        <f t="shared" si="31"/>
        <v>↙</v>
      </c>
      <c r="O29" s="51" t="str" cm="1">
        <f t="array" ref="O29">IFERROR("(" &amp; d.type &amp; ") " &amp; IF(LEN(d.name)&gt;7,LEFT(d.name,7) &amp; "….", d.name),"")</f>
        <v>(M) Milesto….</v>
      </c>
      <c r="P29" s="52" t="s">
        <v>75</v>
      </c>
      <c r="Q29" s="39"/>
      <c r="R29" s="41">
        <v>2</v>
      </c>
      <c r="S29" s="7" cm="1">
        <f t="array" ref="S2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9" s="40" cm="1">
        <f t="array" ref="T2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9" s="56">
        <v>44349</v>
      </c>
      <c r="V29" s="57">
        <v>44350</v>
      </c>
      <c r="W29" s="60"/>
      <c r="X29" s="64">
        <v>0</v>
      </c>
      <c r="Y29" s="64">
        <v>0</v>
      </c>
      <c r="Z29" s="64">
        <v>0</v>
      </c>
      <c r="AA29" s="64">
        <v>0</v>
      </c>
      <c r="AB29" s="64">
        <v>0</v>
      </c>
      <c r="AC29" s="64">
        <v>0</v>
      </c>
      <c r="AD29" s="64">
        <v>0</v>
      </c>
      <c r="AE29" s="64">
        <v>0</v>
      </c>
      <c r="AF29" s="64">
        <v>0</v>
      </c>
      <c r="AG29" s="64">
        <v>0</v>
      </c>
      <c r="AH29" s="64">
        <v>0</v>
      </c>
      <c r="AI29" s="64">
        <v>0</v>
      </c>
      <c r="AJ29" s="64">
        <v>0</v>
      </c>
      <c r="AK29" s="64">
        <v>0</v>
      </c>
      <c r="AL29" s="64">
        <v>0</v>
      </c>
      <c r="AM29" s="64">
        <v>0</v>
      </c>
      <c r="AN29" s="64">
        <v>0</v>
      </c>
      <c r="AO29" s="64">
        <v>0</v>
      </c>
      <c r="AP29" s="64">
        <v>0</v>
      </c>
      <c r="AQ29" s="64">
        <v>0</v>
      </c>
      <c r="AR29" s="64">
        <v>0</v>
      </c>
      <c r="AS29" s="64">
        <v>0</v>
      </c>
      <c r="AT29" s="64">
        <v>0</v>
      </c>
      <c r="AU29" s="64">
        <v>0</v>
      </c>
      <c r="AV29" s="64">
        <v>0</v>
      </c>
      <c r="AW29" s="64">
        <v>0</v>
      </c>
      <c r="AX29" s="64">
        <v>0</v>
      </c>
      <c r="AY29" s="64">
        <v>0</v>
      </c>
      <c r="AZ29" s="64">
        <v>0</v>
      </c>
      <c r="BA29" s="64">
        <v>0</v>
      </c>
      <c r="BB29" s="64">
        <v>0</v>
      </c>
      <c r="BC29" s="64">
        <v>0</v>
      </c>
      <c r="BD29" s="64">
        <v>0</v>
      </c>
      <c r="BE29" s="64">
        <v>0</v>
      </c>
      <c r="BF29" s="64">
        <v>0</v>
      </c>
      <c r="BG29" s="64">
        <v>0</v>
      </c>
      <c r="BH29" s="64">
        <v>0</v>
      </c>
      <c r="BI29" s="64">
        <v>0</v>
      </c>
      <c r="BJ29" s="64">
        <v>0</v>
      </c>
      <c r="BK29" s="64">
        <v>0</v>
      </c>
      <c r="BL29" s="64">
        <v>0</v>
      </c>
      <c r="BM29" s="64">
        <v>0</v>
      </c>
      <c r="BN29" s="64">
        <v>0</v>
      </c>
      <c r="BO29" s="64">
        <v>0</v>
      </c>
      <c r="BP29" s="64">
        <v>0</v>
      </c>
      <c r="BQ29" s="64">
        <v>0</v>
      </c>
      <c r="BR29" s="64">
        <v>0</v>
      </c>
      <c r="BS29" s="64">
        <v>0</v>
      </c>
      <c r="BT29" s="64">
        <v>0</v>
      </c>
      <c r="BU29" s="64">
        <v>0</v>
      </c>
      <c r="BV29" s="64">
        <v>0</v>
      </c>
      <c r="BW29" s="64">
        <v>0</v>
      </c>
      <c r="BX29" s="64">
        <v>0</v>
      </c>
      <c r="BY29" s="64">
        <v>0</v>
      </c>
      <c r="BZ29" s="64">
        <v>0</v>
      </c>
      <c r="CA29" s="64">
        <v>0</v>
      </c>
      <c r="CB29" s="64">
        <v>0</v>
      </c>
      <c r="CC29" s="64">
        <v>0</v>
      </c>
      <c r="CD29" s="64">
        <v>0</v>
      </c>
      <c r="CE29" s="64">
        <v>0</v>
      </c>
      <c r="CF29" s="64">
        <v>0</v>
      </c>
      <c r="CG29" s="64">
        <v>0</v>
      </c>
      <c r="CH29" s="64">
        <v>0</v>
      </c>
      <c r="CI29" s="64">
        <v>0</v>
      </c>
      <c r="CJ29" s="64">
        <v>0</v>
      </c>
      <c r="CK29" s="64">
        <v>0</v>
      </c>
      <c r="CL29" s="64">
        <v>0</v>
      </c>
      <c r="CM29" s="64">
        <v>0</v>
      </c>
      <c r="CN29" s="64">
        <v>0</v>
      </c>
      <c r="CO29" s="64">
        <v>0</v>
      </c>
      <c r="CP29" s="64">
        <v>0</v>
      </c>
      <c r="CQ29" s="64">
        <v>0</v>
      </c>
      <c r="CR29" s="64">
        <v>0</v>
      </c>
      <c r="CS29" s="64">
        <v>0</v>
      </c>
      <c r="CT29" s="64">
        <v>0</v>
      </c>
      <c r="CU29" s="64">
        <v>0</v>
      </c>
      <c r="CV29" s="64">
        <v>0</v>
      </c>
      <c r="CW29" s="64">
        <v>0</v>
      </c>
      <c r="CX29" s="64">
        <v>0</v>
      </c>
      <c r="CY29" s="64">
        <v>0</v>
      </c>
      <c r="CZ29" s="64">
        <v>0</v>
      </c>
      <c r="DA29" s="64">
        <v>0</v>
      </c>
      <c r="DB29" s="64">
        <v>0</v>
      </c>
      <c r="DC29" s="64">
        <v>0</v>
      </c>
      <c r="DD29" s="64">
        <v>0</v>
      </c>
      <c r="DE29" s="64">
        <v>0</v>
      </c>
      <c r="DF29" s="64">
        <v>0</v>
      </c>
      <c r="DG29" s="64">
        <v>0</v>
      </c>
      <c r="DH29" s="64">
        <v>0</v>
      </c>
      <c r="DI29" s="64">
        <v>0</v>
      </c>
      <c r="DJ29" s="64">
        <v>0</v>
      </c>
      <c r="DK29" s="64">
        <v>0</v>
      </c>
      <c r="DL29" s="64">
        <v>0</v>
      </c>
      <c r="DM29" s="64">
        <v>0</v>
      </c>
      <c r="DN29" s="64">
        <v>0</v>
      </c>
      <c r="DO29" s="64">
        <v>0</v>
      </c>
      <c r="DP29" s="64">
        <v>0</v>
      </c>
      <c r="DQ29" s="64">
        <v>0</v>
      </c>
      <c r="DR29" s="64">
        <v>0</v>
      </c>
      <c r="DS29" s="64">
        <v>0</v>
      </c>
      <c r="DT29" s="64">
        <v>0</v>
      </c>
      <c r="DU29" s="64">
        <v>0</v>
      </c>
      <c r="DV29" s="64">
        <v>0</v>
      </c>
      <c r="DW29" s="64">
        <v>0</v>
      </c>
      <c r="DX29" s="64">
        <v>0</v>
      </c>
      <c r="DY29" s="64">
        <v>0</v>
      </c>
      <c r="DZ29" s="64">
        <v>0</v>
      </c>
      <c r="EA29" s="64">
        <v>0</v>
      </c>
      <c r="EB29" s="64">
        <v>0</v>
      </c>
      <c r="EC29" s="64">
        <v>0</v>
      </c>
      <c r="ED29" s="64">
        <v>0</v>
      </c>
      <c r="EE29" s="64">
        <v>0</v>
      </c>
      <c r="EF29" s="64">
        <v>0</v>
      </c>
      <c r="EG29" s="64">
        <v>0</v>
      </c>
      <c r="EH29" s="64">
        <v>0</v>
      </c>
      <c r="EI29" s="64">
        <v>0</v>
      </c>
      <c r="EJ29" s="64">
        <v>0</v>
      </c>
      <c r="EK29" s="64">
        <v>0</v>
      </c>
      <c r="EL29" s="64">
        <v>0</v>
      </c>
      <c r="EM29" s="64">
        <v>0</v>
      </c>
      <c r="EN29" s="64">
        <v>0</v>
      </c>
      <c r="EO29" s="64">
        <v>0</v>
      </c>
      <c r="EP29" s="64">
        <v>0</v>
      </c>
      <c r="EQ29" s="64">
        <v>0</v>
      </c>
      <c r="ER29" s="64">
        <v>0</v>
      </c>
      <c r="ES29" s="64">
        <v>0</v>
      </c>
      <c r="ET29" s="64">
        <v>0</v>
      </c>
      <c r="EU29" s="64">
        <v>0</v>
      </c>
      <c r="EV29" s="64">
        <v>0</v>
      </c>
      <c r="EW29" s="64">
        <v>0</v>
      </c>
      <c r="EX29" s="64">
        <v>0</v>
      </c>
      <c r="EY29" s="64">
        <v>0</v>
      </c>
      <c r="EZ29" s="64">
        <v>0</v>
      </c>
      <c r="FA29" s="64">
        <v>0</v>
      </c>
      <c r="FB29" s="64">
        <v>0</v>
      </c>
      <c r="FC29" s="64">
        <v>0</v>
      </c>
      <c r="FD29" s="64">
        <v>0</v>
      </c>
      <c r="FE29" s="64">
        <v>0</v>
      </c>
      <c r="FF29" s="64">
        <v>0</v>
      </c>
      <c r="FG29" s="64">
        <v>0</v>
      </c>
      <c r="FH29" s="64">
        <v>0</v>
      </c>
      <c r="FI29" s="64">
        <v>0</v>
      </c>
      <c r="FJ29" s="64">
        <v>0</v>
      </c>
      <c r="FK29" s="64">
        <v>0</v>
      </c>
      <c r="FL29" s="64">
        <v>0</v>
      </c>
      <c r="FM29" s="64">
        <v>0</v>
      </c>
      <c r="FN29" s="64">
        <v>0</v>
      </c>
      <c r="FO29" s="64">
        <v>0</v>
      </c>
      <c r="FP29" s="64">
        <v>0</v>
      </c>
      <c r="FQ29" s="64">
        <v>0</v>
      </c>
      <c r="FR29" s="64">
        <v>0</v>
      </c>
      <c r="FS29" s="64">
        <v>0</v>
      </c>
      <c r="FT29" s="64">
        <v>0</v>
      </c>
      <c r="FU29" s="64">
        <v>0</v>
      </c>
      <c r="FV29" s="64">
        <v>0</v>
      </c>
      <c r="FW29" s="64">
        <v>0</v>
      </c>
      <c r="FX29" s="64">
        <v>0</v>
      </c>
      <c r="FY29" s="64">
        <v>0</v>
      </c>
      <c r="FZ29" s="64">
        <v>0</v>
      </c>
      <c r="GA29" s="64">
        <v>0</v>
      </c>
      <c r="GB29" s="64">
        <v>0</v>
      </c>
      <c r="GC29" s="64">
        <v>0</v>
      </c>
      <c r="GD29" s="64">
        <v>0</v>
      </c>
      <c r="GE29" s="64">
        <v>0</v>
      </c>
      <c r="GF29" s="64">
        <v>0</v>
      </c>
      <c r="GG29" s="64">
        <v>0</v>
      </c>
      <c r="GH29" s="64">
        <v>0</v>
      </c>
      <c r="GI29" s="64">
        <v>0</v>
      </c>
      <c r="GJ29" s="64">
        <v>0</v>
      </c>
      <c r="GK29" s="64">
        <v>0</v>
      </c>
      <c r="GL29" s="64">
        <v>0</v>
      </c>
      <c r="GM29" s="64">
        <v>0</v>
      </c>
      <c r="GN29" s="64">
        <v>0</v>
      </c>
      <c r="GO29" s="64">
        <v>0</v>
      </c>
      <c r="GP29" s="64">
        <v>0</v>
      </c>
      <c r="GQ29" s="64">
        <v>0</v>
      </c>
      <c r="GR29" s="64">
        <v>0</v>
      </c>
      <c r="GS29" s="64">
        <v>0</v>
      </c>
      <c r="GT29" s="64">
        <v>0</v>
      </c>
      <c r="GU29" s="64">
        <v>0</v>
      </c>
      <c r="GV29" s="64">
        <v>0</v>
      </c>
      <c r="GW29" s="64">
        <v>0</v>
      </c>
      <c r="GX29" s="64">
        <v>0</v>
      </c>
      <c r="GY29" s="64">
        <v>0</v>
      </c>
      <c r="GZ29" s="64">
        <v>0</v>
      </c>
      <c r="HA29" s="64">
        <v>0</v>
      </c>
      <c r="HB29" s="64">
        <v>0</v>
      </c>
      <c r="HC29" s="64">
        <v>0</v>
      </c>
      <c r="HD29" s="64">
        <v>0</v>
      </c>
      <c r="HE29" s="64">
        <v>0</v>
      </c>
      <c r="HF29" s="64">
        <v>0</v>
      </c>
      <c r="HG29" s="64">
        <v>0</v>
      </c>
      <c r="HH29" s="64">
        <v>0</v>
      </c>
      <c r="HI29" s="64">
        <v>0</v>
      </c>
      <c r="HJ29" s="64">
        <v>0</v>
      </c>
      <c r="HK29" s="64">
        <v>0</v>
      </c>
      <c r="HL29" s="64">
        <v>0</v>
      </c>
      <c r="HM29" s="64">
        <v>0</v>
      </c>
      <c r="HN29" s="64">
        <v>0</v>
      </c>
      <c r="HO29" s="64">
        <v>0</v>
      </c>
      <c r="HP29" s="64">
        <v>0</v>
      </c>
      <c r="HQ29" s="64">
        <v>0</v>
      </c>
      <c r="HR29" s="64">
        <v>0</v>
      </c>
      <c r="HS29" s="64">
        <v>0</v>
      </c>
      <c r="HT29" s="64">
        <v>0</v>
      </c>
      <c r="HU29" s="64">
        <v>0</v>
      </c>
      <c r="HV29" s="64">
        <v>0</v>
      </c>
      <c r="HW29" s="64">
        <v>0</v>
      </c>
      <c r="HX29" s="64">
        <v>0</v>
      </c>
      <c r="HY29" s="64">
        <v>0</v>
      </c>
      <c r="HZ29" s="64">
        <v>0</v>
      </c>
      <c r="IA29" s="64">
        <v>0</v>
      </c>
      <c r="IB29" s="64">
        <v>0</v>
      </c>
      <c r="IC29" s="64">
        <v>0</v>
      </c>
      <c r="ID29" s="64">
        <v>0</v>
      </c>
      <c r="IE29" s="64">
        <v>0</v>
      </c>
      <c r="IF29" s="64">
        <v>0</v>
      </c>
      <c r="IG29" s="64">
        <v>0</v>
      </c>
      <c r="IH29" s="64">
        <v>0</v>
      </c>
      <c r="II29" s="64">
        <v>0</v>
      </c>
      <c r="IJ29" s="64">
        <v>0</v>
      </c>
      <c r="IK29" s="64">
        <v>0</v>
      </c>
      <c r="IL29" s="64">
        <v>0</v>
      </c>
      <c r="IM29" s="64">
        <v>0</v>
      </c>
      <c r="IN29" s="64">
        <v>0</v>
      </c>
      <c r="IO29" s="64">
        <v>0</v>
      </c>
      <c r="IP29" s="64">
        <v>0</v>
      </c>
      <c r="IQ29" s="64">
        <v>0</v>
      </c>
      <c r="IR29" s="64">
        <v>0</v>
      </c>
      <c r="IS29" s="64">
        <v>0</v>
      </c>
      <c r="IT29" s="64">
        <v>0</v>
      </c>
      <c r="IU29" s="64">
        <v>0</v>
      </c>
      <c r="IV29" s="64">
        <v>0</v>
      </c>
      <c r="IW29" s="64">
        <v>0</v>
      </c>
      <c r="IX29" s="64">
        <v>0</v>
      </c>
      <c r="IY29" s="64">
        <v>0</v>
      </c>
      <c r="IZ29" s="64">
        <v>0</v>
      </c>
      <c r="JA29" s="64">
        <v>0</v>
      </c>
      <c r="JB29" s="64">
        <v>0</v>
      </c>
      <c r="JC29" s="64">
        <v>0</v>
      </c>
      <c r="JD29" s="64">
        <v>0</v>
      </c>
      <c r="JE29" s="64">
        <v>0</v>
      </c>
      <c r="JF29" s="64">
        <v>0</v>
      </c>
      <c r="JG29" s="64">
        <v>0</v>
      </c>
      <c r="JH29" s="64">
        <v>0</v>
      </c>
      <c r="JI29" s="64">
        <v>0</v>
      </c>
      <c r="JJ29" s="64">
        <v>0</v>
      </c>
      <c r="JK29" s="64">
        <v>0</v>
      </c>
      <c r="JL29" s="64">
        <v>0</v>
      </c>
      <c r="JM29" s="64">
        <v>0</v>
      </c>
      <c r="JN29" s="64">
        <v>0</v>
      </c>
      <c r="JO29" s="64">
        <v>0</v>
      </c>
      <c r="JP29" s="64">
        <v>0</v>
      </c>
      <c r="JQ29" s="64">
        <v>0</v>
      </c>
      <c r="JR29" s="64">
        <v>0</v>
      </c>
      <c r="JS29" s="64">
        <v>0</v>
      </c>
      <c r="JT29" s="64">
        <v>0</v>
      </c>
      <c r="JU29" s="64">
        <v>0</v>
      </c>
      <c r="JV29" s="64">
        <v>0</v>
      </c>
      <c r="JW29" s="64">
        <v>0</v>
      </c>
      <c r="JX29" s="64">
        <v>0</v>
      </c>
      <c r="JY29" s="64">
        <v>0</v>
      </c>
      <c r="JZ29" s="64">
        <v>0</v>
      </c>
      <c r="KA29" s="64">
        <v>0</v>
      </c>
      <c r="KB29" s="64">
        <v>0</v>
      </c>
      <c r="KC29" s="64">
        <v>0</v>
      </c>
      <c r="KD29" s="64">
        <v>0</v>
      </c>
      <c r="KE29" s="64">
        <v>0</v>
      </c>
      <c r="KF29" s="64">
        <v>0</v>
      </c>
      <c r="KG29" s="64">
        <v>0</v>
      </c>
      <c r="KH29" s="64">
        <v>0</v>
      </c>
      <c r="KI29" s="64">
        <v>0</v>
      </c>
      <c r="KJ29" s="64">
        <v>0</v>
      </c>
      <c r="KK29" s="64">
        <v>0</v>
      </c>
      <c r="KL29" s="64">
        <v>0</v>
      </c>
      <c r="KM29" s="64">
        <v>0</v>
      </c>
      <c r="KN29" s="64">
        <v>0</v>
      </c>
      <c r="KO29" s="64">
        <v>0</v>
      </c>
      <c r="KP29" s="64">
        <v>0</v>
      </c>
      <c r="KQ29" s="64">
        <v>0</v>
      </c>
      <c r="KR29" s="64">
        <v>0</v>
      </c>
      <c r="KS29" s="64">
        <v>0</v>
      </c>
      <c r="KT29" s="64">
        <v>0</v>
      </c>
      <c r="KU29" s="64">
        <v>0</v>
      </c>
      <c r="KV29" s="64">
        <v>0</v>
      </c>
      <c r="KW29" s="64">
        <v>0</v>
      </c>
      <c r="KX29" s="64">
        <v>0</v>
      </c>
      <c r="KY29" s="64">
        <v>0</v>
      </c>
      <c r="KZ29" s="64">
        <v>0</v>
      </c>
      <c r="LA29" s="64">
        <v>0</v>
      </c>
      <c r="LB29" s="64">
        <v>0</v>
      </c>
      <c r="LC29" s="64">
        <v>0</v>
      </c>
      <c r="LD29" s="64">
        <v>0</v>
      </c>
      <c r="LE29" s="64">
        <v>0</v>
      </c>
      <c r="LF29" s="64">
        <v>0</v>
      </c>
      <c r="LG29" s="64">
        <v>0</v>
      </c>
      <c r="LH29" s="64">
        <v>0</v>
      </c>
      <c r="LI29" s="64">
        <v>0</v>
      </c>
      <c r="LJ29" s="64">
        <v>0</v>
      </c>
      <c r="LK29" s="64">
        <v>0</v>
      </c>
      <c r="LL29" s="64">
        <v>0</v>
      </c>
      <c r="LM29" s="64">
        <v>0</v>
      </c>
      <c r="LN29" s="64">
        <v>0</v>
      </c>
      <c r="LO29" s="64">
        <v>0</v>
      </c>
      <c r="LP29" s="64">
        <v>0</v>
      </c>
      <c r="LQ29" s="64">
        <v>0</v>
      </c>
      <c r="LR29" s="64">
        <v>0</v>
      </c>
      <c r="LS29" s="64">
        <v>0</v>
      </c>
      <c r="LT29" s="64">
        <v>0</v>
      </c>
      <c r="LU29" s="64">
        <v>0</v>
      </c>
      <c r="LV29" s="64">
        <v>0</v>
      </c>
      <c r="LW29" s="64">
        <v>0</v>
      </c>
      <c r="LX29" s="64">
        <v>0</v>
      </c>
      <c r="LY29" s="64">
        <v>0</v>
      </c>
      <c r="LZ29" s="64">
        <v>0</v>
      </c>
      <c r="MA29" s="64">
        <v>0</v>
      </c>
      <c r="MB29" s="64">
        <v>0</v>
      </c>
      <c r="MC29" s="64">
        <v>0</v>
      </c>
      <c r="MD29" s="64">
        <v>0</v>
      </c>
      <c r="ME29" s="64">
        <v>0</v>
      </c>
      <c r="MF29" s="64">
        <v>0</v>
      </c>
      <c r="MG29" s="64">
        <v>0</v>
      </c>
      <c r="MH29" s="64">
        <v>0</v>
      </c>
      <c r="MI29" s="64">
        <v>0</v>
      </c>
      <c r="MJ29" s="64">
        <v>0</v>
      </c>
      <c r="MK29" s="64">
        <v>0</v>
      </c>
      <c r="ML29" s="64">
        <v>0</v>
      </c>
      <c r="MM29" s="64">
        <v>0</v>
      </c>
      <c r="MN29" s="64">
        <v>0</v>
      </c>
      <c r="MO29" s="64">
        <v>0</v>
      </c>
      <c r="MP29" s="64">
        <v>0</v>
      </c>
      <c r="MQ29" s="64">
        <v>0</v>
      </c>
      <c r="MR29" s="64">
        <v>0</v>
      </c>
      <c r="MS29" s="64">
        <v>0</v>
      </c>
      <c r="MT29" s="64">
        <v>0</v>
      </c>
      <c r="MU29" s="64">
        <v>0</v>
      </c>
      <c r="MV29" s="64">
        <v>0</v>
      </c>
      <c r="MW29" s="64">
        <v>0</v>
      </c>
      <c r="MX29" s="64">
        <v>0</v>
      </c>
      <c r="MY29" s="64">
        <v>0</v>
      </c>
      <c r="MZ29" s="64">
        <v>0</v>
      </c>
      <c r="NA29" s="64">
        <v>0</v>
      </c>
      <c r="NB29" s="64">
        <v>0</v>
      </c>
      <c r="NC29" s="64">
        <v>0</v>
      </c>
      <c r="ND29" s="64">
        <v>0</v>
      </c>
      <c r="NE29" s="64">
        <v>0</v>
      </c>
      <c r="NF29" s="64">
        <v>0</v>
      </c>
      <c r="NG29" s="64">
        <v>0</v>
      </c>
      <c r="NH29" s="64">
        <v>0</v>
      </c>
      <c r="NI29" s="64">
        <v>0</v>
      </c>
      <c r="NJ29" s="64">
        <v>0</v>
      </c>
      <c r="NK29" s="64">
        <v>0</v>
      </c>
      <c r="NL29" s="64">
        <v>0</v>
      </c>
      <c r="NM29" s="64">
        <v>0</v>
      </c>
      <c r="NN29" s="64">
        <v>0</v>
      </c>
      <c r="NO29" s="64">
        <v>0</v>
      </c>
      <c r="NP29" s="64">
        <v>0</v>
      </c>
      <c r="NQ29" s="64">
        <v>0</v>
      </c>
      <c r="NR29" s="64">
        <v>0</v>
      </c>
      <c r="NS29" s="64">
        <v>0</v>
      </c>
      <c r="NT29" s="64">
        <v>0</v>
      </c>
      <c r="NU29" s="64">
        <v>0</v>
      </c>
      <c r="NV29" s="64">
        <v>0</v>
      </c>
      <c r="NW29" s="64">
        <v>0</v>
      </c>
      <c r="NX29" s="64">
        <v>0</v>
      </c>
      <c r="NY29" s="64">
        <v>0</v>
      </c>
      <c r="NZ29" s="64">
        <v>0</v>
      </c>
      <c r="OA29" s="64">
        <v>0</v>
      </c>
      <c r="OB29" s="64">
        <v>0</v>
      </c>
      <c r="OC29" s="64">
        <v>0</v>
      </c>
      <c r="OD29" s="64">
        <v>0</v>
      </c>
    </row>
    <row r="30" spans="1:394" s="1" customFormat="1" ht="13.8" x14ac:dyDescent="0.3">
      <c r="A30" s="54"/>
      <c r="B30" s="36">
        <f t="shared" si="30"/>
        <v>15</v>
      </c>
      <c r="C30" s="49">
        <f>IF(type&lt;&gt;"",IF(ROW(stage_id)=ROW($C$14)+2,1,IF(type="S",MAX(prev_col_range)+1,MAX(prev_col_range))),-1)</f>
        <v>3</v>
      </c>
      <c r="D30" s="55">
        <f>_xlfn.IFNA(IF(OR(type="T",type="M"),MATCH(role,Settings!$I$9:$I$22,0),-1),-1)</f>
        <v>1</v>
      </c>
      <c r="E30" s="36" t="s">
        <v>44</v>
      </c>
      <c r="F30" s="35" t="s">
        <v>76</v>
      </c>
      <c r="G30" s="37"/>
      <c r="H30" s="38" t="str">
        <f>_xlfn.IFNA(INDEX(Settings!$P$9:$P$36,MATCH(team_member,Settings!$N$9:$N$36,0)),"")</f>
        <v>PM</v>
      </c>
      <c r="I30" s="35" t="s">
        <v>66</v>
      </c>
      <c r="J30" s="39"/>
      <c r="K30" s="45"/>
      <c r="L30" s="46"/>
      <c r="M30" s="70">
        <f>B21</f>
        <v>6</v>
      </c>
      <c r="N30" s="50" t="str">
        <f t="shared" si="31"/>
        <v>↖</v>
      </c>
      <c r="O30" s="51" t="str" cm="1">
        <f t="array" ref="O30">IFERROR("(" &amp; d.type &amp; ") " &amp; IF(LEN(d.name)&gt;7,LEFT(d.name,7) &amp; "….", d.name),"")</f>
        <v>(S) Impleme….</v>
      </c>
      <c r="P30" s="52" t="s">
        <v>75</v>
      </c>
      <c r="Q30" s="39"/>
      <c r="R30" s="41"/>
      <c r="S30" s="7" cm="1">
        <f t="array" ref="S3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30" s="40" cm="1">
        <f t="array" ref="T3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30" s="56">
        <v>44350</v>
      </c>
      <c r="V30" s="57">
        <v>44350</v>
      </c>
      <c r="W30" s="60">
        <f>1*(SUM(W27:W29)=COUNTA(E27:E29))</f>
        <v>0</v>
      </c>
      <c r="X30" s="64">
        <v>0</v>
      </c>
      <c r="Y30" s="64">
        <v>0</v>
      </c>
      <c r="Z30" s="64">
        <v>0</v>
      </c>
      <c r="AA30" s="64">
        <v>0</v>
      </c>
      <c r="AB30" s="64">
        <v>0</v>
      </c>
      <c r="AC30" s="64">
        <v>0</v>
      </c>
      <c r="AD30" s="64">
        <v>0</v>
      </c>
      <c r="AE30" s="64">
        <v>0</v>
      </c>
      <c r="AF30" s="64">
        <v>0</v>
      </c>
      <c r="AG30" s="64">
        <v>0</v>
      </c>
      <c r="AH30" s="64">
        <v>0</v>
      </c>
      <c r="AI30" s="64">
        <v>0</v>
      </c>
      <c r="AJ30" s="64">
        <v>0</v>
      </c>
      <c r="AK30" s="64">
        <v>0</v>
      </c>
      <c r="AL30" s="64">
        <v>0</v>
      </c>
      <c r="AM30" s="64">
        <v>0</v>
      </c>
      <c r="AN30" s="64">
        <v>0</v>
      </c>
      <c r="AO30" s="64">
        <v>0</v>
      </c>
      <c r="AP30" s="64">
        <v>0</v>
      </c>
      <c r="AQ30" s="64">
        <v>0</v>
      </c>
      <c r="AR30" s="64">
        <v>0</v>
      </c>
      <c r="AS30" s="64">
        <v>0</v>
      </c>
      <c r="AT30" s="64">
        <v>0</v>
      </c>
      <c r="AU30" s="64">
        <v>0</v>
      </c>
      <c r="AV30" s="64">
        <v>0</v>
      </c>
      <c r="AW30" s="64">
        <v>0</v>
      </c>
      <c r="AX30" s="64">
        <v>0</v>
      </c>
      <c r="AY30" s="64">
        <v>0</v>
      </c>
      <c r="AZ30" s="64">
        <v>0</v>
      </c>
      <c r="BA30" s="64">
        <v>0</v>
      </c>
      <c r="BB30" s="64">
        <v>0</v>
      </c>
      <c r="BC30" s="64">
        <v>0</v>
      </c>
      <c r="BD30" s="64">
        <v>0</v>
      </c>
      <c r="BE30" s="64">
        <v>0</v>
      </c>
      <c r="BF30" s="64">
        <v>0</v>
      </c>
      <c r="BG30" s="64">
        <v>0</v>
      </c>
      <c r="BH30" s="64">
        <v>0</v>
      </c>
      <c r="BI30" s="64">
        <v>0</v>
      </c>
      <c r="BJ30" s="64">
        <v>0</v>
      </c>
      <c r="BK30" s="64">
        <v>0</v>
      </c>
      <c r="BL30" s="64">
        <v>0</v>
      </c>
      <c r="BM30" s="64">
        <v>0</v>
      </c>
      <c r="BN30" s="64">
        <v>0</v>
      </c>
      <c r="BO30" s="64">
        <v>0</v>
      </c>
      <c r="BP30" s="64">
        <v>0</v>
      </c>
      <c r="BQ30" s="64">
        <v>0</v>
      </c>
      <c r="BR30" s="64">
        <v>0</v>
      </c>
      <c r="BS30" s="64">
        <v>0</v>
      </c>
      <c r="BT30" s="64">
        <v>0</v>
      </c>
      <c r="BU30" s="64">
        <v>0</v>
      </c>
      <c r="BV30" s="64">
        <v>0</v>
      </c>
      <c r="BW30" s="64">
        <v>0</v>
      </c>
      <c r="BX30" s="64">
        <v>0</v>
      </c>
      <c r="BY30" s="64">
        <v>0</v>
      </c>
      <c r="BZ30" s="64">
        <v>0</v>
      </c>
      <c r="CA30" s="64">
        <v>0</v>
      </c>
      <c r="CB30" s="64">
        <v>0</v>
      </c>
      <c r="CC30" s="64">
        <v>0</v>
      </c>
      <c r="CD30" s="64">
        <v>0</v>
      </c>
      <c r="CE30" s="64">
        <v>0</v>
      </c>
      <c r="CF30" s="64">
        <v>0</v>
      </c>
      <c r="CG30" s="64">
        <v>0</v>
      </c>
      <c r="CH30" s="64">
        <v>0</v>
      </c>
      <c r="CI30" s="64">
        <v>0</v>
      </c>
      <c r="CJ30" s="64">
        <v>0</v>
      </c>
      <c r="CK30" s="64">
        <v>0</v>
      </c>
      <c r="CL30" s="64">
        <v>0</v>
      </c>
      <c r="CM30" s="64">
        <v>0</v>
      </c>
      <c r="CN30" s="64">
        <v>0</v>
      </c>
      <c r="CO30" s="64">
        <v>0</v>
      </c>
      <c r="CP30" s="64">
        <v>0</v>
      </c>
      <c r="CQ30" s="64">
        <v>0</v>
      </c>
      <c r="CR30" s="64">
        <v>0</v>
      </c>
      <c r="CS30" s="64">
        <v>0</v>
      </c>
      <c r="CT30" s="64">
        <v>0</v>
      </c>
      <c r="CU30" s="64">
        <v>0</v>
      </c>
      <c r="CV30" s="64">
        <v>0</v>
      </c>
      <c r="CW30" s="64">
        <v>0</v>
      </c>
      <c r="CX30" s="64">
        <v>0</v>
      </c>
      <c r="CY30" s="64">
        <v>0</v>
      </c>
      <c r="CZ30" s="64">
        <v>0</v>
      </c>
      <c r="DA30" s="64">
        <v>0</v>
      </c>
      <c r="DB30" s="64">
        <v>0</v>
      </c>
      <c r="DC30" s="64">
        <v>0</v>
      </c>
      <c r="DD30" s="64">
        <v>0</v>
      </c>
      <c r="DE30" s="64">
        <v>0</v>
      </c>
      <c r="DF30" s="64">
        <v>0</v>
      </c>
      <c r="DG30" s="64">
        <v>0</v>
      </c>
      <c r="DH30" s="64">
        <v>0</v>
      </c>
      <c r="DI30" s="64">
        <v>0</v>
      </c>
      <c r="DJ30" s="64">
        <v>0</v>
      </c>
      <c r="DK30" s="64">
        <v>0</v>
      </c>
      <c r="DL30" s="64">
        <v>0</v>
      </c>
      <c r="DM30" s="64">
        <v>0</v>
      </c>
      <c r="DN30" s="64">
        <v>0</v>
      </c>
      <c r="DO30" s="64">
        <v>0</v>
      </c>
      <c r="DP30" s="64">
        <v>0</v>
      </c>
      <c r="DQ30" s="64">
        <v>0</v>
      </c>
      <c r="DR30" s="64">
        <v>0</v>
      </c>
      <c r="DS30" s="64">
        <v>0</v>
      </c>
      <c r="DT30" s="64">
        <v>0</v>
      </c>
      <c r="DU30" s="64">
        <v>0</v>
      </c>
      <c r="DV30" s="64">
        <v>0</v>
      </c>
      <c r="DW30" s="64">
        <v>0</v>
      </c>
      <c r="DX30" s="64">
        <v>0</v>
      </c>
      <c r="DY30" s="64">
        <v>0</v>
      </c>
      <c r="DZ30" s="64">
        <v>0</v>
      </c>
      <c r="EA30" s="64">
        <v>0</v>
      </c>
      <c r="EB30" s="64">
        <v>0</v>
      </c>
      <c r="EC30" s="64">
        <v>0</v>
      </c>
      <c r="ED30" s="64">
        <v>0</v>
      </c>
      <c r="EE30" s="64">
        <v>0</v>
      </c>
      <c r="EF30" s="64">
        <v>0</v>
      </c>
      <c r="EG30" s="64">
        <v>0</v>
      </c>
      <c r="EH30" s="64">
        <v>0</v>
      </c>
      <c r="EI30" s="64">
        <v>0</v>
      </c>
      <c r="EJ30" s="64">
        <v>0</v>
      </c>
      <c r="EK30" s="64">
        <v>0</v>
      </c>
      <c r="EL30" s="64">
        <v>0</v>
      </c>
      <c r="EM30" s="64">
        <v>0</v>
      </c>
      <c r="EN30" s="64">
        <v>0</v>
      </c>
      <c r="EO30" s="64">
        <v>0</v>
      </c>
      <c r="EP30" s="64">
        <v>0</v>
      </c>
      <c r="EQ30" s="64">
        <v>0</v>
      </c>
      <c r="ER30" s="64">
        <v>0</v>
      </c>
      <c r="ES30" s="64">
        <v>0</v>
      </c>
      <c r="ET30" s="64">
        <v>0</v>
      </c>
      <c r="EU30" s="64">
        <v>0</v>
      </c>
      <c r="EV30" s="64">
        <v>0</v>
      </c>
      <c r="EW30" s="64">
        <v>0</v>
      </c>
      <c r="EX30" s="64">
        <v>0</v>
      </c>
      <c r="EY30" s="64">
        <v>0</v>
      </c>
      <c r="EZ30" s="64">
        <v>0</v>
      </c>
      <c r="FA30" s="64">
        <v>0</v>
      </c>
      <c r="FB30" s="64">
        <v>0</v>
      </c>
      <c r="FC30" s="64">
        <v>0</v>
      </c>
      <c r="FD30" s="64">
        <v>0</v>
      </c>
      <c r="FE30" s="64">
        <v>0</v>
      </c>
      <c r="FF30" s="64">
        <v>0</v>
      </c>
      <c r="FG30" s="64">
        <v>0</v>
      </c>
      <c r="FH30" s="64">
        <v>0</v>
      </c>
      <c r="FI30" s="64">
        <v>0</v>
      </c>
      <c r="FJ30" s="64">
        <v>0</v>
      </c>
      <c r="FK30" s="64">
        <v>0</v>
      </c>
      <c r="FL30" s="64">
        <v>0</v>
      </c>
      <c r="FM30" s="64">
        <v>0</v>
      </c>
      <c r="FN30" s="64">
        <v>0</v>
      </c>
      <c r="FO30" s="64">
        <v>0</v>
      </c>
      <c r="FP30" s="64">
        <v>0</v>
      </c>
      <c r="FQ30" s="64">
        <v>0</v>
      </c>
      <c r="FR30" s="64">
        <v>0</v>
      </c>
      <c r="FS30" s="64">
        <v>0</v>
      </c>
      <c r="FT30" s="64">
        <v>0</v>
      </c>
      <c r="FU30" s="64">
        <v>0</v>
      </c>
      <c r="FV30" s="64">
        <v>0</v>
      </c>
      <c r="FW30" s="64">
        <v>0</v>
      </c>
      <c r="FX30" s="64">
        <v>0</v>
      </c>
      <c r="FY30" s="64">
        <v>0</v>
      </c>
      <c r="FZ30" s="64">
        <v>0</v>
      </c>
      <c r="GA30" s="64">
        <v>0</v>
      </c>
      <c r="GB30" s="64">
        <v>0</v>
      </c>
      <c r="GC30" s="64">
        <v>0</v>
      </c>
      <c r="GD30" s="64">
        <v>0</v>
      </c>
      <c r="GE30" s="64">
        <v>0</v>
      </c>
      <c r="GF30" s="64">
        <v>0</v>
      </c>
      <c r="GG30" s="64">
        <v>0</v>
      </c>
      <c r="GH30" s="64">
        <v>0</v>
      </c>
      <c r="GI30" s="64">
        <v>0</v>
      </c>
      <c r="GJ30" s="64">
        <v>0</v>
      </c>
      <c r="GK30" s="64">
        <v>0</v>
      </c>
      <c r="GL30" s="64">
        <v>0</v>
      </c>
      <c r="GM30" s="64">
        <v>0</v>
      </c>
      <c r="GN30" s="64">
        <v>0</v>
      </c>
      <c r="GO30" s="64">
        <v>0</v>
      </c>
      <c r="GP30" s="64">
        <v>0</v>
      </c>
      <c r="GQ30" s="64">
        <v>0</v>
      </c>
      <c r="GR30" s="64">
        <v>0</v>
      </c>
      <c r="GS30" s="64">
        <v>0</v>
      </c>
      <c r="GT30" s="64">
        <v>0</v>
      </c>
      <c r="GU30" s="64">
        <v>0</v>
      </c>
      <c r="GV30" s="64">
        <v>0</v>
      </c>
      <c r="GW30" s="64">
        <v>0</v>
      </c>
      <c r="GX30" s="64">
        <v>0</v>
      </c>
      <c r="GY30" s="64">
        <v>0</v>
      </c>
      <c r="GZ30" s="64">
        <v>0</v>
      </c>
      <c r="HA30" s="64">
        <v>0</v>
      </c>
      <c r="HB30" s="64">
        <v>0</v>
      </c>
      <c r="HC30" s="64">
        <v>0</v>
      </c>
      <c r="HD30" s="64">
        <v>0</v>
      </c>
      <c r="HE30" s="64">
        <v>0</v>
      </c>
      <c r="HF30" s="64">
        <v>0</v>
      </c>
      <c r="HG30" s="64">
        <v>0</v>
      </c>
      <c r="HH30" s="64">
        <v>0</v>
      </c>
      <c r="HI30" s="64">
        <v>0</v>
      </c>
      <c r="HJ30" s="64">
        <v>0</v>
      </c>
      <c r="HK30" s="64">
        <v>0</v>
      </c>
      <c r="HL30" s="64">
        <v>0</v>
      </c>
      <c r="HM30" s="64">
        <v>0</v>
      </c>
      <c r="HN30" s="64">
        <v>0</v>
      </c>
      <c r="HO30" s="64">
        <v>0</v>
      </c>
      <c r="HP30" s="64">
        <v>0</v>
      </c>
      <c r="HQ30" s="64">
        <v>0</v>
      </c>
      <c r="HR30" s="64">
        <v>0</v>
      </c>
      <c r="HS30" s="64">
        <v>0</v>
      </c>
      <c r="HT30" s="64">
        <v>0</v>
      </c>
      <c r="HU30" s="64">
        <v>0</v>
      </c>
      <c r="HV30" s="64">
        <v>0</v>
      </c>
      <c r="HW30" s="64">
        <v>0</v>
      </c>
      <c r="HX30" s="64">
        <v>0</v>
      </c>
      <c r="HY30" s="64">
        <v>0</v>
      </c>
      <c r="HZ30" s="64">
        <v>0</v>
      </c>
      <c r="IA30" s="64">
        <v>0</v>
      </c>
      <c r="IB30" s="64">
        <v>0</v>
      </c>
      <c r="IC30" s="64">
        <v>0</v>
      </c>
      <c r="ID30" s="64">
        <v>0</v>
      </c>
      <c r="IE30" s="64">
        <v>0</v>
      </c>
      <c r="IF30" s="64">
        <v>0</v>
      </c>
      <c r="IG30" s="64">
        <v>0</v>
      </c>
      <c r="IH30" s="64">
        <v>0</v>
      </c>
      <c r="II30" s="64">
        <v>0</v>
      </c>
      <c r="IJ30" s="64">
        <v>0</v>
      </c>
      <c r="IK30" s="64">
        <v>0</v>
      </c>
      <c r="IL30" s="64">
        <v>0</v>
      </c>
      <c r="IM30" s="64">
        <v>0</v>
      </c>
      <c r="IN30" s="64">
        <v>0</v>
      </c>
      <c r="IO30" s="64">
        <v>0</v>
      </c>
      <c r="IP30" s="64">
        <v>0</v>
      </c>
      <c r="IQ30" s="64">
        <v>0</v>
      </c>
      <c r="IR30" s="64">
        <v>0</v>
      </c>
      <c r="IS30" s="64">
        <v>0</v>
      </c>
      <c r="IT30" s="64">
        <v>0</v>
      </c>
      <c r="IU30" s="64">
        <v>0</v>
      </c>
      <c r="IV30" s="64">
        <v>0</v>
      </c>
      <c r="IW30" s="64">
        <v>0</v>
      </c>
      <c r="IX30" s="64">
        <v>0</v>
      </c>
      <c r="IY30" s="64">
        <v>0</v>
      </c>
      <c r="IZ30" s="64">
        <v>0</v>
      </c>
      <c r="JA30" s="64">
        <v>0</v>
      </c>
      <c r="JB30" s="64">
        <v>0</v>
      </c>
      <c r="JC30" s="64">
        <v>0</v>
      </c>
      <c r="JD30" s="64">
        <v>0</v>
      </c>
      <c r="JE30" s="64">
        <v>0</v>
      </c>
      <c r="JF30" s="64">
        <v>0</v>
      </c>
      <c r="JG30" s="64">
        <v>0</v>
      </c>
      <c r="JH30" s="64">
        <v>0</v>
      </c>
      <c r="JI30" s="64">
        <v>0</v>
      </c>
      <c r="JJ30" s="64">
        <v>0</v>
      </c>
      <c r="JK30" s="64">
        <v>0</v>
      </c>
      <c r="JL30" s="64">
        <v>0</v>
      </c>
      <c r="JM30" s="64">
        <v>0</v>
      </c>
      <c r="JN30" s="64">
        <v>0</v>
      </c>
      <c r="JO30" s="64">
        <v>0</v>
      </c>
      <c r="JP30" s="64">
        <v>0</v>
      </c>
      <c r="JQ30" s="64">
        <v>0</v>
      </c>
      <c r="JR30" s="64">
        <v>0</v>
      </c>
      <c r="JS30" s="64">
        <v>0</v>
      </c>
      <c r="JT30" s="64">
        <v>0</v>
      </c>
      <c r="JU30" s="64">
        <v>0</v>
      </c>
      <c r="JV30" s="64">
        <v>0</v>
      </c>
      <c r="JW30" s="64">
        <v>0</v>
      </c>
      <c r="JX30" s="64">
        <v>0</v>
      </c>
      <c r="JY30" s="64">
        <v>0</v>
      </c>
      <c r="JZ30" s="64">
        <v>0</v>
      </c>
      <c r="KA30" s="64">
        <v>0</v>
      </c>
      <c r="KB30" s="64">
        <v>0</v>
      </c>
      <c r="KC30" s="64">
        <v>0</v>
      </c>
      <c r="KD30" s="64">
        <v>0</v>
      </c>
      <c r="KE30" s="64">
        <v>0</v>
      </c>
      <c r="KF30" s="64">
        <v>0</v>
      </c>
      <c r="KG30" s="64">
        <v>0</v>
      </c>
      <c r="KH30" s="64">
        <v>0</v>
      </c>
      <c r="KI30" s="64">
        <v>0</v>
      </c>
      <c r="KJ30" s="64">
        <v>0</v>
      </c>
      <c r="KK30" s="64">
        <v>0</v>
      </c>
      <c r="KL30" s="64">
        <v>0</v>
      </c>
      <c r="KM30" s="64">
        <v>0</v>
      </c>
      <c r="KN30" s="64">
        <v>0</v>
      </c>
      <c r="KO30" s="64">
        <v>0</v>
      </c>
      <c r="KP30" s="64">
        <v>0</v>
      </c>
      <c r="KQ30" s="64">
        <v>0</v>
      </c>
      <c r="KR30" s="64">
        <v>0</v>
      </c>
      <c r="KS30" s="64">
        <v>0</v>
      </c>
      <c r="KT30" s="64">
        <v>0</v>
      </c>
      <c r="KU30" s="64">
        <v>0</v>
      </c>
      <c r="KV30" s="64">
        <v>0</v>
      </c>
      <c r="KW30" s="64">
        <v>0</v>
      </c>
      <c r="KX30" s="64">
        <v>0</v>
      </c>
      <c r="KY30" s="64">
        <v>0</v>
      </c>
      <c r="KZ30" s="64">
        <v>0</v>
      </c>
      <c r="LA30" s="64">
        <v>0</v>
      </c>
      <c r="LB30" s="64">
        <v>0</v>
      </c>
      <c r="LC30" s="64">
        <v>0</v>
      </c>
      <c r="LD30" s="64">
        <v>0</v>
      </c>
      <c r="LE30" s="64">
        <v>0</v>
      </c>
      <c r="LF30" s="64">
        <v>0</v>
      </c>
      <c r="LG30" s="64">
        <v>0</v>
      </c>
      <c r="LH30" s="64">
        <v>0</v>
      </c>
      <c r="LI30" s="64">
        <v>0</v>
      </c>
      <c r="LJ30" s="64">
        <v>0</v>
      </c>
      <c r="LK30" s="64">
        <v>0</v>
      </c>
      <c r="LL30" s="64">
        <v>0</v>
      </c>
      <c r="LM30" s="64">
        <v>0</v>
      </c>
      <c r="LN30" s="64">
        <v>0</v>
      </c>
      <c r="LO30" s="64">
        <v>0</v>
      </c>
      <c r="LP30" s="64">
        <v>0</v>
      </c>
      <c r="LQ30" s="64">
        <v>0</v>
      </c>
      <c r="LR30" s="64">
        <v>0</v>
      </c>
      <c r="LS30" s="64">
        <v>0</v>
      </c>
      <c r="LT30" s="64">
        <v>0</v>
      </c>
      <c r="LU30" s="64">
        <v>0</v>
      </c>
      <c r="LV30" s="64">
        <v>0</v>
      </c>
      <c r="LW30" s="64">
        <v>0</v>
      </c>
      <c r="LX30" s="64">
        <v>0</v>
      </c>
      <c r="LY30" s="64">
        <v>0</v>
      </c>
      <c r="LZ30" s="64">
        <v>0</v>
      </c>
      <c r="MA30" s="64">
        <v>0</v>
      </c>
      <c r="MB30" s="64">
        <v>0</v>
      </c>
      <c r="MC30" s="64">
        <v>0</v>
      </c>
      <c r="MD30" s="64">
        <v>0</v>
      </c>
      <c r="ME30" s="64">
        <v>0</v>
      </c>
      <c r="MF30" s="64">
        <v>0</v>
      </c>
      <c r="MG30" s="64">
        <v>0</v>
      </c>
      <c r="MH30" s="64">
        <v>0</v>
      </c>
      <c r="MI30" s="64">
        <v>0</v>
      </c>
      <c r="MJ30" s="64">
        <v>0</v>
      </c>
      <c r="MK30" s="64">
        <v>0</v>
      </c>
      <c r="ML30" s="64">
        <v>0</v>
      </c>
      <c r="MM30" s="64">
        <v>0</v>
      </c>
      <c r="MN30" s="64">
        <v>0</v>
      </c>
      <c r="MO30" s="64">
        <v>0</v>
      </c>
      <c r="MP30" s="64">
        <v>0</v>
      </c>
      <c r="MQ30" s="64">
        <v>0</v>
      </c>
      <c r="MR30" s="64">
        <v>0</v>
      </c>
      <c r="MS30" s="64">
        <v>0</v>
      </c>
      <c r="MT30" s="64">
        <v>0</v>
      </c>
      <c r="MU30" s="64">
        <v>0</v>
      </c>
      <c r="MV30" s="64">
        <v>0</v>
      </c>
      <c r="MW30" s="64">
        <v>0</v>
      </c>
      <c r="MX30" s="64">
        <v>0</v>
      </c>
      <c r="MY30" s="64">
        <v>0</v>
      </c>
      <c r="MZ30" s="64">
        <v>0</v>
      </c>
      <c r="NA30" s="64">
        <v>0</v>
      </c>
      <c r="NB30" s="64">
        <v>0</v>
      </c>
      <c r="NC30" s="64">
        <v>0</v>
      </c>
      <c r="ND30" s="64">
        <v>0</v>
      </c>
      <c r="NE30" s="64">
        <v>0</v>
      </c>
      <c r="NF30" s="64">
        <v>0</v>
      </c>
      <c r="NG30" s="64">
        <v>0</v>
      </c>
      <c r="NH30" s="64">
        <v>0</v>
      </c>
      <c r="NI30" s="64">
        <v>0</v>
      </c>
      <c r="NJ30" s="64">
        <v>0</v>
      </c>
      <c r="NK30" s="64">
        <v>0</v>
      </c>
      <c r="NL30" s="64">
        <v>0</v>
      </c>
      <c r="NM30" s="64">
        <v>0</v>
      </c>
      <c r="NN30" s="64">
        <v>0</v>
      </c>
      <c r="NO30" s="64">
        <v>0</v>
      </c>
      <c r="NP30" s="64">
        <v>0</v>
      </c>
      <c r="NQ30" s="64">
        <v>0</v>
      </c>
      <c r="NR30" s="64">
        <v>0</v>
      </c>
      <c r="NS30" s="64">
        <v>0</v>
      </c>
      <c r="NT30" s="64">
        <v>0</v>
      </c>
      <c r="NU30" s="64">
        <v>0</v>
      </c>
      <c r="NV30" s="64">
        <v>0</v>
      </c>
      <c r="NW30" s="64">
        <v>0</v>
      </c>
      <c r="NX30" s="64">
        <v>0</v>
      </c>
      <c r="NY30" s="64">
        <v>0</v>
      </c>
      <c r="NZ30" s="64">
        <v>0</v>
      </c>
      <c r="OA30" s="64">
        <v>0</v>
      </c>
      <c r="OB30" s="64">
        <v>0</v>
      </c>
      <c r="OC30" s="64">
        <v>0</v>
      </c>
      <c r="OD30" s="64">
        <v>0</v>
      </c>
    </row>
    <row r="31" spans="1:394" s="1" customFormat="1" ht="13.8" x14ac:dyDescent="0.3">
      <c r="A31" s="54"/>
      <c r="B31" s="36">
        <f t="shared" si="30"/>
        <v>16</v>
      </c>
      <c r="C31" s="49">
        <f>IF(type&lt;&gt;"",IF(ROW(stage_id)=ROW($C$14)+2,1,IF(type="S",MAX(prev_col_range)+1,MAX(prev_col_range))),-1)</f>
        <v>4</v>
      </c>
      <c r="D31" s="55">
        <f>_xlfn.IFNA(IF(OR(type="T",type="M"),MATCH(role,Settings!$I$9:$I$22,0),-1),-1)</f>
        <v>-1</v>
      </c>
      <c r="E31" s="36" t="s">
        <v>38</v>
      </c>
      <c r="F31" s="35" t="s">
        <v>80</v>
      </c>
      <c r="G31" s="37"/>
      <c r="H31" s="38" t="str">
        <f>_xlfn.IFNA(INDEX(Settings!$P$9:$P$36,MATCH(team_member,Settings!$N$9:$N$36,0)),"")</f>
        <v/>
      </c>
      <c r="I31" s="35"/>
      <c r="J31" s="43"/>
      <c r="K31" s="45">
        <f>MIN(S32:S35)</f>
        <v>44355</v>
      </c>
      <c r="L31" s="48"/>
      <c r="M31" s="66"/>
      <c r="N31" s="50" t="b">
        <f t="shared" si="31"/>
        <v>0</v>
      </c>
      <c r="O31" s="51" t="str" cm="1">
        <f t="array" ref="O31">IFERROR("(" &amp; d.type &amp; ") " &amp; IF(LEN(d.name)&gt;7,LEFT(d.name,7) &amp; "….", d.name),"")</f>
        <v/>
      </c>
      <c r="P31" s="52" t="s">
        <v>73</v>
      </c>
      <c r="Q31" s="43"/>
      <c r="R31" s="65">
        <f>_xlfn.DAYS(MAX(T32:T35),plan_start)+1</f>
        <v>9</v>
      </c>
      <c r="S31" s="7" cm="1">
        <f t="array" ref="S3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1" s="40" cm="1">
        <f t="array" ref="T3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1" s="58">
        <v>44351</v>
      </c>
      <c r="V31" s="59">
        <v>44363</v>
      </c>
      <c r="W31" s="60" cm="1">
        <f t="array" ref="W31">SUM(W32:W35*R32:R35/SUM(R32:R35))</f>
        <v>0</v>
      </c>
      <c r="X31" s="64">
        <v>0</v>
      </c>
      <c r="Y31" s="64">
        <v>0</v>
      </c>
      <c r="Z31" s="64">
        <v>0</v>
      </c>
      <c r="AA31" s="64">
        <v>0</v>
      </c>
      <c r="AB31" s="64">
        <v>0</v>
      </c>
      <c r="AC31" s="64">
        <v>0</v>
      </c>
      <c r="AD31" s="64">
        <v>0</v>
      </c>
      <c r="AE31" s="64">
        <v>0</v>
      </c>
      <c r="AF31" s="64">
        <v>0</v>
      </c>
      <c r="AG31" s="64">
        <v>0</v>
      </c>
      <c r="AH31" s="64">
        <v>0</v>
      </c>
      <c r="AI31" s="64">
        <v>0</v>
      </c>
      <c r="AJ31" s="64">
        <v>0</v>
      </c>
      <c r="AK31" s="64">
        <v>0</v>
      </c>
      <c r="AL31" s="64">
        <v>0</v>
      </c>
      <c r="AM31" s="64">
        <v>0</v>
      </c>
      <c r="AN31" s="64">
        <v>0</v>
      </c>
      <c r="AO31" s="64">
        <v>0</v>
      </c>
      <c r="AP31" s="64">
        <v>0</v>
      </c>
      <c r="AQ31" s="64">
        <v>0</v>
      </c>
      <c r="AR31" s="64">
        <v>0</v>
      </c>
      <c r="AS31" s="64">
        <v>0</v>
      </c>
      <c r="AT31" s="64">
        <v>0</v>
      </c>
      <c r="AU31" s="64">
        <v>0</v>
      </c>
      <c r="AV31" s="64">
        <v>0</v>
      </c>
      <c r="AW31" s="64">
        <v>0</v>
      </c>
      <c r="AX31" s="64">
        <v>0</v>
      </c>
      <c r="AY31" s="64">
        <v>0</v>
      </c>
      <c r="AZ31" s="64">
        <v>0</v>
      </c>
      <c r="BA31" s="64">
        <v>0</v>
      </c>
      <c r="BB31" s="64">
        <v>0</v>
      </c>
      <c r="BC31" s="64">
        <v>0</v>
      </c>
      <c r="BD31" s="64">
        <v>0</v>
      </c>
      <c r="BE31" s="64">
        <v>0</v>
      </c>
      <c r="BF31" s="64">
        <v>0</v>
      </c>
      <c r="BG31" s="64">
        <v>0</v>
      </c>
      <c r="BH31" s="64">
        <v>0</v>
      </c>
      <c r="BI31" s="64">
        <v>0</v>
      </c>
      <c r="BJ31" s="64">
        <v>0</v>
      </c>
      <c r="BK31" s="64">
        <v>0</v>
      </c>
      <c r="BL31" s="64">
        <v>0</v>
      </c>
      <c r="BM31" s="64">
        <v>0</v>
      </c>
      <c r="BN31" s="64">
        <v>0</v>
      </c>
      <c r="BO31" s="64">
        <v>0</v>
      </c>
      <c r="BP31" s="64">
        <v>0</v>
      </c>
      <c r="BQ31" s="64">
        <v>0</v>
      </c>
      <c r="BR31" s="64">
        <v>0</v>
      </c>
      <c r="BS31" s="64">
        <v>0</v>
      </c>
      <c r="BT31" s="64">
        <v>0</v>
      </c>
      <c r="BU31" s="64">
        <v>0</v>
      </c>
      <c r="BV31" s="64">
        <v>0</v>
      </c>
      <c r="BW31" s="64">
        <v>0</v>
      </c>
      <c r="BX31" s="64">
        <v>0</v>
      </c>
      <c r="BY31" s="64">
        <v>0</v>
      </c>
      <c r="BZ31" s="64">
        <v>0</v>
      </c>
      <c r="CA31" s="64">
        <v>0</v>
      </c>
      <c r="CB31" s="64">
        <v>0</v>
      </c>
      <c r="CC31" s="64">
        <v>0</v>
      </c>
      <c r="CD31" s="64">
        <v>0</v>
      </c>
      <c r="CE31" s="64">
        <v>0</v>
      </c>
      <c r="CF31" s="64">
        <v>0</v>
      </c>
      <c r="CG31" s="64">
        <v>0</v>
      </c>
      <c r="CH31" s="64">
        <v>0</v>
      </c>
      <c r="CI31" s="64">
        <v>0</v>
      </c>
      <c r="CJ31" s="64">
        <v>0</v>
      </c>
      <c r="CK31" s="64">
        <v>0</v>
      </c>
      <c r="CL31" s="64">
        <v>0</v>
      </c>
      <c r="CM31" s="64">
        <v>0</v>
      </c>
      <c r="CN31" s="64">
        <v>0</v>
      </c>
      <c r="CO31" s="64">
        <v>0</v>
      </c>
      <c r="CP31" s="64">
        <v>0</v>
      </c>
      <c r="CQ31" s="64">
        <v>0</v>
      </c>
      <c r="CR31" s="64">
        <v>0</v>
      </c>
      <c r="CS31" s="64">
        <v>0</v>
      </c>
      <c r="CT31" s="64">
        <v>0</v>
      </c>
      <c r="CU31" s="64">
        <v>0</v>
      </c>
      <c r="CV31" s="64">
        <v>0</v>
      </c>
      <c r="CW31" s="64">
        <v>0</v>
      </c>
      <c r="CX31" s="64">
        <v>0</v>
      </c>
      <c r="CY31" s="64">
        <v>0</v>
      </c>
      <c r="CZ31" s="64">
        <v>0</v>
      </c>
      <c r="DA31" s="64">
        <v>0</v>
      </c>
      <c r="DB31" s="64">
        <v>0</v>
      </c>
      <c r="DC31" s="64">
        <v>0</v>
      </c>
      <c r="DD31" s="64">
        <v>0</v>
      </c>
      <c r="DE31" s="64">
        <v>0</v>
      </c>
      <c r="DF31" s="64">
        <v>0</v>
      </c>
      <c r="DG31" s="64">
        <v>0</v>
      </c>
      <c r="DH31" s="64">
        <v>0</v>
      </c>
      <c r="DI31" s="64">
        <v>0</v>
      </c>
      <c r="DJ31" s="64">
        <v>0</v>
      </c>
      <c r="DK31" s="64">
        <v>0</v>
      </c>
      <c r="DL31" s="64">
        <v>0</v>
      </c>
      <c r="DM31" s="64">
        <v>0</v>
      </c>
      <c r="DN31" s="64">
        <v>0</v>
      </c>
      <c r="DO31" s="64">
        <v>0</v>
      </c>
      <c r="DP31" s="64">
        <v>0</v>
      </c>
      <c r="DQ31" s="64">
        <v>0</v>
      </c>
      <c r="DR31" s="64">
        <v>0</v>
      </c>
      <c r="DS31" s="64">
        <v>0</v>
      </c>
      <c r="DT31" s="64">
        <v>0</v>
      </c>
      <c r="DU31" s="64">
        <v>0</v>
      </c>
      <c r="DV31" s="64">
        <v>0</v>
      </c>
      <c r="DW31" s="64">
        <v>0</v>
      </c>
      <c r="DX31" s="64">
        <v>0</v>
      </c>
      <c r="DY31" s="64">
        <v>0</v>
      </c>
      <c r="DZ31" s="64">
        <v>0</v>
      </c>
      <c r="EA31" s="64">
        <v>0</v>
      </c>
      <c r="EB31" s="64">
        <v>0</v>
      </c>
      <c r="EC31" s="64">
        <v>0</v>
      </c>
      <c r="ED31" s="64">
        <v>0</v>
      </c>
      <c r="EE31" s="64">
        <v>0</v>
      </c>
      <c r="EF31" s="64">
        <v>0</v>
      </c>
      <c r="EG31" s="64">
        <v>0</v>
      </c>
      <c r="EH31" s="64">
        <v>0</v>
      </c>
      <c r="EI31" s="64">
        <v>0</v>
      </c>
      <c r="EJ31" s="64">
        <v>0</v>
      </c>
      <c r="EK31" s="64">
        <v>0</v>
      </c>
      <c r="EL31" s="64">
        <v>0</v>
      </c>
      <c r="EM31" s="64">
        <v>0</v>
      </c>
      <c r="EN31" s="64">
        <v>0</v>
      </c>
      <c r="EO31" s="64">
        <v>0</v>
      </c>
      <c r="EP31" s="64">
        <v>0</v>
      </c>
      <c r="EQ31" s="64">
        <v>0</v>
      </c>
      <c r="ER31" s="64">
        <v>0</v>
      </c>
      <c r="ES31" s="64">
        <v>0</v>
      </c>
      <c r="ET31" s="64">
        <v>0</v>
      </c>
      <c r="EU31" s="64">
        <v>0</v>
      </c>
      <c r="EV31" s="64">
        <v>0</v>
      </c>
      <c r="EW31" s="64">
        <v>0</v>
      </c>
      <c r="EX31" s="64">
        <v>0</v>
      </c>
      <c r="EY31" s="64">
        <v>0</v>
      </c>
      <c r="EZ31" s="64">
        <v>0</v>
      </c>
      <c r="FA31" s="64">
        <v>0</v>
      </c>
      <c r="FB31" s="64">
        <v>0</v>
      </c>
      <c r="FC31" s="64">
        <v>0</v>
      </c>
      <c r="FD31" s="64">
        <v>0</v>
      </c>
      <c r="FE31" s="64">
        <v>0</v>
      </c>
      <c r="FF31" s="64">
        <v>0</v>
      </c>
      <c r="FG31" s="64">
        <v>0</v>
      </c>
      <c r="FH31" s="64">
        <v>0</v>
      </c>
      <c r="FI31" s="64">
        <v>0</v>
      </c>
      <c r="FJ31" s="64">
        <v>0</v>
      </c>
      <c r="FK31" s="64">
        <v>0</v>
      </c>
      <c r="FL31" s="64">
        <v>0</v>
      </c>
      <c r="FM31" s="64">
        <v>0</v>
      </c>
      <c r="FN31" s="64">
        <v>0</v>
      </c>
      <c r="FO31" s="64">
        <v>0</v>
      </c>
      <c r="FP31" s="64">
        <v>0</v>
      </c>
      <c r="FQ31" s="64">
        <v>0</v>
      </c>
      <c r="FR31" s="64">
        <v>0</v>
      </c>
      <c r="FS31" s="64">
        <v>0</v>
      </c>
      <c r="FT31" s="64">
        <v>0</v>
      </c>
      <c r="FU31" s="64">
        <v>0</v>
      </c>
      <c r="FV31" s="64">
        <v>0</v>
      </c>
      <c r="FW31" s="64">
        <v>0</v>
      </c>
      <c r="FX31" s="64">
        <v>0</v>
      </c>
      <c r="FY31" s="64">
        <v>0</v>
      </c>
      <c r="FZ31" s="64">
        <v>0</v>
      </c>
      <c r="GA31" s="64">
        <v>0</v>
      </c>
      <c r="GB31" s="64">
        <v>0</v>
      </c>
      <c r="GC31" s="64">
        <v>0</v>
      </c>
      <c r="GD31" s="64">
        <v>0</v>
      </c>
      <c r="GE31" s="64">
        <v>0</v>
      </c>
      <c r="GF31" s="64">
        <v>0</v>
      </c>
      <c r="GG31" s="64">
        <v>0</v>
      </c>
      <c r="GH31" s="64">
        <v>0</v>
      </c>
      <c r="GI31" s="64">
        <v>0</v>
      </c>
      <c r="GJ31" s="64">
        <v>0</v>
      </c>
      <c r="GK31" s="64">
        <v>0</v>
      </c>
      <c r="GL31" s="64">
        <v>0</v>
      </c>
      <c r="GM31" s="64">
        <v>0</v>
      </c>
      <c r="GN31" s="64">
        <v>0</v>
      </c>
      <c r="GO31" s="64">
        <v>0</v>
      </c>
      <c r="GP31" s="64">
        <v>0</v>
      </c>
      <c r="GQ31" s="64">
        <v>0</v>
      </c>
      <c r="GR31" s="64">
        <v>0</v>
      </c>
      <c r="GS31" s="64">
        <v>0</v>
      </c>
      <c r="GT31" s="64">
        <v>0</v>
      </c>
      <c r="GU31" s="64">
        <v>0</v>
      </c>
      <c r="GV31" s="64">
        <v>0</v>
      </c>
      <c r="GW31" s="64">
        <v>0</v>
      </c>
      <c r="GX31" s="64">
        <v>0</v>
      </c>
      <c r="GY31" s="64">
        <v>0</v>
      </c>
      <c r="GZ31" s="64">
        <v>0</v>
      </c>
      <c r="HA31" s="64">
        <v>0</v>
      </c>
      <c r="HB31" s="64">
        <v>0</v>
      </c>
      <c r="HC31" s="64">
        <v>0</v>
      </c>
      <c r="HD31" s="64">
        <v>0</v>
      </c>
      <c r="HE31" s="64">
        <v>0</v>
      </c>
      <c r="HF31" s="64">
        <v>0</v>
      </c>
      <c r="HG31" s="64">
        <v>0</v>
      </c>
      <c r="HH31" s="64">
        <v>0</v>
      </c>
      <c r="HI31" s="64">
        <v>0</v>
      </c>
      <c r="HJ31" s="64">
        <v>0</v>
      </c>
      <c r="HK31" s="64">
        <v>0</v>
      </c>
      <c r="HL31" s="64">
        <v>0</v>
      </c>
      <c r="HM31" s="64">
        <v>0</v>
      </c>
      <c r="HN31" s="64">
        <v>0</v>
      </c>
      <c r="HO31" s="64">
        <v>0</v>
      </c>
      <c r="HP31" s="64">
        <v>0</v>
      </c>
      <c r="HQ31" s="64">
        <v>0</v>
      </c>
      <c r="HR31" s="64">
        <v>0</v>
      </c>
      <c r="HS31" s="64">
        <v>0</v>
      </c>
      <c r="HT31" s="64">
        <v>0</v>
      </c>
      <c r="HU31" s="64">
        <v>0</v>
      </c>
      <c r="HV31" s="64">
        <v>0</v>
      </c>
      <c r="HW31" s="64">
        <v>0</v>
      </c>
      <c r="HX31" s="64">
        <v>0</v>
      </c>
      <c r="HY31" s="64">
        <v>0</v>
      </c>
      <c r="HZ31" s="64">
        <v>0</v>
      </c>
      <c r="IA31" s="64">
        <v>0</v>
      </c>
      <c r="IB31" s="64">
        <v>0</v>
      </c>
      <c r="IC31" s="64">
        <v>0</v>
      </c>
      <c r="ID31" s="64">
        <v>0</v>
      </c>
      <c r="IE31" s="64">
        <v>0</v>
      </c>
      <c r="IF31" s="64">
        <v>0</v>
      </c>
      <c r="IG31" s="64">
        <v>0</v>
      </c>
      <c r="IH31" s="64">
        <v>0</v>
      </c>
      <c r="II31" s="64">
        <v>0</v>
      </c>
      <c r="IJ31" s="64">
        <v>0</v>
      </c>
      <c r="IK31" s="64">
        <v>0</v>
      </c>
      <c r="IL31" s="64">
        <v>0</v>
      </c>
      <c r="IM31" s="64">
        <v>0</v>
      </c>
      <c r="IN31" s="64">
        <v>0</v>
      </c>
      <c r="IO31" s="64">
        <v>0</v>
      </c>
      <c r="IP31" s="64">
        <v>0</v>
      </c>
      <c r="IQ31" s="64">
        <v>0</v>
      </c>
      <c r="IR31" s="64">
        <v>0</v>
      </c>
      <c r="IS31" s="64">
        <v>0</v>
      </c>
      <c r="IT31" s="64">
        <v>0</v>
      </c>
      <c r="IU31" s="64">
        <v>0</v>
      </c>
      <c r="IV31" s="64">
        <v>0</v>
      </c>
      <c r="IW31" s="64">
        <v>0</v>
      </c>
      <c r="IX31" s="64">
        <v>0</v>
      </c>
      <c r="IY31" s="64">
        <v>0</v>
      </c>
      <c r="IZ31" s="64">
        <v>0</v>
      </c>
      <c r="JA31" s="64">
        <v>0</v>
      </c>
      <c r="JB31" s="64">
        <v>0</v>
      </c>
      <c r="JC31" s="64">
        <v>0</v>
      </c>
      <c r="JD31" s="64">
        <v>0</v>
      </c>
      <c r="JE31" s="64">
        <v>0</v>
      </c>
      <c r="JF31" s="64">
        <v>0</v>
      </c>
      <c r="JG31" s="64">
        <v>0</v>
      </c>
      <c r="JH31" s="64">
        <v>0</v>
      </c>
      <c r="JI31" s="64">
        <v>0</v>
      </c>
      <c r="JJ31" s="64">
        <v>0</v>
      </c>
      <c r="JK31" s="64">
        <v>0</v>
      </c>
      <c r="JL31" s="64">
        <v>0</v>
      </c>
      <c r="JM31" s="64">
        <v>0</v>
      </c>
      <c r="JN31" s="64">
        <v>0</v>
      </c>
      <c r="JO31" s="64">
        <v>0</v>
      </c>
      <c r="JP31" s="64">
        <v>0</v>
      </c>
      <c r="JQ31" s="64">
        <v>0</v>
      </c>
      <c r="JR31" s="64">
        <v>0</v>
      </c>
      <c r="JS31" s="64">
        <v>0</v>
      </c>
      <c r="JT31" s="64">
        <v>0</v>
      </c>
      <c r="JU31" s="64">
        <v>0</v>
      </c>
      <c r="JV31" s="64">
        <v>0</v>
      </c>
      <c r="JW31" s="64">
        <v>0</v>
      </c>
      <c r="JX31" s="64">
        <v>0</v>
      </c>
      <c r="JY31" s="64">
        <v>0</v>
      </c>
      <c r="JZ31" s="64">
        <v>0</v>
      </c>
      <c r="KA31" s="64">
        <v>0</v>
      </c>
      <c r="KB31" s="64">
        <v>0</v>
      </c>
      <c r="KC31" s="64">
        <v>0</v>
      </c>
      <c r="KD31" s="64">
        <v>0</v>
      </c>
      <c r="KE31" s="64">
        <v>0</v>
      </c>
      <c r="KF31" s="64">
        <v>0</v>
      </c>
      <c r="KG31" s="64">
        <v>0</v>
      </c>
      <c r="KH31" s="64">
        <v>0</v>
      </c>
      <c r="KI31" s="64">
        <v>0</v>
      </c>
      <c r="KJ31" s="64">
        <v>0</v>
      </c>
      <c r="KK31" s="64">
        <v>0</v>
      </c>
      <c r="KL31" s="64">
        <v>0</v>
      </c>
      <c r="KM31" s="64">
        <v>0</v>
      </c>
      <c r="KN31" s="64">
        <v>0</v>
      </c>
      <c r="KO31" s="64">
        <v>0</v>
      </c>
      <c r="KP31" s="64">
        <v>0</v>
      </c>
      <c r="KQ31" s="64">
        <v>0</v>
      </c>
      <c r="KR31" s="64">
        <v>0</v>
      </c>
      <c r="KS31" s="64">
        <v>0</v>
      </c>
      <c r="KT31" s="64">
        <v>0</v>
      </c>
      <c r="KU31" s="64">
        <v>0</v>
      </c>
      <c r="KV31" s="64">
        <v>0</v>
      </c>
      <c r="KW31" s="64">
        <v>0</v>
      </c>
      <c r="KX31" s="64">
        <v>0</v>
      </c>
      <c r="KY31" s="64">
        <v>0</v>
      </c>
      <c r="KZ31" s="64">
        <v>0</v>
      </c>
      <c r="LA31" s="64">
        <v>0</v>
      </c>
      <c r="LB31" s="64">
        <v>0</v>
      </c>
      <c r="LC31" s="64">
        <v>0</v>
      </c>
      <c r="LD31" s="64">
        <v>0</v>
      </c>
      <c r="LE31" s="64">
        <v>0</v>
      </c>
      <c r="LF31" s="64">
        <v>0</v>
      </c>
      <c r="LG31" s="64">
        <v>0</v>
      </c>
      <c r="LH31" s="64">
        <v>0</v>
      </c>
      <c r="LI31" s="64">
        <v>0</v>
      </c>
      <c r="LJ31" s="64">
        <v>0</v>
      </c>
      <c r="LK31" s="64">
        <v>0</v>
      </c>
      <c r="LL31" s="64">
        <v>0</v>
      </c>
      <c r="LM31" s="64">
        <v>0</v>
      </c>
      <c r="LN31" s="64">
        <v>0</v>
      </c>
      <c r="LO31" s="64">
        <v>0</v>
      </c>
      <c r="LP31" s="64">
        <v>0</v>
      </c>
      <c r="LQ31" s="64">
        <v>0</v>
      </c>
      <c r="LR31" s="64">
        <v>0</v>
      </c>
      <c r="LS31" s="64">
        <v>0</v>
      </c>
      <c r="LT31" s="64">
        <v>0</v>
      </c>
      <c r="LU31" s="64">
        <v>0</v>
      </c>
      <c r="LV31" s="64">
        <v>0</v>
      </c>
      <c r="LW31" s="64">
        <v>0</v>
      </c>
      <c r="LX31" s="64">
        <v>0</v>
      </c>
      <c r="LY31" s="64">
        <v>0</v>
      </c>
      <c r="LZ31" s="64">
        <v>0</v>
      </c>
      <c r="MA31" s="64">
        <v>0</v>
      </c>
      <c r="MB31" s="64">
        <v>0</v>
      </c>
      <c r="MC31" s="64">
        <v>0</v>
      </c>
      <c r="MD31" s="64">
        <v>0</v>
      </c>
      <c r="ME31" s="64">
        <v>0</v>
      </c>
      <c r="MF31" s="64">
        <v>0</v>
      </c>
      <c r="MG31" s="64">
        <v>0</v>
      </c>
      <c r="MH31" s="64">
        <v>0</v>
      </c>
      <c r="MI31" s="64">
        <v>0</v>
      </c>
      <c r="MJ31" s="64">
        <v>0</v>
      </c>
      <c r="MK31" s="64">
        <v>0</v>
      </c>
      <c r="ML31" s="64">
        <v>0</v>
      </c>
      <c r="MM31" s="64">
        <v>0</v>
      </c>
      <c r="MN31" s="64">
        <v>0</v>
      </c>
      <c r="MO31" s="64">
        <v>0</v>
      </c>
      <c r="MP31" s="64">
        <v>0</v>
      </c>
      <c r="MQ31" s="64">
        <v>0</v>
      </c>
      <c r="MR31" s="64">
        <v>0</v>
      </c>
      <c r="MS31" s="64">
        <v>0</v>
      </c>
      <c r="MT31" s="64">
        <v>0</v>
      </c>
      <c r="MU31" s="64">
        <v>0</v>
      </c>
      <c r="MV31" s="64">
        <v>0</v>
      </c>
      <c r="MW31" s="64">
        <v>0</v>
      </c>
      <c r="MX31" s="64">
        <v>0</v>
      </c>
      <c r="MY31" s="64">
        <v>0</v>
      </c>
      <c r="MZ31" s="64">
        <v>0</v>
      </c>
      <c r="NA31" s="64">
        <v>0</v>
      </c>
      <c r="NB31" s="64">
        <v>0</v>
      </c>
      <c r="NC31" s="64">
        <v>0</v>
      </c>
      <c r="ND31" s="64">
        <v>0</v>
      </c>
      <c r="NE31" s="64">
        <v>0</v>
      </c>
      <c r="NF31" s="64">
        <v>0</v>
      </c>
      <c r="NG31" s="64">
        <v>0</v>
      </c>
      <c r="NH31" s="64">
        <v>0</v>
      </c>
      <c r="NI31" s="64">
        <v>0</v>
      </c>
      <c r="NJ31" s="64">
        <v>0</v>
      </c>
      <c r="NK31" s="64">
        <v>0</v>
      </c>
      <c r="NL31" s="64">
        <v>0</v>
      </c>
      <c r="NM31" s="64">
        <v>0</v>
      </c>
      <c r="NN31" s="64">
        <v>0</v>
      </c>
      <c r="NO31" s="64">
        <v>0</v>
      </c>
      <c r="NP31" s="64">
        <v>0</v>
      </c>
      <c r="NQ31" s="64">
        <v>0</v>
      </c>
      <c r="NR31" s="64">
        <v>0</v>
      </c>
      <c r="NS31" s="64">
        <v>0</v>
      </c>
      <c r="NT31" s="64">
        <v>0</v>
      </c>
      <c r="NU31" s="64">
        <v>0</v>
      </c>
      <c r="NV31" s="64">
        <v>0</v>
      </c>
      <c r="NW31" s="64">
        <v>0</v>
      </c>
      <c r="NX31" s="64">
        <v>0</v>
      </c>
      <c r="NY31" s="64">
        <v>0</v>
      </c>
      <c r="NZ31" s="64">
        <v>0</v>
      </c>
      <c r="OA31" s="64">
        <v>0</v>
      </c>
      <c r="OB31" s="64">
        <v>0</v>
      </c>
      <c r="OC31" s="64">
        <v>0</v>
      </c>
      <c r="OD31" s="64">
        <v>0</v>
      </c>
    </row>
    <row r="32" spans="1:394" s="1" customFormat="1" ht="13.8" x14ac:dyDescent="0.3">
      <c r="A32" s="54"/>
      <c r="B32" s="36">
        <f t="shared" si="30"/>
        <v>17</v>
      </c>
      <c r="C32" s="49">
        <f>IF(type&lt;&gt;"",IF(ROW(stage_id)=ROW($C$14)+2,1,IF(type="S",MAX(prev_col_range)+1,MAX(prev_col_range))),-1)</f>
        <v>4</v>
      </c>
      <c r="D32" s="55">
        <f>_xlfn.IFNA(IF(OR(type="T",type="M"),MATCH(role,Settings!$I$9:$I$22,0),-1),-1)</f>
        <v>3</v>
      </c>
      <c r="E32" s="36" t="s">
        <v>40</v>
      </c>
      <c r="F32" s="42" t="s">
        <v>81</v>
      </c>
      <c r="G32" s="37"/>
      <c r="H32" s="38" t="str">
        <f>_xlfn.IFNA(INDEX(Settings!$P$9:$P$36,MATCH(team_member,Settings!$N$9:$N$36,0)),"")</f>
        <v>DES</v>
      </c>
      <c r="I32" s="35" t="s">
        <v>69</v>
      </c>
      <c r="J32" s="43" t="s">
        <v>10</v>
      </c>
      <c r="K32" s="47"/>
      <c r="L32" s="48"/>
      <c r="M32" s="66">
        <f>B26</f>
        <v>11</v>
      </c>
      <c r="N32" s="50" t="str">
        <f t="shared" si="31"/>
        <v>↖</v>
      </c>
      <c r="O32" s="51" t="str" cm="1">
        <f t="array" ref="O32">IFERROR("(" &amp; d.type &amp; ") " &amp; IF(LEN(d.name)&gt;7,LEFT(d.name,7) &amp; "….", d.name),"")</f>
        <v>(S) Rollout….</v>
      </c>
      <c r="P32" s="52" t="s">
        <v>73</v>
      </c>
      <c r="Q32" s="43"/>
      <c r="R32" s="44">
        <v>3</v>
      </c>
      <c r="S32" s="7" cm="1">
        <f t="array" ref="S3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2" s="40" cm="1">
        <f t="array" ref="T3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44357</v>
      </c>
      <c r="U32" s="58">
        <v>44351</v>
      </c>
      <c r="V32" s="59">
        <v>44355</v>
      </c>
      <c r="W32" s="61"/>
      <c r="X32" s="64">
        <v>0</v>
      </c>
      <c r="Y32" s="64">
        <v>0</v>
      </c>
      <c r="Z32" s="64">
        <v>0</v>
      </c>
      <c r="AA32" s="64">
        <v>0</v>
      </c>
      <c r="AB32" s="64">
        <v>0</v>
      </c>
      <c r="AC32" s="64">
        <v>0</v>
      </c>
      <c r="AD32" s="64">
        <v>0</v>
      </c>
      <c r="AE32" s="64">
        <v>0</v>
      </c>
      <c r="AF32" s="64">
        <v>0</v>
      </c>
      <c r="AG32" s="64">
        <v>0</v>
      </c>
      <c r="AH32" s="64">
        <v>0</v>
      </c>
      <c r="AI32" s="64">
        <v>0</v>
      </c>
      <c r="AJ32" s="64">
        <v>0</v>
      </c>
      <c r="AK32" s="64">
        <v>0</v>
      </c>
      <c r="AL32" s="64">
        <v>0</v>
      </c>
      <c r="AM32" s="64">
        <v>0</v>
      </c>
      <c r="AN32" s="64">
        <v>0</v>
      </c>
      <c r="AO32" s="64">
        <v>0</v>
      </c>
      <c r="AP32" s="64">
        <v>0</v>
      </c>
      <c r="AQ32" s="64">
        <v>0</v>
      </c>
      <c r="AR32" s="64">
        <v>0</v>
      </c>
      <c r="AS32" s="64">
        <v>0</v>
      </c>
      <c r="AT32" s="64">
        <v>0</v>
      </c>
      <c r="AU32" s="64">
        <v>0</v>
      </c>
      <c r="AV32" s="64">
        <v>0</v>
      </c>
      <c r="AW32" s="64">
        <v>0</v>
      </c>
      <c r="AX32" s="64">
        <v>0</v>
      </c>
      <c r="AY32" s="64">
        <v>0</v>
      </c>
      <c r="AZ32" s="64">
        <v>0</v>
      </c>
      <c r="BA32" s="64">
        <v>0</v>
      </c>
      <c r="BB32" s="64">
        <v>0</v>
      </c>
      <c r="BC32" s="64">
        <v>0</v>
      </c>
      <c r="BD32" s="64">
        <v>0</v>
      </c>
      <c r="BE32" s="64">
        <v>0</v>
      </c>
      <c r="BF32" s="64">
        <v>0</v>
      </c>
      <c r="BG32" s="64">
        <v>0</v>
      </c>
      <c r="BH32" s="64">
        <v>0</v>
      </c>
      <c r="BI32" s="64">
        <v>0</v>
      </c>
      <c r="BJ32" s="64">
        <v>0</v>
      </c>
      <c r="BK32" s="64">
        <v>0</v>
      </c>
      <c r="BL32" s="64">
        <v>0</v>
      </c>
      <c r="BM32" s="64">
        <v>0</v>
      </c>
      <c r="BN32" s="64">
        <v>0</v>
      </c>
      <c r="BO32" s="64">
        <v>0</v>
      </c>
      <c r="BP32" s="64">
        <v>0</v>
      </c>
      <c r="BQ32" s="64">
        <v>0</v>
      </c>
      <c r="BR32" s="64">
        <v>0</v>
      </c>
      <c r="BS32" s="64">
        <v>0</v>
      </c>
      <c r="BT32" s="64">
        <v>0</v>
      </c>
      <c r="BU32" s="64">
        <v>0</v>
      </c>
      <c r="BV32" s="64">
        <v>0</v>
      </c>
      <c r="BW32" s="64">
        <v>0</v>
      </c>
      <c r="BX32" s="64">
        <v>0</v>
      </c>
      <c r="BY32" s="64">
        <v>0</v>
      </c>
      <c r="BZ32" s="64">
        <v>0</v>
      </c>
      <c r="CA32" s="64">
        <v>0</v>
      </c>
      <c r="CB32" s="64">
        <v>0</v>
      </c>
      <c r="CC32" s="64">
        <v>0</v>
      </c>
      <c r="CD32" s="64">
        <v>0</v>
      </c>
      <c r="CE32" s="64">
        <v>0</v>
      </c>
      <c r="CF32" s="64">
        <v>0</v>
      </c>
      <c r="CG32" s="64">
        <v>0</v>
      </c>
      <c r="CH32" s="64">
        <v>0</v>
      </c>
      <c r="CI32" s="64">
        <v>0</v>
      </c>
      <c r="CJ32" s="64">
        <v>0</v>
      </c>
      <c r="CK32" s="64">
        <v>0</v>
      </c>
      <c r="CL32" s="64">
        <v>0</v>
      </c>
      <c r="CM32" s="64">
        <v>0</v>
      </c>
      <c r="CN32" s="64">
        <v>0</v>
      </c>
      <c r="CO32" s="64">
        <v>0</v>
      </c>
      <c r="CP32" s="64">
        <v>0</v>
      </c>
      <c r="CQ32" s="64">
        <v>0</v>
      </c>
      <c r="CR32" s="64">
        <v>0</v>
      </c>
      <c r="CS32" s="64">
        <v>0</v>
      </c>
      <c r="CT32" s="64">
        <v>0</v>
      </c>
      <c r="CU32" s="64">
        <v>0</v>
      </c>
      <c r="CV32" s="64">
        <v>0</v>
      </c>
      <c r="CW32" s="64">
        <v>0</v>
      </c>
      <c r="CX32" s="64">
        <v>0</v>
      </c>
      <c r="CY32" s="64">
        <v>0</v>
      </c>
      <c r="CZ32" s="64">
        <v>0</v>
      </c>
      <c r="DA32" s="64">
        <v>0</v>
      </c>
      <c r="DB32" s="64">
        <v>0</v>
      </c>
      <c r="DC32" s="64">
        <v>0</v>
      </c>
      <c r="DD32" s="64">
        <v>0</v>
      </c>
      <c r="DE32" s="64">
        <v>0</v>
      </c>
      <c r="DF32" s="64">
        <v>0</v>
      </c>
      <c r="DG32" s="64">
        <v>0</v>
      </c>
      <c r="DH32" s="64">
        <v>0</v>
      </c>
      <c r="DI32" s="64">
        <v>0</v>
      </c>
      <c r="DJ32" s="64">
        <v>0</v>
      </c>
      <c r="DK32" s="64">
        <v>0</v>
      </c>
      <c r="DL32" s="64">
        <v>0</v>
      </c>
      <c r="DM32" s="64">
        <v>0</v>
      </c>
      <c r="DN32" s="64">
        <v>0</v>
      </c>
      <c r="DO32" s="64">
        <v>0</v>
      </c>
      <c r="DP32" s="64">
        <v>0</v>
      </c>
      <c r="DQ32" s="64">
        <v>0</v>
      </c>
      <c r="DR32" s="64">
        <v>0</v>
      </c>
      <c r="DS32" s="64">
        <v>0</v>
      </c>
      <c r="DT32" s="64">
        <v>0</v>
      </c>
      <c r="DU32" s="64">
        <v>0</v>
      </c>
      <c r="DV32" s="64">
        <v>0</v>
      </c>
      <c r="DW32" s="64">
        <v>0</v>
      </c>
      <c r="DX32" s="64">
        <v>0</v>
      </c>
      <c r="DY32" s="64">
        <v>0</v>
      </c>
      <c r="DZ32" s="64">
        <v>0</v>
      </c>
      <c r="EA32" s="64">
        <v>0</v>
      </c>
      <c r="EB32" s="64">
        <v>0</v>
      </c>
      <c r="EC32" s="64">
        <v>0</v>
      </c>
      <c r="ED32" s="64">
        <v>0</v>
      </c>
      <c r="EE32" s="64">
        <v>0</v>
      </c>
      <c r="EF32" s="64">
        <v>0</v>
      </c>
      <c r="EG32" s="64">
        <v>0</v>
      </c>
      <c r="EH32" s="64">
        <v>0</v>
      </c>
      <c r="EI32" s="64">
        <v>0</v>
      </c>
      <c r="EJ32" s="64">
        <v>0</v>
      </c>
      <c r="EK32" s="64">
        <v>0</v>
      </c>
      <c r="EL32" s="64">
        <v>0</v>
      </c>
      <c r="EM32" s="64">
        <v>0</v>
      </c>
      <c r="EN32" s="64">
        <v>0</v>
      </c>
      <c r="EO32" s="64">
        <v>0</v>
      </c>
      <c r="EP32" s="64">
        <v>0</v>
      </c>
      <c r="EQ32" s="64">
        <v>0</v>
      </c>
      <c r="ER32" s="64">
        <v>0</v>
      </c>
      <c r="ES32" s="64">
        <v>0</v>
      </c>
      <c r="ET32" s="64">
        <v>0</v>
      </c>
      <c r="EU32" s="64">
        <v>0</v>
      </c>
      <c r="EV32" s="64">
        <v>0</v>
      </c>
      <c r="EW32" s="64">
        <v>0</v>
      </c>
      <c r="EX32" s="64">
        <v>0</v>
      </c>
      <c r="EY32" s="64">
        <v>0</v>
      </c>
      <c r="EZ32" s="64">
        <v>0</v>
      </c>
      <c r="FA32" s="64">
        <v>0</v>
      </c>
      <c r="FB32" s="64">
        <v>0</v>
      </c>
      <c r="FC32" s="64">
        <v>0</v>
      </c>
      <c r="FD32" s="64">
        <v>0</v>
      </c>
      <c r="FE32" s="64">
        <v>0</v>
      </c>
      <c r="FF32" s="64">
        <v>0</v>
      </c>
      <c r="FG32" s="64">
        <v>0</v>
      </c>
      <c r="FH32" s="64">
        <v>0</v>
      </c>
      <c r="FI32" s="64">
        <v>0</v>
      </c>
      <c r="FJ32" s="64">
        <v>0</v>
      </c>
      <c r="FK32" s="64">
        <v>0</v>
      </c>
      <c r="FL32" s="64">
        <v>0</v>
      </c>
      <c r="FM32" s="64">
        <v>0</v>
      </c>
      <c r="FN32" s="64">
        <v>0</v>
      </c>
      <c r="FO32" s="64">
        <v>0</v>
      </c>
      <c r="FP32" s="64">
        <v>0</v>
      </c>
      <c r="FQ32" s="64">
        <v>0</v>
      </c>
      <c r="FR32" s="64">
        <v>0</v>
      </c>
      <c r="FS32" s="64">
        <v>0</v>
      </c>
      <c r="FT32" s="64">
        <v>0</v>
      </c>
      <c r="FU32" s="64">
        <v>0</v>
      </c>
      <c r="FV32" s="64">
        <v>0</v>
      </c>
      <c r="FW32" s="64">
        <v>0</v>
      </c>
      <c r="FX32" s="64">
        <v>0</v>
      </c>
      <c r="FY32" s="64">
        <v>0</v>
      </c>
      <c r="FZ32" s="64">
        <v>0</v>
      </c>
      <c r="GA32" s="64">
        <v>0</v>
      </c>
      <c r="GB32" s="64">
        <v>0</v>
      </c>
      <c r="GC32" s="64">
        <v>0</v>
      </c>
      <c r="GD32" s="64">
        <v>0</v>
      </c>
      <c r="GE32" s="64">
        <v>0</v>
      </c>
      <c r="GF32" s="64">
        <v>0</v>
      </c>
      <c r="GG32" s="64">
        <v>0</v>
      </c>
      <c r="GH32" s="64">
        <v>0</v>
      </c>
      <c r="GI32" s="64">
        <v>0</v>
      </c>
      <c r="GJ32" s="64">
        <v>0</v>
      </c>
      <c r="GK32" s="64">
        <v>0</v>
      </c>
      <c r="GL32" s="64">
        <v>0</v>
      </c>
      <c r="GM32" s="64">
        <v>0</v>
      </c>
      <c r="GN32" s="64">
        <v>0</v>
      </c>
      <c r="GO32" s="64">
        <v>0</v>
      </c>
      <c r="GP32" s="64">
        <v>0</v>
      </c>
      <c r="GQ32" s="64">
        <v>0</v>
      </c>
      <c r="GR32" s="64">
        <v>0</v>
      </c>
      <c r="GS32" s="64">
        <v>0</v>
      </c>
      <c r="GT32" s="64">
        <v>0</v>
      </c>
      <c r="GU32" s="64">
        <v>0</v>
      </c>
      <c r="GV32" s="64">
        <v>0</v>
      </c>
      <c r="GW32" s="64">
        <v>0</v>
      </c>
      <c r="GX32" s="64">
        <v>0</v>
      </c>
      <c r="GY32" s="64">
        <v>0</v>
      </c>
      <c r="GZ32" s="64">
        <v>0</v>
      </c>
      <c r="HA32" s="64">
        <v>0</v>
      </c>
      <c r="HB32" s="64">
        <v>0</v>
      </c>
      <c r="HC32" s="64">
        <v>0</v>
      </c>
      <c r="HD32" s="64">
        <v>0</v>
      </c>
      <c r="HE32" s="64">
        <v>0</v>
      </c>
      <c r="HF32" s="64">
        <v>0</v>
      </c>
      <c r="HG32" s="64">
        <v>0</v>
      </c>
      <c r="HH32" s="64">
        <v>0</v>
      </c>
      <c r="HI32" s="64">
        <v>0</v>
      </c>
      <c r="HJ32" s="64">
        <v>0</v>
      </c>
      <c r="HK32" s="64">
        <v>0</v>
      </c>
      <c r="HL32" s="64">
        <v>0</v>
      </c>
      <c r="HM32" s="64">
        <v>0</v>
      </c>
      <c r="HN32" s="64">
        <v>0</v>
      </c>
      <c r="HO32" s="64">
        <v>0</v>
      </c>
      <c r="HP32" s="64">
        <v>0</v>
      </c>
      <c r="HQ32" s="64">
        <v>0</v>
      </c>
      <c r="HR32" s="64">
        <v>0</v>
      </c>
      <c r="HS32" s="64">
        <v>0</v>
      </c>
      <c r="HT32" s="64">
        <v>0</v>
      </c>
      <c r="HU32" s="64">
        <v>0</v>
      </c>
      <c r="HV32" s="64">
        <v>0</v>
      </c>
      <c r="HW32" s="64">
        <v>0</v>
      </c>
      <c r="HX32" s="64">
        <v>0</v>
      </c>
      <c r="HY32" s="64">
        <v>0</v>
      </c>
      <c r="HZ32" s="64">
        <v>0</v>
      </c>
      <c r="IA32" s="64">
        <v>0</v>
      </c>
      <c r="IB32" s="64">
        <v>0</v>
      </c>
      <c r="IC32" s="64">
        <v>0</v>
      </c>
      <c r="ID32" s="64">
        <v>0</v>
      </c>
      <c r="IE32" s="64">
        <v>0</v>
      </c>
      <c r="IF32" s="64">
        <v>0</v>
      </c>
      <c r="IG32" s="64">
        <v>0</v>
      </c>
      <c r="IH32" s="64">
        <v>0</v>
      </c>
      <c r="II32" s="64">
        <v>0</v>
      </c>
      <c r="IJ32" s="64">
        <v>0</v>
      </c>
      <c r="IK32" s="64">
        <v>0</v>
      </c>
      <c r="IL32" s="64">
        <v>0</v>
      </c>
      <c r="IM32" s="64">
        <v>0</v>
      </c>
      <c r="IN32" s="64">
        <v>0</v>
      </c>
      <c r="IO32" s="64">
        <v>0</v>
      </c>
      <c r="IP32" s="64">
        <v>0</v>
      </c>
      <c r="IQ32" s="64">
        <v>0</v>
      </c>
      <c r="IR32" s="64">
        <v>0</v>
      </c>
      <c r="IS32" s="64">
        <v>0</v>
      </c>
      <c r="IT32" s="64">
        <v>0</v>
      </c>
      <c r="IU32" s="64">
        <v>0</v>
      </c>
      <c r="IV32" s="64">
        <v>0</v>
      </c>
      <c r="IW32" s="64">
        <v>0</v>
      </c>
      <c r="IX32" s="64">
        <v>0</v>
      </c>
      <c r="IY32" s="64">
        <v>0</v>
      </c>
      <c r="IZ32" s="64">
        <v>0</v>
      </c>
      <c r="JA32" s="64">
        <v>0</v>
      </c>
      <c r="JB32" s="64">
        <v>0</v>
      </c>
      <c r="JC32" s="64">
        <v>0</v>
      </c>
      <c r="JD32" s="64">
        <v>0</v>
      </c>
      <c r="JE32" s="64">
        <v>0</v>
      </c>
      <c r="JF32" s="64">
        <v>0</v>
      </c>
      <c r="JG32" s="64">
        <v>0</v>
      </c>
      <c r="JH32" s="64">
        <v>0</v>
      </c>
      <c r="JI32" s="64">
        <v>0</v>
      </c>
      <c r="JJ32" s="64">
        <v>0</v>
      </c>
      <c r="JK32" s="64">
        <v>0</v>
      </c>
      <c r="JL32" s="64">
        <v>0</v>
      </c>
      <c r="JM32" s="64">
        <v>0</v>
      </c>
      <c r="JN32" s="64">
        <v>0</v>
      </c>
      <c r="JO32" s="64">
        <v>0</v>
      </c>
      <c r="JP32" s="64">
        <v>0</v>
      </c>
      <c r="JQ32" s="64">
        <v>0</v>
      </c>
      <c r="JR32" s="64">
        <v>0</v>
      </c>
      <c r="JS32" s="64">
        <v>0</v>
      </c>
      <c r="JT32" s="64">
        <v>0</v>
      </c>
      <c r="JU32" s="64">
        <v>0</v>
      </c>
      <c r="JV32" s="64">
        <v>0</v>
      </c>
      <c r="JW32" s="64">
        <v>0</v>
      </c>
      <c r="JX32" s="64">
        <v>0</v>
      </c>
      <c r="JY32" s="64">
        <v>0</v>
      </c>
      <c r="JZ32" s="64">
        <v>0</v>
      </c>
      <c r="KA32" s="64">
        <v>0</v>
      </c>
      <c r="KB32" s="64">
        <v>0</v>
      </c>
      <c r="KC32" s="64">
        <v>0</v>
      </c>
      <c r="KD32" s="64">
        <v>0</v>
      </c>
      <c r="KE32" s="64">
        <v>0</v>
      </c>
      <c r="KF32" s="64">
        <v>0</v>
      </c>
      <c r="KG32" s="64">
        <v>0</v>
      </c>
      <c r="KH32" s="64">
        <v>0</v>
      </c>
      <c r="KI32" s="64">
        <v>0</v>
      </c>
      <c r="KJ32" s="64">
        <v>0</v>
      </c>
      <c r="KK32" s="64">
        <v>0</v>
      </c>
      <c r="KL32" s="64">
        <v>0</v>
      </c>
      <c r="KM32" s="64">
        <v>0</v>
      </c>
      <c r="KN32" s="64">
        <v>0</v>
      </c>
      <c r="KO32" s="64">
        <v>0</v>
      </c>
      <c r="KP32" s="64">
        <v>0</v>
      </c>
      <c r="KQ32" s="64">
        <v>0</v>
      </c>
      <c r="KR32" s="64">
        <v>0</v>
      </c>
      <c r="KS32" s="64">
        <v>0</v>
      </c>
      <c r="KT32" s="64">
        <v>0</v>
      </c>
      <c r="KU32" s="64">
        <v>0</v>
      </c>
      <c r="KV32" s="64">
        <v>0</v>
      </c>
      <c r="KW32" s="64">
        <v>0</v>
      </c>
      <c r="KX32" s="64">
        <v>0</v>
      </c>
      <c r="KY32" s="64">
        <v>0</v>
      </c>
      <c r="KZ32" s="64">
        <v>0</v>
      </c>
      <c r="LA32" s="64">
        <v>0</v>
      </c>
      <c r="LB32" s="64">
        <v>0</v>
      </c>
      <c r="LC32" s="64">
        <v>0</v>
      </c>
      <c r="LD32" s="64">
        <v>0</v>
      </c>
      <c r="LE32" s="64">
        <v>0</v>
      </c>
      <c r="LF32" s="64">
        <v>0</v>
      </c>
      <c r="LG32" s="64">
        <v>0</v>
      </c>
      <c r="LH32" s="64">
        <v>0</v>
      </c>
      <c r="LI32" s="64">
        <v>0</v>
      </c>
      <c r="LJ32" s="64">
        <v>0</v>
      </c>
      <c r="LK32" s="64">
        <v>0</v>
      </c>
      <c r="LL32" s="64">
        <v>0</v>
      </c>
      <c r="LM32" s="64">
        <v>0</v>
      </c>
      <c r="LN32" s="64">
        <v>0</v>
      </c>
      <c r="LO32" s="64">
        <v>0</v>
      </c>
      <c r="LP32" s="64">
        <v>0</v>
      </c>
      <c r="LQ32" s="64">
        <v>0</v>
      </c>
      <c r="LR32" s="64">
        <v>0</v>
      </c>
      <c r="LS32" s="64">
        <v>0</v>
      </c>
      <c r="LT32" s="64">
        <v>0</v>
      </c>
      <c r="LU32" s="64">
        <v>0</v>
      </c>
      <c r="LV32" s="64">
        <v>0</v>
      </c>
      <c r="LW32" s="64">
        <v>0</v>
      </c>
      <c r="LX32" s="64">
        <v>0</v>
      </c>
      <c r="LY32" s="64">
        <v>0</v>
      </c>
      <c r="LZ32" s="64">
        <v>0</v>
      </c>
      <c r="MA32" s="64">
        <v>0</v>
      </c>
      <c r="MB32" s="64">
        <v>0</v>
      </c>
      <c r="MC32" s="64">
        <v>0</v>
      </c>
      <c r="MD32" s="64">
        <v>0</v>
      </c>
      <c r="ME32" s="64">
        <v>0</v>
      </c>
      <c r="MF32" s="64">
        <v>0</v>
      </c>
      <c r="MG32" s="64">
        <v>0</v>
      </c>
      <c r="MH32" s="64">
        <v>0</v>
      </c>
      <c r="MI32" s="64">
        <v>0</v>
      </c>
      <c r="MJ32" s="64">
        <v>0</v>
      </c>
      <c r="MK32" s="64">
        <v>0</v>
      </c>
      <c r="ML32" s="64">
        <v>0</v>
      </c>
      <c r="MM32" s="64">
        <v>0</v>
      </c>
      <c r="MN32" s="64">
        <v>0</v>
      </c>
      <c r="MO32" s="64">
        <v>0</v>
      </c>
      <c r="MP32" s="64">
        <v>0</v>
      </c>
      <c r="MQ32" s="64">
        <v>0</v>
      </c>
      <c r="MR32" s="64">
        <v>0</v>
      </c>
      <c r="MS32" s="64">
        <v>0</v>
      </c>
      <c r="MT32" s="64">
        <v>0</v>
      </c>
      <c r="MU32" s="64">
        <v>0</v>
      </c>
      <c r="MV32" s="64">
        <v>0</v>
      </c>
      <c r="MW32" s="64">
        <v>0</v>
      </c>
      <c r="MX32" s="64">
        <v>0</v>
      </c>
      <c r="MY32" s="64">
        <v>0</v>
      </c>
      <c r="MZ32" s="64">
        <v>0</v>
      </c>
      <c r="NA32" s="64">
        <v>0</v>
      </c>
      <c r="NB32" s="64">
        <v>0</v>
      </c>
      <c r="NC32" s="64">
        <v>0</v>
      </c>
      <c r="ND32" s="64">
        <v>0</v>
      </c>
      <c r="NE32" s="64">
        <v>0</v>
      </c>
      <c r="NF32" s="64">
        <v>0</v>
      </c>
      <c r="NG32" s="64">
        <v>0</v>
      </c>
      <c r="NH32" s="64">
        <v>0</v>
      </c>
      <c r="NI32" s="64">
        <v>0</v>
      </c>
      <c r="NJ32" s="64">
        <v>0</v>
      </c>
      <c r="NK32" s="64">
        <v>0</v>
      </c>
      <c r="NL32" s="64">
        <v>0</v>
      </c>
      <c r="NM32" s="64">
        <v>0</v>
      </c>
      <c r="NN32" s="64">
        <v>0</v>
      </c>
      <c r="NO32" s="64">
        <v>0</v>
      </c>
      <c r="NP32" s="64">
        <v>0</v>
      </c>
      <c r="NQ32" s="64">
        <v>0</v>
      </c>
      <c r="NR32" s="64">
        <v>0</v>
      </c>
      <c r="NS32" s="64">
        <v>0</v>
      </c>
      <c r="NT32" s="64">
        <v>0</v>
      </c>
      <c r="NU32" s="64">
        <v>0</v>
      </c>
      <c r="NV32" s="64">
        <v>0</v>
      </c>
      <c r="NW32" s="64">
        <v>0</v>
      </c>
      <c r="NX32" s="64">
        <v>0</v>
      </c>
      <c r="NY32" s="64">
        <v>0</v>
      </c>
      <c r="NZ32" s="64">
        <v>0</v>
      </c>
      <c r="OA32" s="64">
        <v>0</v>
      </c>
      <c r="OB32" s="64">
        <v>0</v>
      </c>
      <c r="OC32" s="64">
        <v>0</v>
      </c>
      <c r="OD32" s="64">
        <v>0</v>
      </c>
    </row>
    <row r="33" spans="1:394" s="1" customFormat="1" ht="13.8" x14ac:dyDescent="0.3">
      <c r="A33" s="54"/>
      <c r="B33" s="36">
        <f t="shared" si="30"/>
        <v>18</v>
      </c>
      <c r="C33" s="49">
        <f>IF(type&lt;&gt;"",IF(ROW(stage_id)=ROW($C$14)+2,1,IF(type="S",MAX(prev_col_range)+1,MAX(prev_col_range))),-1)</f>
        <v>4</v>
      </c>
      <c r="D33" s="55">
        <f>_xlfn.IFNA(IF(OR(type="T",type="M"),MATCH(role,Settings!$I$9:$I$22,0),-1),-1)</f>
        <v>2</v>
      </c>
      <c r="E33" s="36" t="s">
        <v>40</v>
      </c>
      <c r="F33" s="42" t="s">
        <v>82</v>
      </c>
      <c r="G33" s="37"/>
      <c r="H33" s="38" t="str">
        <f>_xlfn.IFNA(INDEX(Settings!$P$9:$P$36,MATCH(team_member,Settings!$N$9:$N$36,0)),"")</f>
        <v>COD</v>
      </c>
      <c r="I33" s="35" t="s">
        <v>67</v>
      </c>
      <c r="J33" s="43"/>
      <c r="K33" s="47"/>
      <c r="L33" s="48"/>
      <c r="M33" s="66">
        <f>B32</f>
        <v>17</v>
      </c>
      <c r="N33" s="50" t="str">
        <f t="shared" si="31"/>
        <v>↖</v>
      </c>
      <c r="O33" s="51" t="str" cm="1">
        <f t="array" ref="O33">IFERROR("(" &amp; d.type &amp; ") " &amp; IF(LEN(d.name)&gt;7,LEFT(d.name,7) &amp; "….", d.name),"")</f>
        <v>(T) Task R1</v>
      </c>
      <c r="P33" s="52" t="s">
        <v>73</v>
      </c>
      <c r="Q33" s="43"/>
      <c r="R33" s="44">
        <v>3</v>
      </c>
      <c r="S33" s="7" cm="1">
        <f t="array" ref="S3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44358</v>
      </c>
      <c r="T33" s="40" cm="1">
        <f t="array" ref="T3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44360</v>
      </c>
      <c r="U33" s="58">
        <v>44356</v>
      </c>
      <c r="V33" s="59">
        <v>44358</v>
      </c>
      <c r="W33" s="61"/>
      <c r="X33" s="64">
        <v>0</v>
      </c>
      <c r="Y33" s="64">
        <v>0</v>
      </c>
      <c r="Z33" s="64">
        <v>0</v>
      </c>
      <c r="AA33" s="64">
        <v>0</v>
      </c>
      <c r="AB33" s="64">
        <v>0</v>
      </c>
      <c r="AC33" s="64">
        <v>0</v>
      </c>
      <c r="AD33" s="64">
        <v>0</v>
      </c>
      <c r="AE33" s="64">
        <v>0</v>
      </c>
      <c r="AF33" s="64">
        <v>0</v>
      </c>
      <c r="AG33" s="64">
        <v>0</v>
      </c>
      <c r="AH33" s="64">
        <v>0</v>
      </c>
      <c r="AI33" s="64">
        <v>0</v>
      </c>
      <c r="AJ33" s="64">
        <v>0</v>
      </c>
      <c r="AK33" s="64">
        <v>0</v>
      </c>
      <c r="AL33" s="64">
        <v>0</v>
      </c>
      <c r="AM33" s="64">
        <v>0</v>
      </c>
      <c r="AN33" s="64">
        <v>0</v>
      </c>
      <c r="AO33" s="64">
        <v>0</v>
      </c>
      <c r="AP33" s="64">
        <v>0</v>
      </c>
      <c r="AQ33" s="64">
        <v>0</v>
      </c>
      <c r="AR33" s="64">
        <v>0</v>
      </c>
      <c r="AS33" s="64">
        <v>0</v>
      </c>
      <c r="AT33" s="64">
        <v>0</v>
      </c>
      <c r="AU33" s="64">
        <v>0</v>
      </c>
      <c r="AV33" s="64">
        <v>0</v>
      </c>
      <c r="AW33" s="64">
        <v>0</v>
      </c>
      <c r="AX33" s="64">
        <v>0</v>
      </c>
      <c r="AY33" s="64">
        <v>0</v>
      </c>
      <c r="AZ33" s="64">
        <v>0</v>
      </c>
      <c r="BA33" s="64">
        <v>0</v>
      </c>
      <c r="BB33" s="64">
        <v>0</v>
      </c>
      <c r="BC33" s="64">
        <v>0</v>
      </c>
      <c r="BD33" s="64">
        <v>0</v>
      </c>
      <c r="BE33" s="64">
        <v>0</v>
      </c>
      <c r="BF33" s="64">
        <v>0</v>
      </c>
      <c r="BG33" s="64">
        <v>0</v>
      </c>
      <c r="BH33" s="64">
        <v>0</v>
      </c>
      <c r="BI33" s="64">
        <v>0</v>
      </c>
      <c r="BJ33" s="64">
        <v>0</v>
      </c>
      <c r="BK33" s="64">
        <v>0</v>
      </c>
      <c r="BL33" s="64">
        <v>0</v>
      </c>
      <c r="BM33" s="64">
        <v>0</v>
      </c>
      <c r="BN33" s="64">
        <v>0</v>
      </c>
      <c r="BO33" s="64">
        <v>0</v>
      </c>
      <c r="BP33" s="64">
        <v>0</v>
      </c>
      <c r="BQ33" s="64">
        <v>0</v>
      </c>
      <c r="BR33" s="64">
        <v>0</v>
      </c>
      <c r="BS33" s="64">
        <v>0</v>
      </c>
      <c r="BT33" s="64">
        <v>0</v>
      </c>
      <c r="BU33" s="64">
        <v>0</v>
      </c>
      <c r="BV33" s="64">
        <v>0</v>
      </c>
      <c r="BW33" s="64">
        <v>0</v>
      </c>
      <c r="BX33" s="64">
        <v>0</v>
      </c>
      <c r="BY33" s="64">
        <v>0</v>
      </c>
      <c r="BZ33" s="64">
        <v>0</v>
      </c>
      <c r="CA33" s="64">
        <v>0</v>
      </c>
      <c r="CB33" s="64">
        <v>0</v>
      </c>
      <c r="CC33" s="64">
        <v>0</v>
      </c>
      <c r="CD33" s="64">
        <v>0</v>
      </c>
      <c r="CE33" s="64">
        <v>0</v>
      </c>
      <c r="CF33" s="64">
        <v>0</v>
      </c>
      <c r="CG33" s="64">
        <v>0</v>
      </c>
      <c r="CH33" s="64">
        <v>0</v>
      </c>
      <c r="CI33" s="64">
        <v>0</v>
      </c>
      <c r="CJ33" s="64">
        <v>0</v>
      </c>
      <c r="CK33" s="64">
        <v>0</v>
      </c>
      <c r="CL33" s="64">
        <v>0</v>
      </c>
      <c r="CM33" s="64">
        <v>0</v>
      </c>
      <c r="CN33" s="64">
        <v>0</v>
      </c>
      <c r="CO33" s="64">
        <v>0</v>
      </c>
      <c r="CP33" s="64">
        <v>0</v>
      </c>
      <c r="CQ33" s="64">
        <v>0</v>
      </c>
      <c r="CR33" s="64">
        <v>0</v>
      </c>
      <c r="CS33" s="64">
        <v>0</v>
      </c>
      <c r="CT33" s="64">
        <v>0</v>
      </c>
      <c r="CU33" s="64">
        <v>0</v>
      </c>
      <c r="CV33" s="64">
        <v>0</v>
      </c>
      <c r="CW33" s="64">
        <v>0</v>
      </c>
      <c r="CX33" s="64">
        <v>0</v>
      </c>
      <c r="CY33" s="64">
        <v>0</v>
      </c>
      <c r="CZ33" s="64">
        <v>0</v>
      </c>
      <c r="DA33" s="64">
        <v>0</v>
      </c>
      <c r="DB33" s="64">
        <v>0</v>
      </c>
      <c r="DC33" s="64">
        <v>0</v>
      </c>
      <c r="DD33" s="64">
        <v>0</v>
      </c>
      <c r="DE33" s="64">
        <v>0</v>
      </c>
      <c r="DF33" s="64">
        <v>0</v>
      </c>
      <c r="DG33" s="64">
        <v>0</v>
      </c>
      <c r="DH33" s="64">
        <v>0</v>
      </c>
      <c r="DI33" s="64">
        <v>0</v>
      </c>
      <c r="DJ33" s="64">
        <v>0</v>
      </c>
      <c r="DK33" s="64">
        <v>0</v>
      </c>
      <c r="DL33" s="64">
        <v>0</v>
      </c>
      <c r="DM33" s="64">
        <v>0</v>
      </c>
      <c r="DN33" s="64">
        <v>0</v>
      </c>
      <c r="DO33" s="64">
        <v>0</v>
      </c>
      <c r="DP33" s="64">
        <v>0</v>
      </c>
      <c r="DQ33" s="64">
        <v>0</v>
      </c>
      <c r="DR33" s="64">
        <v>0</v>
      </c>
      <c r="DS33" s="64">
        <v>0</v>
      </c>
      <c r="DT33" s="64">
        <v>0</v>
      </c>
      <c r="DU33" s="64">
        <v>0</v>
      </c>
      <c r="DV33" s="64">
        <v>0</v>
      </c>
      <c r="DW33" s="64">
        <v>0</v>
      </c>
      <c r="DX33" s="64">
        <v>0</v>
      </c>
      <c r="DY33" s="64">
        <v>0</v>
      </c>
      <c r="DZ33" s="64">
        <v>0</v>
      </c>
      <c r="EA33" s="64">
        <v>0</v>
      </c>
      <c r="EB33" s="64">
        <v>0</v>
      </c>
      <c r="EC33" s="64">
        <v>0</v>
      </c>
      <c r="ED33" s="64">
        <v>0</v>
      </c>
      <c r="EE33" s="64">
        <v>0</v>
      </c>
      <c r="EF33" s="64">
        <v>0</v>
      </c>
      <c r="EG33" s="64">
        <v>0</v>
      </c>
      <c r="EH33" s="64">
        <v>0</v>
      </c>
      <c r="EI33" s="64">
        <v>0</v>
      </c>
      <c r="EJ33" s="64">
        <v>0</v>
      </c>
      <c r="EK33" s="64">
        <v>0</v>
      </c>
      <c r="EL33" s="64">
        <v>0</v>
      </c>
      <c r="EM33" s="64">
        <v>0</v>
      </c>
      <c r="EN33" s="64">
        <v>0</v>
      </c>
      <c r="EO33" s="64">
        <v>0</v>
      </c>
      <c r="EP33" s="64">
        <v>0</v>
      </c>
      <c r="EQ33" s="64">
        <v>0</v>
      </c>
      <c r="ER33" s="64">
        <v>0</v>
      </c>
      <c r="ES33" s="64">
        <v>0</v>
      </c>
      <c r="ET33" s="64">
        <v>0</v>
      </c>
      <c r="EU33" s="64">
        <v>0</v>
      </c>
      <c r="EV33" s="64">
        <v>0</v>
      </c>
      <c r="EW33" s="64">
        <v>0</v>
      </c>
      <c r="EX33" s="64">
        <v>0</v>
      </c>
      <c r="EY33" s="64">
        <v>0</v>
      </c>
      <c r="EZ33" s="64">
        <v>0</v>
      </c>
      <c r="FA33" s="64">
        <v>0</v>
      </c>
      <c r="FB33" s="64">
        <v>0</v>
      </c>
      <c r="FC33" s="64">
        <v>0</v>
      </c>
      <c r="FD33" s="64">
        <v>0</v>
      </c>
      <c r="FE33" s="64">
        <v>0</v>
      </c>
      <c r="FF33" s="64">
        <v>0</v>
      </c>
      <c r="FG33" s="64">
        <v>0</v>
      </c>
      <c r="FH33" s="64">
        <v>0</v>
      </c>
      <c r="FI33" s="64">
        <v>0</v>
      </c>
      <c r="FJ33" s="64">
        <v>0</v>
      </c>
      <c r="FK33" s="64">
        <v>0</v>
      </c>
      <c r="FL33" s="64">
        <v>0</v>
      </c>
      <c r="FM33" s="64">
        <v>0</v>
      </c>
      <c r="FN33" s="64">
        <v>0</v>
      </c>
      <c r="FO33" s="64">
        <v>0</v>
      </c>
      <c r="FP33" s="64">
        <v>0</v>
      </c>
      <c r="FQ33" s="64">
        <v>0</v>
      </c>
      <c r="FR33" s="64">
        <v>0</v>
      </c>
      <c r="FS33" s="64">
        <v>0</v>
      </c>
      <c r="FT33" s="64">
        <v>0</v>
      </c>
      <c r="FU33" s="64">
        <v>0</v>
      </c>
      <c r="FV33" s="64">
        <v>0</v>
      </c>
      <c r="FW33" s="64">
        <v>0</v>
      </c>
      <c r="FX33" s="64">
        <v>0</v>
      </c>
      <c r="FY33" s="64">
        <v>0</v>
      </c>
      <c r="FZ33" s="64">
        <v>0</v>
      </c>
      <c r="GA33" s="64">
        <v>0</v>
      </c>
      <c r="GB33" s="64">
        <v>0</v>
      </c>
      <c r="GC33" s="64">
        <v>0</v>
      </c>
      <c r="GD33" s="64">
        <v>0</v>
      </c>
      <c r="GE33" s="64">
        <v>0</v>
      </c>
      <c r="GF33" s="64">
        <v>0</v>
      </c>
      <c r="GG33" s="64">
        <v>0</v>
      </c>
      <c r="GH33" s="64">
        <v>0</v>
      </c>
      <c r="GI33" s="64">
        <v>0</v>
      </c>
      <c r="GJ33" s="64">
        <v>0</v>
      </c>
      <c r="GK33" s="64">
        <v>0</v>
      </c>
      <c r="GL33" s="64">
        <v>0</v>
      </c>
      <c r="GM33" s="64">
        <v>0</v>
      </c>
      <c r="GN33" s="64">
        <v>0</v>
      </c>
      <c r="GO33" s="64">
        <v>0</v>
      </c>
      <c r="GP33" s="64">
        <v>0</v>
      </c>
      <c r="GQ33" s="64">
        <v>0</v>
      </c>
      <c r="GR33" s="64">
        <v>0</v>
      </c>
      <c r="GS33" s="64">
        <v>0</v>
      </c>
      <c r="GT33" s="64">
        <v>0</v>
      </c>
      <c r="GU33" s="64">
        <v>0</v>
      </c>
      <c r="GV33" s="64">
        <v>0</v>
      </c>
      <c r="GW33" s="64">
        <v>0</v>
      </c>
      <c r="GX33" s="64">
        <v>0</v>
      </c>
      <c r="GY33" s="64">
        <v>0</v>
      </c>
      <c r="GZ33" s="64">
        <v>0</v>
      </c>
      <c r="HA33" s="64">
        <v>0</v>
      </c>
      <c r="HB33" s="64">
        <v>0</v>
      </c>
      <c r="HC33" s="64">
        <v>0</v>
      </c>
      <c r="HD33" s="64">
        <v>0</v>
      </c>
      <c r="HE33" s="64">
        <v>0</v>
      </c>
      <c r="HF33" s="64">
        <v>0</v>
      </c>
      <c r="HG33" s="64">
        <v>0</v>
      </c>
      <c r="HH33" s="64">
        <v>0</v>
      </c>
      <c r="HI33" s="64">
        <v>0</v>
      </c>
      <c r="HJ33" s="64">
        <v>0</v>
      </c>
      <c r="HK33" s="64">
        <v>0</v>
      </c>
      <c r="HL33" s="64">
        <v>0</v>
      </c>
      <c r="HM33" s="64">
        <v>0</v>
      </c>
      <c r="HN33" s="64">
        <v>0</v>
      </c>
      <c r="HO33" s="64">
        <v>0</v>
      </c>
      <c r="HP33" s="64">
        <v>0</v>
      </c>
      <c r="HQ33" s="64">
        <v>0</v>
      </c>
      <c r="HR33" s="64">
        <v>0</v>
      </c>
      <c r="HS33" s="64">
        <v>0</v>
      </c>
      <c r="HT33" s="64">
        <v>0</v>
      </c>
      <c r="HU33" s="64">
        <v>0</v>
      </c>
      <c r="HV33" s="64">
        <v>0</v>
      </c>
      <c r="HW33" s="64">
        <v>0</v>
      </c>
      <c r="HX33" s="64">
        <v>0</v>
      </c>
      <c r="HY33" s="64">
        <v>0</v>
      </c>
      <c r="HZ33" s="64">
        <v>0</v>
      </c>
      <c r="IA33" s="64">
        <v>0</v>
      </c>
      <c r="IB33" s="64">
        <v>0</v>
      </c>
      <c r="IC33" s="64">
        <v>0</v>
      </c>
      <c r="ID33" s="64">
        <v>0</v>
      </c>
      <c r="IE33" s="64">
        <v>0</v>
      </c>
      <c r="IF33" s="64">
        <v>0</v>
      </c>
      <c r="IG33" s="64">
        <v>0</v>
      </c>
      <c r="IH33" s="64">
        <v>0</v>
      </c>
      <c r="II33" s="64">
        <v>0</v>
      </c>
      <c r="IJ33" s="64">
        <v>0</v>
      </c>
      <c r="IK33" s="64">
        <v>0</v>
      </c>
      <c r="IL33" s="64">
        <v>0</v>
      </c>
      <c r="IM33" s="64">
        <v>0</v>
      </c>
      <c r="IN33" s="64">
        <v>0</v>
      </c>
      <c r="IO33" s="64">
        <v>0</v>
      </c>
      <c r="IP33" s="64">
        <v>0</v>
      </c>
      <c r="IQ33" s="64">
        <v>0</v>
      </c>
      <c r="IR33" s="64">
        <v>0</v>
      </c>
      <c r="IS33" s="64">
        <v>0</v>
      </c>
      <c r="IT33" s="64">
        <v>0</v>
      </c>
      <c r="IU33" s="64">
        <v>0</v>
      </c>
      <c r="IV33" s="64">
        <v>0</v>
      </c>
      <c r="IW33" s="64">
        <v>0</v>
      </c>
      <c r="IX33" s="64">
        <v>0</v>
      </c>
      <c r="IY33" s="64">
        <v>0</v>
      </c>
      <c r="IZ33" s="64">
        <v>0</v>
      </c>
      <c r="JA33" s="64">
        <v>0</v>
      </c>
      <c r="JB33" s="64">
        <v>0</v>
      </c>
      <c r="JC33" s="64">
        <v>0</v>
      </c>
      <c r="JD33" s="64">
        <v>0</v>
      </c>
      <c r="JE33" s="64">
        <v>0</v>
      </c>
      <c r="JF33" s="64">
        <v>0</v>
      </c>
      <c r="JG33" s="64">
        <v>0</v>
      </c>
      <c r="JH33" s="64">
        <v>0</v>
      </c>
      <c r="JI33" s="64">
        <v>0</v>
      </c>
      <c r="JJ33" s="64">
        <v>0</v>
      </c>
      <c r="JK33" s="64">
        <v>0</v>
      </c>
      <c r="JL33" s="64">
        <v>0</v>
      </c>
      <c r="JM33" s="64">
        <v>0</v>
      </c>
      <c r="JN33" s="64">
        <v>0</v>
      </c>
      <c r="JO33" s="64">
        <v>0</v>
      </c>
      <c r="JP33" s="64">
        <v>0</v>
      </c>
      <c r="JQ33" s="64">
        <v>0</v>
      </c>
      <c r="JR33" s="64">
        <v>0</v>
      </c>
      <c r="JS33" s="64">
        <v>0</v>
      </c>
      <c r="JT33" s="64">
        <v>0</v>
      </c>
      <c r="JU33" s="64">
        <v>0</v>
      </c>
      <c r="JV33" s="64">
        <v>0</v>
      </c>
      <c r="JW33" s="64">
        <v>0</v>
      </c>
      <c r="JX33" s="64">
        <v>0</v>
      </c>
      <c r="JY33" s="64">
        <v>0</v>
      </c>
      <c r="JZ33" s="64">
        <v>0</v>
      </c>
      <c r="KA33" s="64">
        <v>0</v>
      </c>
      <c r="KB33" s="64">
        <v>0</v>
      </c>
      <c r="KC33" s="64">
        <v>0</v>
      </c>
      <c r="KD33" s="64">
        <v>0</v>
      </c>
      <c r="KE33" s="64">
        <v>0</v>
      </c>
      <c r="KF33" s="64">
        <v>0</v>
      </c>
      <c r="KG33" s="64">
        <v>0</v>
      </c>
      <c r="KH33" s="64">
        <v>0</v>
      </c>
      <c r="KI33" s="64">
        <v>0</v>
      </c>
      <c r="KJ33" s="64">
        <v>0</v>
      </c>
      <c r="KK33" s="64">
        <v>0</v>
      </c>
      <c r="KL33" s="64">
        <v>0</v>
      </c>
      <c r="KM33" s="64">
        <v>0</v>
      </c>
      <c r="KN33" s="64">
        <v>0</v>
      </c>
      <c r="KO33" s="64">
        <v>0</v>
      </c>
      <c r="KP33" s="64">
        <v>0</v>
      </c>
      <c r="KQ33" s="64">
        <v>0</v>
      </c>
      <c r="KR33" s="64">
        <v>0</v>
      </c>
      <c r="KS33" s="64">
        <v>0</v>
      </c>
      <c r="KT33" s="64">
        <v>0</v>
      </c>
      <c r="KU33" s="64">
        <v>0</v>
      </c>
      <c r="KV33" s="64">
        <v>0</v>
      </c>
      <c r="KW33" s="64">
        <v>0</v>
      </c>
      <c r="KX33" s="64">
        <v>0</v>
      </c>
      <c r="KY33" s="64">
        <v>0</v>
      </c>
      <c r="KZ33" s="64">
        <v>0</v>
      </c>
      <c r="LA33" s="64">
        <v>0</v>
      </c>
      <c r="LB33" s="64">
        <v>0</v>
      </c>
      <c r="LC33" s="64">
        <v>0</v>
      </c>
      <c r="LD33" s="64">
        <v>0</v>
      </c>
      <c r="LE33" s="64">
        <v>0</v>
      </c>
      <c r="LF33" s="64">
        <v>0</v>
      </c>
      <c r="LG33" s="64">
        <v>0</v>
      </c>
      <c r="LH33" s="64">
        <v>0</v>
      </c>
      <c r="LI33" s="64">
        <v>0</v>
      </c>
      <c r="LJ33" s="64">
        <v>0</v>
      </c>
      <c r="LK33" s="64">
        <v>0</v>
      </c>
      <c r="LL33" s="64">
        <v>0</v>
      </c>
      <c r="LM33" s="64">
        <v>0</v>
      </c>
      <c r="LN33" s="64">
        <v>0</v>
      </c>
      <c r="LO33" s="64">
        <v>0</v>
      </c>
      <c r="LP33" s="64">
        <v>0</v>
      </c>
      <c r="LQ33" s="64">
        <v>0</v>
      </c>
      <c r="LR33" s="64">
        <v>0</v>
      </c>
      <c r="LS33" s="64">
        <v>0</v>
      </c>
      <c r="LT33" s="64">
        <v>0</v>
      </c>
      <c r="LU33" s="64">
        <v>0</v>
      </c>
      <c r="LV33" s="64">
        <v>0</v>
      </c>
      <c r="LW33" s="64">
        <v>0</v>
      </c>
      <c r="LX33" s="64">
        <v>0</v>
      </c>
      <c r="LY33" s="64">
        <v>0</v>
      </c>
      <c r="LZ33" s="64">
        <v>0</v>
      </c>
      <c r="MA33" s="64">
        <v>0</v>
      </c>
      <c r="MB33" s="64">
        <v>0</v>
      </c>
      <c r="MC33" s="64">
        <v>0</v>
      </c>
      <c r="MD33" s="64">
        <v>0</v>
      </c>
      <c r="ME33" s="64">
        <v>0</v>
      </c>
      <c r="MF33" s="64">
        <v>0</v>
      </c>
      <c r="MG33" s="64">
        <v>0</v>
      </c>
      <c r="MH33" s="64">
        <v>0</v>
      </c>
      <c r="MI33" s="64">
        <v>0</v>
      </c>
      <c r="MJ33" s="64">
        <v>0</v>
      </c>
      <c r="MK33" s="64">
        <v>0</v>
      </c>
      <c r="ML33" s="64">
        <v>0</v>
      </c>
      <c r="MM33" s="64">
        <v>0</v>
      </c>
      <c r="MN33" s="64">
        <v>0</v>
      </c>
      <c r="MO33" s="64">
        <v>0</v>
      </c>
      <c r="MP33" s="64">
        <v>0</v>
      </c>
      <c r="MQ33" s="64">
        <v>0</v>
      </c>
      <c r="MR33" s="64">
        <v>0</v>
      </c>
      <c r="MS33" s="64">
        <v>0</v>
      </c>
      <c r="MT33" s="64">
        <v>0</v>
      </c>
      <c r="MU33" s="64">
        <v>0</v>
      </c>
      <c r="MV33" s="64">
        <v>0</v>
      </c>
      <c r="MW33" s="64">
        <v>0</v>
      </c>
      <c r="MX33" s="64">
        <v>0</v>
      </c>
      <c r="MY33" s="64">
        <v>0</v>
      </c>
      <c r="MZ33" s="64">
        <v>0</v>
      </c>
      <c r="NA33" s="64">
        <v>0</v>
      </c>
      <c r="NB33" s="64">
        <v>0</v>
      </c>
      <c r="NC33" s="64">
        <v>0</v>
      </c>
      <c r="ND33" s="64">
        <v>0</v>
      </c>
      <c r="NE33" s="64">
        <v>0</v>
      </c>
      <c r="NF33" s="64">
        <v>0</v>
      </c>
      <c r="NG33" s="64">
        <v>0</v>
      </c>
      <c r="NH33" s="64">
        <v>0</v>
      </c>
      <c r="NI33" s="64">
        <v>0</v>
      </c>
      <c r="NJ33" s="64">
        <v>0</v>
      </c>
      <c r="NK33" s="64">
        <v>0</v>
      </c>
      <c r="NL33" s="64">
        <v>0</v>
      </c>
      <c r="NM33" s="64">
        <v>0</v>
      </c>
      <c r="NN33" s="64">
        <v>0</v>
      </c>
      <c r="NO33" s="64">
        <v>0</v>
      </c>
      <c r="NP33" s="64">
        <v>0</v>
      </c>
      <c r="NQ33" s="64">
        <v>0</v>
      </c>
      <c r="NR33" s="64">
        <v>0</v>
      </c>
      <c r="NS33" s="64">
        <v>0</v>
      </c>
      <c r="NT33" s="64">
        <v>0</v>
      </c>
      <c r="NU33" s="64">
        <v>0</v>
      </c>
      <c r="NV33" s="64">
        <v>0</v>
      </c>
      <c r="NW33" s="64">
        <v>0</v>
      </c>
      <c r="NX33" s="64">
        <v>0</v>
      </c>
      <c r="NY33" s="64">
        <v>0</v>
      </c>
      <c r="NZ33" s="64">
        <v>0</v>
      </c>
      <c r="OA33" s="64">
        <v>0</v>
      </c>
      <c r="OB33" s="64">
        <v>0</v>
      </c>
      <c r="OC33" s="64">
        <v>0</v>
      </c>
      <c r="OD33" s="64">
        <v>0</v>
      </c>
    </row>
    <row r="34" spans="1:394" s="1" customFormat="1" ht="13.8" x14ac:dyDescent="0.3">
      <c r="A34" s="54"/>
      <c r="B34" s="36">
        <f t="shared" si="30"/>
        <v>19</v>
      </c>
      <c r="C34" s="49">
        <f>IF(type&lt;&gt;"",IF(ROW(stage_id)=ROW($C$14)+2,1,IF(type="S",MAX(prev_col_range)+1,MAX(prev_col_range))),-1)</f>
        <v>4</v>
      </c>
      <c r="D34" s="55">
        <f>_xlfn.IFNA(IF(OR(type="T",type="M"),MATCH(role,Settings!$I$9:$I$22,0),-1),-1)</f>
        <v>5</v>
      </c>
      <c r="E34" s="36" t="s">
        <v>40</v>
      </c>
      <c r="F34" s="42" t="s">
        <v>83</v>
      </c>
      <c r="G34" s="37"/>
      <c r="H34" s="38" t="str">
        <f>_xlfn.IFNA(INDEX(Settings!$P$9:$P$36,MATCH(team_member,Settings!$N$9:$N$36,0)),"")</f>
        <v>FIN</v>
      </c>
      <c r="I34" s="35" t="s">
        <v>68</v>
      </c>
      <c r="J34" s="43"/>
      <c r="K34" s="47"/>
      <c r="L34" s="48"/>
      <c r="M34" s="66">
        <f>B33</f>
        <v>18</v>
      </c>
      <c r="N34" s="50" t="str">
        <f t="shared" si="31"/>
        <v>↖</v>
      </c>
      <c r="O34" s="51" t="str" cm="1">
        <f t="array" ref="O34">IFERROR("(" &amp; d.type &amp; ") " &amp; IF(LEN(d.name)&gt;7,LEFT(d.name,7) &amp; "….", d.name),"")</f>
        <v>(T) Task R2</v>
      </c>
      <c r="P34" s="52" t="s">
        <v>73</v>
      </c>
      <c r="Q34" s="43"/>
      <c r="R34" s="44">
        <v>3</v>
      </c>
      <c r="S34" s="7" cm="1">
        <f t="array" ref="S3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44361</v>
      </c>
      <c r="T34" s="40" cm="1">
        <f t="array" ref="T3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4" s="58">
        <v>44361</v>
      </c>
      <c r="V34" s="59">
        <v>44363</v>
      </c>
      <c r="W34" s="61"/>
      <c r="X34" s="64">
        <v>0</v>
      </c>
      <c r="Y34" s="64">
        <v>0</v>
      </c>
      <c r="Z34" s="64">
        <v>0</v>
      </c>
      <c r="AA34" s="64">
        <v>0</v>
      </c>
      <c r="AB34" s="64">
        <v>0</v>
      </c>
      <c r="AC34" s="64">
        <v>0</v>
      </c>
      <c r="AD34" s="64">
        <v>0</v>
      </c>
      <c r="AE34" s="64">
        <v>0</v>
      </c>
      <c r="AF34" s="64">
        <v>0</v>
      </c>
      <c r="AG34" s="64">
        <v>0</v>
      </c>
      <c r="AH34" s="64">
        <v>0</v>
      </c>
      <c r="AI34" s="64">
        <v>0</v>
      </c>
      <c r="AJ34" s="64">
        <v>0</v>
      </c>
      <c r="AK34" s="64">
        <v>0</v>
      </c>
      <c r="AL34" s="64">
        <v>0</v>
      </c>
      <c r="AM34" s="64">
        <v>0</v>
      </c>
      <c r="AN34" s="64">
        <v>0</v>
      </c>
      <c r="AO34" s="64">
        <v>0</v>
      </c>
      <c r="AP34" s="64">
        <v>0</v>
      </c>
      <c r="AQ34" s="64">
        <v>0</v>
      </c>
      <c r="AR34" s="64">
        <v>0</v>
      </c>
      <c r="AS34" s="64">
        <v>0</v>
      </c>
      <c r="AT34" s="64">
        <v>0</v>
      </c>
      <c r="AU34" s="64">
        <v>0</v>
      </c>
      <c r="AV34" s="64">
        <v>0</v>
      </c>
      <c r="AW34" s="64">
        <v>0</v>
      </c>
      <c r="AX34" s="64">
        <v>0</v>
      </c>
      <c r="AY34" s="64">
        <v>0</v>
      </c>
      <c r="AZ34" s="64">
        <v>0</v>
      </c>
      <c r="BA34" s="64">
        <v>0</v>
      </c>
      <c r="BB34" s="64">
        <v>0</v>
      </c>
      <c r="BC34" s="64">
        <v>0</v>
      </c>
      <c r="BD34" s="64">
        <v>0</v>
      </c>
      <c r="BE34" s="64">
        <v>0</v>
      </c>
      <c r="BF34" s="64">
        <v>0</v>
      </c>
      <c r="BG34" s="64">
        <v>0</v>
      </c>
      <c r="BH34" s="64">
        <v>0</v>
      </c>
      <c r="BI34" s="64">
        <v>0</v>
      </c>
      <c r="BJ34" s="64">
        <v>0</v>
      </c>
      <c r="BK34" s="64">
        <v>0</v>
      </c>
      <c r="BL34" s="64">
        <v>0</v>
      </c>
      <c r="BM34" s="64">
        <v>0</v>
      </c>
      <c r="BN34" s="64">
        <v>0</v>
      </c>
      <c r="BO34" s="64">
        <v>0</v>
      </c>
      <c r="BP34" s="64">
        <v>0</v>
      </c>
      <c r="BQ34" s="64">
        <v>0</v>
      </c>
      <c r="BR34" s="64">
        <v>0</v>
      </c>
      <c r="BS34" s="64">
        <v>0</v>
      </c>
      <c r="BT34" s="64">
        <v>0</v>
      </c>
      <c r="BU34" s="64">
        <v>0</v>
      </c>
      <c r="BV34" s="64">
        <v>0</v>
      </c>
      <c r="BW34" s="64">
        <v>0</v>
      </c>
      <c r="BX34" s="64">
        <v>0</v>
      </c>
      <c r="BY34" s="64">
        <v>0</v>
      </c>
      <c r="BZ34" s="64">
        <v>0</v>
      </c>
      <c r="CA34" s="64">
        <v>0</v>
      </c>
      <c r="CB34" s="64">
        <v>0</v>
      </c>
      <c r="CC34" s="64">
        <v>0</v>
      </c>
      <c r="CD34" s="64">
        <v>0</v>
      </c>
      <c r="CE34" s="64">
        <v>0</v>
      </c>
      <c r="CF34" s="64">
        <v>0</v>
      </c>
      <c r="CG34" s="64">
        <v>0</v>
      </c>
      <c r="CH34" s="64">
        <v>0</v>
      </c>
      <c r="CI34" s="64">
        <v>0</v>
      </c>
      <c r="CJ34" s="64">
        <v>0</v>
      </c>
      <c r="CK34" s="64">
        <v>0</v>
      </c>
      <c r="CL34" s="64">
        <v>0</v>
      </c>
      <c r="CM34" s="64">
        <v>0</v>
      </c>
      <c r="CN34" s="64">
        <v>0</v>
      </c>
      <c r="CO34" s="64">
        <v>0</v>
      </c>
      <c r="CP34" s="64">
        <v>0</v>
      </c>
      <c r="CQ34" s="64">
        <v>0</v>
      </c>
      <c r="CR34" s="64">
        <v>0</v>
      </c>
      <c r="CS34" s="64">
        <v>0</v>
      </c>
      <c r="CT34" s="64">
        <v>0</v>
      </c>
      <c r="CU34" s="64">
        <v>0</v>
      </c>
      <c r="CV34" s="64">
        <v>0</v>
      </c>
      <c r="CW34" s="64">
        <v>0</v>
      </c>
      <c r="CX34" s="64">
        <v>0</v>
      </c>
      <c r="CY34" s="64">
        <v>0</v>
      </c>
      <c r="CZ34" s="64">
        <v>0</v>
      </c>
      <c r="DA34" s="64">
        <v>0</v>
      </c>
      <c r="DB34" s="64">
        <v>0</v>
      </c>
      <c r="DC34" s="64">
        <v>0</v>
      </c>
      <c r="DD34" s="64">
        <v>0</v>
      </c>
      <c r="DE34" s="64">
        <v>0</v>
      </c>
      <c r="DF34" s="64">
        <v>0</v>
      </c>
      <c r="DG34" s="64">
        <v>0</v>
      </c>
      <c r="DH34" s="64">
        <v>0</v>
      </c>
      <c r="DI34" s="64">
        <v>0</v>
      </c>
      <c r="DJ34" s="64">
        <v>0</v>
      </c>
      <c r="DK34" s="64">
        <v>0</v>
      </c>
      <c r="DL34" s="64">
        <v>0</v>
      </c>
      <c r="DM34" s="64">
        <v>0</v>
      </c>
      <c r="DN34" s="64">
        <v>0</v>
      </c>
      <c r="DO34" s="64">
        <v>0</v>
      </c>
      <c r="DP34" s="64">
        <v>0</v>
      </c>
      <c r="DQ34" s="64">
        <v>0</v>
      </c>
      <c r="DR34" s="64">
        <v>0</v>
      </c>
      <c r="DS34" s="64">
        <v>0</v>
      </c>
      <c r="DT34" s="64">
        <v>0</v>
      </c>
      <c r="DU34" s="64">
        <v>0</v>
      </c>
      <c r="DV34" s="64">
        <v>0</v>
      </c>
      <c r="DW34" s="64">
        <v>0</v>
      </c>
      <c r="DX34" s="64">
        <v>0</v>
      </c>
      <c r="DY34" s="64">
        <v>0</v>
      </c>
      <c r="DZ34" s="64">
        <v>0</v>
      </c>
      <c r="EA34" s="64">
        <v>0</v>
      </c>
      <c r="EB34" s="64">
        <v>0</v>
      </c>
      <c r="EC34" s="64">
        <v>0</v>
      </c>
      <c r="ED34" s="64">
        <v>0</v>
      </c>
      <c r="EE34" s="64">
        <v>0</v>
      </c>
      <c r="EF34" s="64">
        <v>0</v>
      </c>
      <c r="EG34" s="64">
        <v>0</v>
      </c>
      <c r="EH34" s="64">
        <v>0</v>
      </c>
      <c r="EI34" s="64">
        <v>0</v>
      </c>
      <c r="EJ34" s="64">
        <v>0</v>
      </c>
      <c r="EK34" s="64">
        <v>0</v>
      </c>
      <c r="EL34" s="64">
        <v>0</v>
      </c>
      <c r="EM34" s="64">
        <v>0</v>
      </c>
      <c r="EN34" s="64">
        <v>0</v>
      </c>
      <c r="EO34" s="64">
        <v>0</v>
      </c>
      <c r="EP34" s="64">
        <v>0</v>
      </c>
      <c r="EQ34" s="64">
        <v>0</v>
      </c>
      <c r="ER34" s="64">
        <v>0</v>
      </c>
      <c r="ES34" s="64">
        <v>0</v>
      </c>
      <c r="ET34" s="64">
        <v>0</v>
      </c>
      <c r="EU34" s="64">
        <v>0</v>
      </c>
      <c r="EV34" s="64">
        <v>0</v>
      </c>
      <c r="EW34" s="64">
        <v>0</v>
      </c>
      <c r="EX34" s="64">
        <v>0</v>
      </c>
      <c r="EY34" s="64">
        <v>0</v>
      </c>
      <c r="EZ34" s="64">
        <v>0</v>
      </c>
      <c r="FA34" s="64">
        <v>0</v>
      </c>
      <c r="FB34" s="64">
        <v>0</v>
      </c>
      <c r="FC34" s="64">
        <v>0</v>
      </c>
      <c r="FD34" s="64">
        <v>0</v>
      </c>
      <c r="FE34" s="64">
        <v>0</v>
      </c>
      <c r="FF34" s="64">
        <v>0</v>
      </c>
      <c r="FG34" s="64">
        <v>0</v>
      </c>
      <c r="FH34" s="64">
        <v>0</v>
      </c>
      <c r="FI34" s="64">
        <v>0</v>
      </c>
      <c r="FJ34" s="64">
        <v>0</v>
      </c>
      <c r="FK34" s="64">
        <v>0</v>
      </c>
      <c r="FL34" s="64">
        <v>0</v>
      </c>
      <c r="FM34" s="64">
        <v>0</v>
      </c>
      <c r="FN34" s="64">
        <v>0</v>
      </c>
      <c r="FO34" s="64">
        <v>0</v>
      </c>
      <c r="FP34" s="64">
        <v>0</v>
      </c>
      <c r="FQ34" s="64">
        <v>0</v>
      </c>
      <c r="FR34" s="64">
        <v>0</v>
      </c>
      <c r="FS34" s="64">
        <v>0</v>
      </c>
      <c r="FT34" s="64">
        <v>0</v>
      </c>
      <c r="FU34" s="64">
        <v>0</v>
      </c>
      <c r="FV34" s="64">
        <v>0</v>
      </c>
      <c r="FW34" s="64">
        <v>0</v>
      </c>
      <c r="FX34" s="64">
        <v>0</v>
      </c>
      <c r="FY34" s="64">
        <v>0</v>
      </c>
      <c r="FZ34" s="64">
        <v>0</v>
      </c>
      <c r="GA34" s="64">
        <v>0</v>
      </c>
      <c r="GB34" s="64">
        <v>0</v>
      </c>
      <c r="GC34" s="64">
        <v>0</v>
      </c>
      <c r="GD34" s="64">
        <v>0</v>
      </c>
      <c r="GE34" s="64">
        <v>0</v>
      </c>
      <c r="GF34" s="64">
        <v>0</v>
      </c>
      <c r="GG34" s="64">
        <v>0</v>
      </c>
      <c r="GH34" s="64">
        <v>0</v>
      </c>
      <c r="GI34" s="64">
        <v>0</v>
      </c>
      <c r="GJ34" s="64">
        <v>0</v>
      </c>
      <c r="GK34" s="64">
        <v>0</v>
      </c>
      <c r="GL34" s="64">
        <v>0</v>
      </c>
      <c r="GM34" s="64">
        <v>0</v>
      </c>
      <c r="GN34" s="64">
        <v>0</v>
      </c>
      <c r="GO34" s="64">
        <v>0</v>
      </c>
      <c r="GP34" s="64">
        <v>0</v>
      </c>
      <c r="GQ34" s="64">
        <v>0</v>
      </c>
      <c r="GR34" s="64">
        <v>0</v>
      </c>
      <c r="GS34" s="64">
        <v>0</v>
      </c>
      <c r="GT34" s="64">
        <v>0</v>
      </c>
      <c r="GU34" s="64">
        <v>0</v>
      </c>
      <c r="GV34" s="64">
        <v>0</v>
      </c>
      <c r="GW34" s="64">
        <v>0</v>
      </c>
      <c r="GX34" s="64">
        <v>0</v>
      </c>
      <c r="GY34" s="64">
        <v>0</v>
      </c>
      <c r="GZ34" s="64">
        <v>0</v>
      </c>
      <c r="HA34" s="64">
        <v>0</v>
      </c>
      <c r="HB34" s="64">
        <v>0</v>
      </c>
      <c r="HC34" s="64">
        <v>0</v>
      </c>
      <c r="HD34" s="64">
        <v>0</v>
      </c>
      <c r="HE34" s="64">
        <v>0</v>
      </c>
      <c r="HF34" s="64">
        <v>0</v>
      </c>
      <c r="HG34" s="64">
        <v>0</v>
      </c>
      <c r="HH34" s="64">
        <v>0</v>
      </c>
      <c r="HI34" s="64">
        <v>0</v>
      </c>
      <c r="HJ34" s="64">
        <v>0</v>
      </c>
      <c r="HK34" s="64">
        <v>0</v>
      </c>
      <c r="HL34" s="64">
        <v>0</v>
      </c>
      <c r="HM34" s="64">
        <v>0</v>
      </c>
      <c r="HN34" s="64">
        <v>0</v>
      </c>
      <c r="HO34" s="64">
        <v>0</v>
      </c>
      <c r="HP34" s="64">
        <v>0</v>
      </c>
      <c r="HQ34" s="64">
        <v>0</v>
      </c>
      <c r="HR34" s="64">
        <v>0</v>
      </c>
      <c r="HS34" s="64">
        <v>0</v>
      </c>
      <c r="HT34" s="64">
        <v>0</v>
      </c>
      <c r="HU34" s="64">
        <v>0</v>
      </c>
      <c r="HV34" s="64">
        <v>0</v>
      </c>
      <c r="HW34" s="64">
        <v>0</v>
      </c>
      <c r="HX34" s="64">
        <v>0</v>
      </c>
      <c r="HY34" s="64">
        <v>0</v>
      </c>
      <c r="HZ34" s="64">
        <v>0</v>
      </c>
      <c r="IA34" s="64">
        <v>0</v>
      </c>
      <c r="IB34" s="64">
        <v>0</v>
      </c>
      <c r="IC34" s="64">
        <v>0</v>
      </c>
      <c r="ID34" s="64">
        <v>0</v>
      </c>
      <c r="IE34" s="64">
        <v>0</v>
      </c>
      <c r="IF34" s="64">
        <v>0</v>
      </c>
      <c r="IG34" s="64">
        <v>0</v>
      </c>
      <c r="IH34" s="64">
        <v>0</v>
      </c>
      <c r="II34" s="64">
        <v>0</v>
      </c>
      <c r="IJ34" s="64">
        <v>0</v>
      </c>
      <c r="IK34" s="64">
        <v>0</v>
      </c>
      <c r="IL34" s="64">
        <v>0</v>
      </c>
      <c r="IM34" s="64">
        <v>0</v>
      </c>
      <c r="IN34" s="64">
        <v>0</v>
      </c>
      <c r="IO34" s="64">
        <v>0</v>
      </c>
      <c r="IP34" s="64">
        <v>0</v>
      </c>
      <c r="IQ34" s="64">
        <v>0</v>
      </c>
      <c r="IR34" s="64">
        <v>0</v>
      </c>
      <c r="IS34" s="64">
        <v>0</v>
      </c>
      <c r="IT34" s="64">
        <v>0</v>
      </c>
      <c r="IU34" s="64">
        <v>0</v>
      </c>
      <c r="IV34" s="64">
        <v>0</v>
      </c>
      <c r="IW34" s="64">
        <v>0</v>
      </c>
      <c r="IX34" s="64">
        <v>0</v>
      </c>
      <c r="IY34" s="64">
        <v>0</v>
      </c>
      <c r="IZ34" s="64">
        <v>0</v>
      </c>
      <c r="JA34" s="64">
        <v>0</v>
      </c>
      <c r="JB34" s="64">
        <v>0</v>
      </c>
      <c r="JC34" s="64">
        <v>0</v>
      </c>
      <c r="JD34" s="64">
        <v>0</v>
      </c>
      <c r="JE34" s="64">
        <v>0</v>
      </c>
      <c r="JF34" s="64">
        <v>0</v>
      </c>
      <c r="JG34" s="64">
        <v>0</v>
      </c>
      <c r="JH34" s="64">
        <v>0</v>
      </c>
      <c r="JI34" s="64">
        <v>0</v>
      </c>
      <c r="JJ34" s="64">
        <v>0</v>
      </c>
      <c r="JK34" s="64">
        <v>0</v>
      </c>
      <c r="JL34" s="64">
        <v>0</v>
      </c>
      <c r="JM34" s="64">
        <v>0</v>
      </c>
      <c r="JN34" s="64">
        <v>0</v>
      </c>
      <c r="JO34" s="64">
        <v>0</v>
      </c>
      <c r="JP34" s="64">
        <v>0</v>
      </c>
      <c r="JQ34" s="64">
        <v>0</v>
      </c>
      <c r="JR34" s="64">
        <v>0</v>
      </c>
      <c r="JS34" s="64">
        <v>0</v>
      </c>
      <c r="JT34" s="64">
        <v>0</v>
      </c>
      <c r="JU34" s="64">
        <v>0</v>
      </c>
      <c r="JV34" s="64">
        <v>0</v>
      </c>
      <c r="JW34" s="64">
        <v>0</v>
      </c>
      <c r="JX34" s="64">
        <v>0</v>
      </c>
      <c r="JY34" s="64">
        <v>0</v>
      </c>
      <c r="JZ34" s="64">
        <v>0</v>
      </c>
      <c r="KA34" s="64">
        <v>0</v>
      </c>
      <c r="KB34" s="64">
        <v>0</v>
      </c>
      <c r="KC34" s="64">
        <v>0</v>
      </c>
      <c r="KD34" s="64">
        <v>0</v>
      </c>
      <c r="KE34" s="64">
        <v>0</v>
      </c>
      <c r="KF34" s="64">
        <v>0</v>
      </c>
      <c r="KG34" s="64">
        <v>0</v>
      </c>
      <c r="KH34" s="64">
        <v>0</v>
      </c>
      <c r="KI34" s="64">
        <v>0</v>
      </c>
      <c r="KJ34" s="64">
        <v>0</v>
      </c>
      <c r="KK34" s="64">
        <v>0</v>
      </c>
      <c r="KL34" s="64">
        <v>0</v>
      </c>
      <c r="KM34" s="64">
        <v>0</v>
      </c>
      <c r="KN34" s="64">
        <v>0</v>
      </c>
      <c r="KO34" s="64">
        <v>0</v>
      </c>
      <c r="KP34" s="64">
        <v>0</v>
      </c>
      <c r="KQ34" s="64">
        <v>0</v>
      </c>
      <c r="KR34" s="64">
        <v>0</v>
      </c>
      <c r="KS34" s="64">
        <v>0</v>
      </c>
      <c r="KT34" s="64">
        <v>0</v>
      </c>
      <c r="KU34" s="64">
        <v>0</v>
      </c>
      <c r="KV34" s="64">
        <v>0</v>
      </c>
      <c r="KW34" s="64">
        <v>0</v>
      </c>
      <c r="KX34" s="64">
        <v>0</v>
      </c>
      <c r="KY34" s="64">
        <v>0</v>
      </c>
      <c r="KZ34" s="64">
        <v>0</v>
      </c>
      <c r="LA34" s="64">
        <v>0</v>
      </c>
      <c r="LB34" s="64">
        <v>0</v>
      </c>
      <c r="LC34" s="64">
        <v>0</v>
      </c>
      <c r="LD34" s="64">
        <v>0</v>
      </c>
      <c r="LE34" s="64">
        <v>0</v>
      </c>
      <c r="LF34" s="64">
        <v>0</v>
      </c>
      <c r="LG34" s="64">
        <v>0</v>
      </c>
      <c r="LH34" s="64">
        <v>0</v>
      </c>
      <c r="LI34" s="64">
        <v>0</v>
      </c>
      <c r="LJ34" s="64">
        <v>0</v>
      </c>
      <c r="LK34" s="64">
        <v>0</v>
      </c>
      <c r="LL34" s="64">
        <v>0</v>
      </c>
      <c r="LM34" s="64">
        <v>0</v>
      </c>
      <c r="LN34" s="64">
        <v>0</v>
      </c>
      <c r="LO34" s="64">
        <v>0</v>
      </c>
      <c r="LP34" s="64">
        <v>0</v>
      </c>
      <c r="LQ34" s="64">
        <v>0</v>
      </c>
      <c r="LR34" s="64">
        <v>0</v>
      </c>
      <c r="LS34" s="64">
        <v>0</v>
      </c>
      <c r="LT34" s="64">
        <v>0</v>
      </c>
      <c r="LU34" s="64">
        <v>0</v>
      </c>
      <c r="LV34" s="64">
        <v>0</v>
      </c>
      <c r="LW34" s="64">
        <v>0</v>
      </c>
      <c r="LX34" s="64">
        <v>0</v>
      </c>
      <c r="LY34" s="64">
        <v>0</v>
      </c>
      <c r="LZ34" s="64">
        <v>0</v>
      </c>
      <c r="MA34" s="64">
        <v>0</v>
      </c>
      <c r="MB34" s="64">
        <v>0</v>
      </c>
      <c r="MC34" s="64">
        <v>0</v>
      </c>
      <c r="MD34" s="64">
        <v>0</v>
      </c>
      <c r="ME34" s="64">
        <v>0</v>
      </c>
      <c r="MF34" s="64">
        <v>0</v>
      </c>
      <c r="MG34" s="64">
        <v>0</v>
      </c>
      <c r="MH34" s="64">
        <v>0</v>
      </c>
      <c r="MI34" s="64">
        <v>0</v>
      </c>
      <c r="MJ34" s="64">
        <v>0</v>
      </c>
      <c r="MK34" s="64">
        <v>0</v>
      </c>
      <c r="ML34" s="64">
        <v>0</v>
      </c>
      <c r="MM34" s="64">
        <v>0</v>
      </c>
      <c r="MN34" s="64">
        <v>0</v>
      </c>
      <c r="MO34" s="64">
        <v>0</v>
      </c>
      <c r="MP34" s="64">
        <v>0</v>
      </c>
      <c r="MQ34" s="64">
        <v>0</v>
      </c>
      <c r="MR34" s="64">
        <v>0</v>
      </c>
      <c r="MS34" s="64">
        <v>0</v>
      </c>
      <c r="MT34" s="64">
        <v>0</v>
      </c>
      <c r="MU34" s="64">
        <v>0</v>
      </c>
      <c r="MV34" s="64">
        <v>0</v>
      </c>
      <c r="MW34" s="64">
        <v>0</v>
      </c>
      <c r="MX34" s="64">
        <v>0</v>
      </c>
      <c r="MY34" s="64">
        <v>0</v>
      </c>
      <c r="MZ34" s="64">
        <v>0</v>
      </c>
      <c r="NA34" s="64">
        <v>0</v>
      </c>
      <c r="NB34" s="64">
        <v>0</v>
      </c>
      <c r="NC34" s="64">
        <v>0</v>
      </c>
      <c r="ND34" s="64">
        <v>0</v>
      </c>
      <c r="NE34" s="64">
        <v>0</v>
      </c>
      <c r="NF34" s="64">
        <v>0</v>
      </c>
      <c r="NG34" s="64">
        <v>0</v>
      </c>
      <c r="NH34" s="64">
        <v>0</v>
      </c>
      <c r="NI34" s="64">
        <v>0</v>
      </c>
      <c r="NJ34" s="64">
        <v>0</v>
      </c>
      <c r="NK34" s="64">
        <v>0</v>
      </c>
      <c r="NL34" s="64">
        <v>0</v>
      </c>
      <c r="NM34" s="64">
        <v>0</v>
      </c>
      <c r="NN34" s="64">
        <v>0</v>
      </c>
      <c r="NO34" s="64">
        <v>0</v>
      </c>
      <c r="NP34" s="64">
        <v>0</v>
      </c>
      <c r="NQ34" s="64">
        <v>0</v>
      </c>
      <c r="NR34" s="64">
        <v>0</v>
      </c>
      <c r="NS34" s="64">
        <v>0</v>
      </c>
      <c r="NT34" s="64">
        <v>0</v>
      </c>
      <c r="NU34" s="64">
        <v>0</v>
      </c>
      <c r="NV34" s="64">
        <v>0</v>
      </c>
      <c r="NW34" s="64">
        <v>0</v>
      </c>
      <c r="NX34" s="64">
        <v>0</v>
      </c>
      <c r="NY34" s="64">
        <v>0</v>
      </c>
      <c r="NZ34" s="64">
        <v>0</v>
      </c>
      <c r="OA34" s="64">
        <v>0</v>
      </c>
      <c r="OB34" s="64">
        <v>0</v>
      </c>
      <c r="OC34" s="64">
        <v>0</v>
      </c>
      <c r="OD34" s="64">
        <v>0</v>
      </c>
    </row>
    <row r="35" spans="1:394" s="1" customFormat="1" ht="13.8" x14ac:dyDescent="0.3">
      <c r="A35" s="54"/>
      <c r="B35" s="36">
        <f t="shared" si="30"/>
        <v>20</v>
      </c>
      <c r="C35" s="49">
        <f>IF(type&lt;&gt;"",IF(ROW(stage_id)=ROW($C$14)+2,1,IF(type="S",MAX(prev_col_range)+1,MAX(prev_col_range))),-1)</f>
        <v>4</v>
      </c>
      <c r="D35" s="55">
        <f>_xlfn.IFNA(IF(OR(type="T",type="M"),MATCH(role,Settings!$I$9:$I$22,0),-1),-1)</f>
        <v>4</v>
      </c>
      <c r="E35" s="36" t="s">
        <v>44</v>
      </c>
      <c r="F35" s="42" t="s">
        <v>84</v>
      </c>
      <c r="G35" s="37"/>
      <c r="H35" s="38" t="str">
        <f>_xlfn.IFNA(INDEX(Settings!$P$9:$P$36,MATCH(team_member,Settings!$N$9:$N$36,0)),"")</f>
        <v>MAR</v>
      </c>
      <c r="I35" s="35" t="s">
        <v>86</v>
      </c>
      <c r="J35" s="43"/>
      <c r="K35" s="47"/>
      <c r="L35" s="48"/>
      <c r="M35" s="66">
        <f>B34</f>
        <v>19</v>
      </c>
      <c r="N35" s="50" t="str">
        <f t="shared" si="31"/>
        <v>↖</v>
      </c>
      <c r="O35" s="51" t="str" cm="1">
        <f t="array" ref="O35">IFERROR("(" &amp; d.type &amp; ") " &amp; IF(LEN(d.name)&gt;7,LEFT(d.name,7) &amp; "….", d.name),"")</f>
        <v>(T) Task R3</v>
      </c>
      <c r="P35" s="52" t="s">
        <v>75</v>
      </c>
      <c r="Q35" s="43"/>
      <c r="R35" s="44"/>
      <c r="S35" s="7" cm="1">
        <f t="array" ref="S3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44363</v>
      </c>
      <c r="T35" s="40" cm="1">
        <f t="array" ref="T3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5" s="58">
        <v>44363</v>
      </c>
      <c r="V35" s="59">
        <v>44363</v>
      </c>
      <c r="W35" s="60">
        <f>1*(SUM(W32:W34)=COUNTA(E32:E34))</f>
        <v>0</v>
      </c>
      <c r="X35" s="64">
        <v>0</v>
      </c>
      <c r="Y35" s="64">
        <v>0</v>
      </c>
      <c r="Z35" s="64">
        <v>0</v>
      </c>
      <c r="AA35" s="64">
        <v>0</v>
      </c>
      <c r="AB35" s="64">
        <v>0</v>
      </c>
      <c r="AC35" s="64">
        <v>0</v>
      </c>
      <c r="AD35" s="64">
        <v>0</v>
      </c>
      <c r="AE35" s="64">
        <v>0</v>
      </c>
      <c r="AF35" s="64">
        <v>0</v>
      </c>
      <c r="AG35" s="64">
        <v>0</v>
      </c>
      <c r="AH35" s="64">
        <v>0</v>
      </c>
      <c r="AI35" s="64">
        <v>0</v>
      </c>
      <c r="AJ35" s="64">
        <v>0</v>
      </c>
      <c r="AK35" s="64">
        <v>0</v>
      </c>
      <c r="AL35" s="64">
        <v>0</v>
      </c>
      <c r="AM35" s="64">
        <v>0</v>
      </c>
      <c r="AN35" s="64">
        <v>0</v>
      </c>
      <c r="AO35" s="64">
        <v>0</v>
      </c>
      <c r="AP35" s="64">
        <v>0</v>
      </c>
      <c r="AQ35" s="64">
        <v>0</v>
      </c>
      <c r="AR35" s="64">
        <v>0</v>
      </c>
      <c r="AS35" s="64">
        <v>0</v>
      </c>
      <c r="AT35" s="64">
        <v>0</v>
      </c>
      <c r="AU35" s="64">
        <v>0</v>
      </c>
      <c r="AV35" s="64">
        <v>0</v>
      </c>
      <c r="AW35" s="64">
        <v>0</v>
      </c>
      <c r="AX35" s="64">
        <v>0</v>
      </c>
      <c r="AY35" s="64">
        <v>0</v>
      </c>
      <c r="AZ35" s="64">
        <v>0</v>
      </c>
      <c r="BA35" s="64">
        <v>0</v>
      </c>
      <c r="BB35" s="64">
        <v>0</v>
      </c>
      <c r="BC35" s="64">
        <v>0</v>
      </c>
      <c r="BD35" s="64">
        <v>0</v>
      </c>
      <c r="BE35" s="64">
        <v>0</v>
      </c>
      <c r="BF35" s="64">
        <v>0</v>
      </c>
      <c r="BG35" s="64">
        <v>0</v>
      </c>
      <c r="BH35" s="64">
        <v>0</v>
      </c>
      <c r="BI35" s="64">
        <v>0</v>
      </c>
      <c r="BJ35" s="64">
        <v>0</v>
      </c>
      <c r="BK35" s="64">
        <v>0</v>
      </c>
      <c r="BL35" s="64">
        <v>0</v>
      </c>
      <c r="BM35" s="64">
        <v>0</v>
      </c>
      <c r="BN35" s="64">
        <v>0</v>
      </c>
      <c r="BO35" s="64">
        <v>0</v>
      </c>
      <c r="BP35" s="64">
        <v>0</v>
      </c>
      <c r="BQ35" s="64">
        <v>0</v>
      </c>
      <c r="BR35" s="64">
        <v>0</v>
      </c>
      <c r="BS35" s="64">
        <v>0</v>
      </c>
      <c r="BT35" s="64">
        <v>0</v>
      </c>
      <c r="BU35" s="64">
        <v>0</v>
      </c>
      <c r="BV35" s="64">
        <v>0</v>
      </c>
      <c r="BW35" s="64">
        <v>0</v>
      </c>
      <c r="BX35" s="64">
        <v>0</v>
      </c>
      <c r="BY35" s="64">
        <v>0</v>
      </c>
      <c r="BZ35" s="64">
        <v>0</v>
      </c>
      <c r="CA35" s="64">
        <v>0</v>
      </c>
      <c r="CB35" s="64">
        <v>0</v>
      </c>
      <c r="CC35" s="64">
        <v>0</v>
      </c>
      <c r="CD35" s="64">
        <v>0</v>
      </c>
      <c r="CE35" s="64">
        <v>0</v>
      </c>
      <c r="CF35" s="64">
        <v>0</v>
      </c>
      <c r="CG35" s="64">
        <v>0</v>
      </c>
      <c r="CH35" s="64">
        <v>0</v>
      </c>
      <c r="CI35" s="64">
        <v>0</v>
      </c>
      <c r="CJ35" s="64">
        <v>0</v>
      </c>
      <c r="CK35" s="64">
        <v>0</v>
      </c>
      <c r="CL35" s="64">
        <v>0</v>
      </c>
      <c r="CM35" s="64">
        <v>0</v>
      </c>
      <c r="CN35" s="64">
        <v>0</v>
      </c>
      <c r="CO35" s="64">
        <v>0</v>
      </c>
      <c r="CP35" s="64">
        <v>0</v>
      </c>
      <c r="CQ35" s="64">
        <v>0</v>
      </c>
      <c r="CR35" s="64">
        <v>0</v>
      </c>
      <c r="CS35" s="64">
        <v>0</v>
      </c>
      <c r="CT35" s="64">
        <v>0</v>
      </c>
      <c r="CU35" s="64">
        <v>0</v>
      </c>
      <c r="CV35" s="64">
        <v>0</v>
      </c>
      <c r="CW35" s="64">
        <v>0</v>
      </c>
      <c r="CX35" s="64">
        <v>0</v>
      </c>
      <c r="CY35" s="64">
        <v>0</v>
      </c>
      <c r="CZ35" s="64">
        <v>0</v>
      </c>
      <c r="DA35" s="64">
        <v>0</v>
      </c>
      <c r="DB35" s="64">
        <v>0</v>
      </c>
      <c r="DC35" s="64">
        <v>0</v>
      </c>
      <c r="DD35" s="64">
        <v>0</v>
      </c>
      <c r="DE35" s="64">
        <v>0</v>
      </c>
      <c r="DF35" s="64">
        <v>0</v>
      </c>
      <c r="DG35" s="64">
        <v>0</v>
      </c>
      <c r="DH35" s="64">
        <v>0</v>
      </c>
      <c r="DI35" s="64">
        <v>0</v>
      </c>
      <c r="DJ35" s="64">
        <v>0</v>
      </c>
      <c r="DK35" s="64">
        <v>0</v>
      </c>
      <c r="DL35" s="64">
        <v>0</v>
      </c>
      <c r="DM35" s="64">
        <v>0</v>
      </c>
      <c r="DN35" s="64">
        <v>0</v>
      </c>
      <c r="DO35" s="64">
        <v>0</v>
      </c>
      <c r="DP35" s="64">
        <v>0</v>
      </c>
      <c r="DQ35" s="64">
        <v>0</v>
      </c>
      <c r="DR35" s="64">
        <v>0</v>
      </c>
      <c r="DS35" s="64">
        <v>0</v>
      </c>
      <c r="DT35" s="64">
        <v>0</v>
      </c>
      <c r="DU35" s="64">
        <v>0</v>
      </c>
      <c r="DV35" s="64">
        <v>0</v>
      </c>
      <c r="DW35" s="64">
        <v>0</v>
      </c>
      <c r="DX35" s="64">
        <v>0</v>
      </c>
      <c r="DY35" s="64">
        <v>0</v>
      </c>
      <c r="DZ35" s="64">
        <v>0</v>
      </c>
      <c r="EA35" s="64">
        <v>0</v>
      </c>
      <c r="EB35" s="64">
        <v>0</v>
      </c>
      <c r="EC35" s="64">
        <v>0</v>
      </c>
      <c r="ED35" s="64">
        <v>0</v>
      </c>
      <c r="EE35" s="64">
        <v>0</v>
      </c>
      <c r="EF35" s="64">
        <v>0</v>
      </c>
      <c r="EG35" s="64">
        <v>0</v>
      </c>
      <c r="EH35" s="64">
        <v>0</v>
      </c>
      <c r="EI35" s="64">
        <v>0</v>
      </c>
      <c r="EJ35" s="64">
        <v>0</v>
      </c>
      <c r="EK35" s="64">
        <v>0</v>
      </c>
      <c r="EL35" s="64">
        <v>0</v>
      </c>
      <c r="EM35" s="64">
        <v>0</v>
      </c>
      <c r="EN35" s="64">
        <v>0</v>
      </c>
      <c r="EO35" s="64">
        <v>0</v>
      </c>
      <c r="EP35" s="64">
        <v>0</v>
      </c>
      <c r="EQ35" s="64">
        <v>0</v>
      </c>
      <c r="ER35" s="64">
        <v>0</v>
      </c>
      <c r="ES35" s="64">
        <v>0</v>
      </c>
      <c r="ET35" s="64">
        <v>0</v>
      </c>
      <c r="EU35" s="64">
        <v>0</v>
      </c>
      <c r="EV35" s="64">
        <v>0</v>
      </c>
      <c r="EW35" s="64">
        <v>0</v>
      </c>
      <c r="EX35" s="64">
        <v>0</v>
      </c>
      <c r="EY35" s="64">
        <v>0</v>
      </c>
      <c r="EZ35" s="64">
        <v>0</v>
      </c>
      <c r="FA35" s="64">
        <v>0</v>
      </c>
      <c r="FB35" s="64">
        <v>0</v>
      </c>
      <c r="FC35" s="64">
        <v>0</v>
      </c>
      <c r="FD35" s="64">
        <v>0</v>
      </c>
      <c r="FE35" s="64">
        <v>0</v>
      </c>
      <c r="FF35" s="64">
        <v>0</v>
      </c>
      <c r="FG35" s="64">
        <v>0</v>
      </c>
      <c r="FH35" s="64">
        <v>0</v>
      </c>
      <c r="FI35" s="64">
        <v>0</v>
      </c>
      <c r="FJ35" s="64">
        <v>0</v>
      </c>
      <c r="FK35" s="64">
        <v>0</v>
      </c>
      <c r="FL35" s="64">
        <v>0</v>
      </c>
      <c r="FM35" s="64">
        <v>0</v>
      </c>
      <c r="FN35" s="64">
        <v>0</v>
      </c>
      <c r="FO35" s="64">
        <v>0</v>
      </c>
      <c r="FP35" s="64">
        <v>0</v>
      </c>
      <c r="FQ35" s="64">
        <v>0</v>
      </c>
      <c r="FR35" s="64">
        <v>0</v>
      </c>
      <c r="FS35" s="64">
        <v>0</v>
      </c>
      <c r="FT35" s="64">
        <v>0</v>
      </c>
      <c r="FU35" s="64">
        <v>0</v>
      </c>
      <c r="FV35" s="64">
        <v>0</v>
      </c>
      <c r="FW35" s="64">
        <v>0</v>
      </c>
      <c r="FX35" s="64">
        <v>0</v>
      </c>
      <c r="FY35" s="64">
        <v>0</v>
      </c>
      <c r="FZ35" s="64">
        <v>0</v>
      </c>
      <c r="GA35" s="64">
        <v>0</v>
      </c>
      <c r="GB35" s="64">
        <v>0</v>
      </c>
      <c r="GC35" s="64">
        <v>0</v>
      </c>
      <c r="GD35" s="64">
        <v>0</v>
      </c>
      <c r="GE35" s="64">
        <v>0</v>
      </c>
      <c r="GF35" s="64">
        <v>0</v>
      </c>
      <c r="GG35" s="64">
        <v>0</v>
      </c>
      <c r="GH35" s="64">
        <v>0</v>
      </c>
      <c r="GI35" s="64">
        <v>0</v>
      </c>
      <c r="GJ35" s="64">
        <v>0</v>
      </c>
      <c r="GK35" s="64">
        <v>0</v>
      </c>
      <c r="GL35" s="64">
        <v>0</v>
      </c>
      <c r="GM35" s="64">
        <v>0</v>
      </c>
      <c r="GN35" s="64">
        <v>0</v>
      </c>
      <c r="GO35" s="64">
        <v>0</v>
      </c>
      <c r="GP35" s="64">
        <v>0</v>
      </c>
      <c r="GQ35" s="64">
        <v>0</v>
      </c>
      <c r="GR35" s="64">
        <v>0</v>
      </c>
      <c r="GS35" s="64">
        <v>0</v>
      </c>
      <c r="GT35" s="64">
        <v>0</v>
      </c>
      <c r="GU35" s="64">
        <v>0</v>
      </c>
      <c r="GV35" s="64">
        <v>0</v>
      </c>
      <c r="GW35" s="64">
        <v>0</v>
      </c>
      <c r="GX35" s="64">
        <v>0</v>
      </c>
      <c r="GY35" s="64">
        <v>0</v>
      </c>
      <c r="GZ35" s="64">
        <v>0</v>
      </c>
      <c r="HA35" s="64">
        <v>0</v>
      </c>
      <c r="HB35" s="64">
        <v>0</v>
      </c>
      <c r="HC35" s="64">
        <v>0</v>
      </c>
      <c r="HD35" s="64">
        <v>0</v>
      </c>
      <c r="HE35" s="64">
        <v>0</v>
      </c>
      <c r="HF35" s="64">
        <v>0</v>
      </c>
      <c r="HG35" s="64">
        <v>0</v>
      </c>
      <c r="HH35" s="64">
        <v>0</v>
      </c>
      <c r="HI35" s="64">
        <v>0</v>
      </c>
      <c r="HJ35" s="64">
        <v>0</v>
      </c>
      <c r="HK35" s="64">
        <v>0</v>
      </c>
      <c r="HL35" s="64">
        <v>0</v>
      </c>
      <c r="HM35" s="64">
        <v>0</v>
      </c>
      <c r="HN35" s="64">
        <v>0</v>
      </c>
      <c r="HO35" s="64">
        <v>0</v>
      </c>
      <c r="HP35" s="64">
        <v>0</v>
      </c>
      <c r="HQ35" s="64">
        <v>0</v>
      </c>
      <c r="HR35" s="64">
        <v>0</v>
      </c>
      <c r="HS35" s="64">
        <v>0</v>
      </c>
      <c r="HT35" s="64">
        <v>0</v>
      </c>
      <c r="HU35" s="64">
        <v>0</v>
      </c>
      <c r="HV35" s="64">
        <v>0</v>
      </c>
      <c r="HW35" s="64">
        <v>0</v>
      </c>
      <c r="HX35" s="64">
        <v>0</v>
      </c>
      <c r="HY35" s="64">
        <v>0</v>
      </c>
      <c r="HZ35" s="64">
        <v>0</v>
      </c>
      <c r="IA35" s="64">
        <v>0</v>
      </c>
      <c r="IB35" s="64">
        <v>0</v>
      </c>
      <c r="IC35" s="64">
        <v>0</v>
      </c>
      <c r="ID35" s="64">
        <v>0</v>
      </c>
      <c r="IE35" s="64">
        <v>0</v>
      </c>
      <c r="IF35" s="64">
        <v>0</v>
      </c>
      <c r="IG35" s="64">
        <v>0</v>
      </c>
      <c r="IH35" s="64">
        <v>0</v>
      </c>
      <c r="II35" s="64">
        <v>0</v>
      </c>
      <c r="IJ35" s="64">
        <v>0</v>
      </c>
      <c r="IK35" s="64">
        <v>0</v>
      </c>
      <c r="IL35" s="64">
        <v>0</v>
      </c>
      <c r="IM35" s="64">
        <v>0</v>
      </c>
      <c r="IN35" s="64">
        <v>0</v>
      </c>
      <c r="IO35" s="64">
        <v>0</v>
      </c>
      <c r="IP35" s="64">
        <v>0</v>
      </c>
      <c r="IQ35" s="64">
        <v>0</v>
      </c>
      <c r="IR35" s="64">
        <v>0</v>
      </c>
      <c r="IS35" s="64">
        <v>0</v>
      </c>
      <c r="IT35" s="64">
        <v>0</v>
      </c>
      <c r="IU35" s="64">
        <v>0</v>
      </c>
      <c r="IV35" s="64">
        <v>0</v>
      </c>
      <c r="IW35" s="64">
        <v>0</v>
      </c>
      <c r="IX35" s="64">
        <v>0</v>
      </c>
      <c r="IY35" s="64">
        <v>0</v>
      </c>
      <c r="IZ35" s="64">
        <v>0</v>
      </c>
      <c r="JA35" s="64">
        <v>0</v>
      </c>
      <c r="JB35" s="64">
        <v>0</v>
      </c>
      <c r="JC35" s="64">
        <v>0</v>
      </c>
      <c r="JD35" s="64">
        <v>0</v>
      </c>
      <c r="JE35" s="64">
        <v>0</v>
      </c>
      <c r="JF35" s="64">
        <v>0</v>
      </c>
      <c r="JG35" s="64">
        <v>0</v>
      </c>
      <c r="JH35" s="64">
        <v>0</v>
      </c>
      <c r="JI35" s="64">
        <v>0</v>
      </c>
      <c r="JJ35" s="64">
        <v>0</v>
      </c>
      <c r="JK35" s="64">
        <v>0</v>
      </c>
      <c r="JL35" s="64">
        <v>0</v>
      </c>
      <c r="JM35" s="64">
        <v>0</v>
      </c>
      <c r="JN35" s="64">
        <v>0</v>
      </c>
      <c r="JO35" s="64">
        <v>0</v>
      </c>
      <c r="JP35" s="64">
        <v>0</v>
      </c>
      <c r="JQ35" s="64">
        <v>0</v>
      </c>
      <c r="JR35" s="64">
        <v>0</v>
      </c>
      <c r="JS35" s="64">
        <v>0</v>
      </c>
      <c r="JT35" s="64">
        <v>0</v>
      </c>
      <c r="JU35" s="64">
        <v>0</v>
      </c>
      <c r="JV35" s="64">
        <v>0</v>
      </c>
      <c r="JW35" s="64">
        <v>0</v>
      </c>
      <c r="JX35" s="64">
        <v>0</v>
      </c>
      <c r="JY35" s="64">
        <v>0</v>
      </c>
      <c r="JZ35" s="64">
        <v>0</v>
      </c>
      <c r="KA35" s="64">
        <v>0</v>
      </c>
      <c r="KB35" s="64">
        <v>0</v>
      </c>
      <c r="KC35" s="64">
        <v>0</v>
      </c>
      <c r="KD35" s="64">
        <v>0</v>
      </c>
      <c r="KE35" s="64">
        <v>0</v>
      </c>
      <c r="KF35" s="64">
        <v>0</v>
      </c>
      <c r="KG35" s="64">
        <v>0</v>
      </c>
      <c r="KH35" s="64">
        <v>0</v>
      </c>
      <c r="KI35" s="64">
        <v>0</v>
      </c>
      <c r="KJ35" s="64">
        <v>0</v>
      </c>
      <c r="KK35" s="64">
        <v>0</v>
      </c>
      <c r="KL35" s="64">
        <v>0</v>
      </c>
      <c r="KM35" s="64">
        <v>0</v>
      </c>
      <c r="KN35" s="64">
        <v>0</v>
      </c>
      <c r="KO35" s="64">
        <v>0</v>
      </c>
      <c r="KP35" s="64">
        <v>0</v>
      </c>
      <c r="KQ35" s="64">
        <v>0</v>
      </c>
      <c r="KR35" s="64">
        <v>0</v>
      </c>
      <c r="KS35" s="64">
        <v>0</v>
      </c>
      <c r="KT35" s="64">
        <v>0</v>
      </c>
      <c r="KU35" s="64">
        <v>0</v>
      </c>
      <c r="KV35" s="64">
        <v>0</v>
      </c>
      <c r="KW35" s="64">
        <v>0</v>
      </c>
      <c r="KX35" s="64">
        <v>0</v>
      </c>
      <c r="KY35" s="64">
        <v>0</v>
      </c>
      <c r="KZ35" s="64">
        <v>0</v>
      </c>
      <c r="LA35" s="64">
        <v>0</v>
      </c>
      <c r="LB35" s="64">
        <v>0</v>
      </c>
      <c r="LC35" s="64">
        <v>0</v>
      </c>
      <c r="LD35" s="64">
        <v>0</v>
      </c>
      <c r="LE35" s="64">
        <v>0</v>
      </c>
      <c r="LF35" s="64">
        <v>0</v>
      </c>
      <c r="LG35" s="64">
        <v>0</v>
      </c>
      <c r="LH35" s="64">
        <v>0</v>
      </c>
      <c r="LI35" s="64">
        <v>0</v>
      </c>
      <c r="LJ35" s="64">
        <v>0</v>
      </c>
      <c r="LK35" s="64">
        <v>0</v>
      </c>
      <c r="LL35" s="64">
        <v>0</v>
      </c>
      <c r="LM35" s="64">
        <v>0</v>
      </c>
      <c r="LN35" s="64">
        <v>0</v>
      </c>
      <c r="LO35" s="64">
        <v>0</v>
      </c>
      <c r="LP35" s="64">
        <v>0</v>
      </c>
      <c r="LQ35" s="64">
        <v>0</v>
      </c>
      <c r="LR35" s="64">
        <v>0</v>
      </c>
      <c r="LS35" s="64">
        <v>0</v>
      </c>
      <c r="LT35" s="64">
        <v>0</v>
      </c>
      <c r="LU35" s="64">
        <v>0</v>
      </c>
      <c r="LV35" s="64">
        <v>0</v>
      </c>
      <c r="LW35" s="64">
        <v>0</v>
      </c>
      <c r="LX35" s="64">
        <v>0</v>
      </c>
      <c r="LY35" s="64">
        <v>0</v>
      </c>
      <c r="LZ35" s="64">
        <v>0</v>
      </c>
      <c r="MA35" s="64">
        <v>0</v>
      </c>
      <c r="MB35" s="64">
        <v>0</v>
      </c>
      <c r="MC35" s="64">
        <v>0</v>
      </c>
      <c r="MD35" s="64">
        <v>0</v>
      </c>
      <c r="ME35" s="64">
        <v>0</v>
      </c>
      <c r="MF35" s="64">
        <v>0</v>
      </c>
      <c r="MG35" s="64">
        <v>0</v>
      </c>
      <c r="MH35" s="64">
        <v>0</v>
      </c>
      <c r="MI35" s="64">
        <v>0</v>
      </c>
      <c r="MJ35" s="64">
        <v>0</v>
      </c>
      <c r="MK35" s="64">
        <v>0</v>
      </c>
      <c r="ML35" s="64">
        <v>0</v>
      </c>
      <c r="MM35" s="64">
        <v>0</v>
      </c>
      <c r="MN35" s="64">
        <v>0</v>
      </c>
      <c r="MO35" s="64">
        <v>0</v>
      </c>
      <c r="MP35" s="64">
        <v>0</v>
      </c>
      <c r="MQ35" s="64">
        <v>0</v>
      </c>
      <c r="MR35" s="64">
        <v>0</v>
      </c>
      <c r="MS35" s="64">
        <v>0</v>
      </c>
      <c r="MT35" s="64">
        <v>0</v>
      </c>
      <c r="MU35" s="64">
        <v>0</v>
      </c>
      <c r="MV35" s="64">
        <v>0</v>
      </c>
      <c r="MW35" s="64">
        <v>0</v>
      </c>
      <c r="MX35" s="64">
        <v>0</v>
      </c>
      <c r="MY35" s="64">
        <v>0</v>
      </c>
      <c r="MZ35" s="64">
        <v>0</v>
      </c>
      <c r="NA35" s="64">
        <v>0</v>
      </c>
      <c r="NB35" s="64">
        <v>0</v>
      </c>
      <c r="NC35" s="64">
        <v>0</v>
      </c>
      <c r="ND35" s="64">
        <v>0</v>
      </c>
      <c r="NE35" s="64">
        <v>0</v>
      </c>
      <c r="NF35" s="64">
        <v>0</v>
      </c>
      <c r="NG35" s="64">
        <v>0</v>
      </c>
      <c r="NH35" s="64">
        <v>0</v>
      </c>
      <c r="NI35" s="64">
        <v>0</v>
      </c>
      <c r="NJ35" s="64">
        <v>0</v>
      </c>
      <c r="NK35" s="64">
        <v>0</v>
      </c>
      <c r="NL35" s="64">
        <v>0</v>
      </c>
      <c r="NM35" s="64">
        <v>0</v>
      </c>
      <c r="NN35" s="64">
        <v>0</v>
      </c>
      <c r="NO35" s="64">
        <v>0</v>
      </c>
      <c r="NP35" s="64">
        <v>0</v>
      </c>
      <c r="NQ35" s="64">
        <v>0</v>
      </c>
      <c r="NR35" s="64">
        <v>0</v>
      </c>
      <c r="NS35" s="64">
        <v>0</v>
      </c>
      <c r="NT35" s="64">
        <v>0</v>
      </c>
      <c r="NU35" s="64">
        <v>0</v>
      </c>
      <c r="NV35" s="64">
        <v>0</v>
      </c>
      <c r="NW35" s="64">
        <v>0</v>
      </c>
      <c r="NX35" s="64">
        <v>0</v>
      </c>
      <c r="NY35" s="64">
        <v>0</v>
      </c>
      <c r="NZ35" s="64">
        <v>0</v>
      </c>
      <c r="OA35" s="64">
        <v>0</v>
      </c>
      <c r="OB35" s="64">
        <v>0</v>
      </c>
      <c r="OC35" s="64">
        <v>0</v>
      </c>
      <c r="OD35" s="64">
        <v>0</v>
      </c>
    </row>
    <row r="36" spans="1:394" s="1" customFormat="1" ht="13.8" x14ac:dyDescent="0.3">
      <c r="A36" s="54"/>
      <c r="B36" s="36">
        <f t="shared" si="30"/>
        <v>21</v>
      </c>
      <c r="C36" s="49">
        <f>IF(type&lt;&gt;"",IF(ROW(stage_id)=ROW($C$14)+2,1,IF(type="S",MAX(prev_col_range)+1,MAX(prev_col_range))),-1)</f>
        <v>5</v>
      </c>
      <c r="D36" s="55">
        <f>_xlfn.IFNA(IF(OR(type="T",type="M"),MATCH(role,Settings!$I$9:$I$22,0),-1),-1)</f>
        <v>-1</v>
      </c>
      <c r="E36" s="36" t="s">
        <v>38</v>
      </c>
      <c r="F36" s="35" t="s">
        <v>94</v>
      </c>
      <c r="G36" s="37"/>
      <c r="H36" s="38" t="str">
        <f>_xlfn.IFNA(INDEX(Settings!$P$9:$P$36,MATCH(team_member,Settings!$N$9:$N$36,0)),"")</f>
        <v/>
      </c>
      <c r="I36" s="35"/>
      <c r="J36" s="43"/>
      <c r="K36" s="45">
        <f>MIN(S37:S41)</f>
        <v>44489</v>
      </c>
      <c r="L36" s="48"/>
      <c r="M36" s="66"/>
      <c r="N36" s="50" t="b">
        <f t="shared" si="31"/>
        <v>0</v>
      </c>
      <c r="O36" s="51" t="str" cm="1">
        <f t="array" ref="O36">IFERROR("(" &amp; d.type &amp; ") " &amp; IF(LEN(d.name)&gt;7,LEFT(d.name,7) &amp; "….", d.name),"")</f>
        <v/>
      </c>
      <c r="P36" s="52" t="s">
        <v>73</v>
      </c>
      <c r="Q36" s="43"/>
      <c r="R36" s="65">
        <f>_xlfn.DAYS(MAX(T37:T41),plan_start)+1</f>
        <v>30</v>
      </c>
      <c r="S36" s="7" cm="1">
        <f t="array" ref="S3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6" s="40" cm="1">
        <f t="array" ref="T3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6" s="58">
        <v>44489</v>
      </c>
      <c r="V36" s="59">
        <v>44518</v>
      </c>
      <c r="W36" s="60" cm="1">
        <f t="array" ref="W36">SUM(W37:W40*R37:R40/SUM(R37:R40))</f>
        <v>0.64999999999999991</v>
      </c>
      <c r="X36" s="64">
        <v>0</v>
      </c>
      <c r="Y36" s="64">
        <v>0</v>
      </c>
      <c r="Z36" s="64">
        <v>0</v>
      </c>
      <c r="AA36" s="64">
        <v>0</v>
      </c>
      <c r="AB36" s="64">
        <v>0</v>
      </c>
      <c r="AC36" s="64">
        <v>0</v>
      </c>
      <c r="AD36" s="64">
        <v>0</v>
      </c>
      <c r="AE36" s="64">
        <v>0</v>
      </c>
      <c r="AF36" s="64">
        <v>0</v>
      </c>
      <c r="AG36" s="64">
        <v>0</v>
      </c>
      <c r="AH36" s="64">
        <v>0</v>
      </c>
      <c r="AI36" s="64">
        <v>0</v>
      </c>
      <c r="AJ36" s="64">
        <v>0</v>
      </c>
      <c r="AK36" s="64">
        <v>0</v>
      </c>
      <c r="AL36" s="64">
        <v>0</v>
      </c>
      <c r="AM36" s="64">
        <v>0</v>
      </c>
      <c r="AN36" s="64">
        <v>0</v>
      </c>
      <c r="AO36" s="64">
        <v>0</v>
      </c>
      <c r="AP36" s="64">
        <v>0</v>
      </c>
      <c r="AQ36" s="64">
        <v>0</v>
      </c>
      <c r="AR36" s="64">
        <v>0</v>
      </c>
      <c r="AS36" s="64">
        <v>0</v>
      </c>
      <c r="AT36" s="64">
        <v>0</v>
      </c>
      <c r="AU36" s="64">
        <v>0</v>
      </c>
      <c r="AV36" s="64">
        <v>0</v>
      </c>
      <c r="AW36" s="64">
        <v>0</v>
      </c>
      <c r="AX36" s="64">
        <v>0</v>
      </c>
      <c r="AY36" s="64">
        <v>0</v>
      </c>
      <c r="AZ36" s="64">
        <v>0</v>
      </c>
      <c r="BA36" s="64">
        <v>0</v>
      </c>
      <c r="BB36" s="64">
        <v>0</v>
      </c>
      <c r="BC36" s="64">
        <v>0</v>
      </c>
      <c r="BD36" s="64">
        <v>0</v>
      </c>
      <c r="BE36" s="64">
        <v>0</v>
      </c>
      <c r="BF36" s="64">
        <v>0</v>
      </c>
      <c r="BG36" s="64">
        <v>0</v>
      </c>
      <c r="BH36" s="64">
        <v>0</v>
      </c>
      <c r="BI36" s="64">
        <v>0</v>
      </c>
      <c r="BJ36" s="64">
        <v>0</v>
      </c>
      <c r="BK36" s="64">
        <v>0</v>
      </c>
      <c r="BL36" s="64">
        <v>0</v>
      </c>
      <c r="BM36" s="64">
        <v>0</v>
      </c>
      <c r="BN36" s="64">
        <v>0</v>
      </c>
      <c r="BO36" s="64">
        <v>0</v>
      </c>
      <c r="BP36" s="64">
        <v>0</v>
      </c>
      <c r="BQ36" s="64">
        <v>0</v>
      </c>
      <c r="BR36" s="64">
        <v>0</v>
      </c>
      <c r="BS36" s="64">
        <v>0</v>
      </c>
      <c r="BT36" s="64">
        <v>0</v>
      </c>
      <c r="BU36" s="64">
        <v>0</v>
      </c>
      <c r="BV36" s="64">
        <v>0</v>
      </c>
      <c r="BW36" s="64">
        <v>0</v>
      </c>
      <c r="BX36" s="64">
        <v>0</v>
      </c>
      <c r="BY36" s="64">
        <v>0</v>
      </c>
      <c r="BZ36" s="64">
        <v>0</v>
      </c>
      <c r="CA36" s="64">
        <v>0</v>
      </c>
      <c r="CB36" s="64">
        <v>0</v>
      </c>
      <c r="CC36" s="64">
        <v>0</v>
      </c>
      <c r="CD36" s="64">
        <v>0</v>
      </c>
      <c r="CE36" s="64">
        <v>0</v>
      </c>
      <c r="CF36" s="64">
        <v>0</v>
      </c>
      <c r="CG36" s="64">
        <v>0</v>
      </c>
      <c r="CH36" s="64">
        <v>0</v>
      </c>
      <c r="CI36" s="64">
        <v>0</v>
      </c>
      <c r="CJ36" s="64">
        <v>0</v>
      </c>
      <c r="CK36" s="64">
        <v>0</v>
      </c>
      <c r="CL36" s="64">
        <v>0</v>
      </c>
      <c r="CM36" s="64">
        <v>0</v>
      </c>
      <c r="CN36" s="64">
        <v>0</v>
      </c>
      <c r="CO36" s="64">
        <v>0</v>
      </c>
      <c r="CP36" s="64">
        <v>0</v>
      </c>
      <c r="CQ36" s="64">
        <v>0</v>
      </c>
      <c r="CR36" s="64">
        <v>0</v>
      </c>
      <c r="CS36" s="64">
        <v>0</v>
      </c>
      <c r="CT36" s="64">
        <v>0</v>
      </c>
      <c r="CU36" s="64">
        <v>0</v>
      </c>
      <c r="CV36" s="64">
        <v>0</v>
      </c>
      <c r="CW36" s="64">
        <v>0</v>
      </c>
      <c r="CX36" s="64">
        <v>0</v>
      </c>
      <c r="CY36" s="64">
        <v>0</v>
      </c>
      <c r="CZ36" s="64">
        <v>0</v>
      </c>
      <c r="DA36" s="64">
        <v>0</v>
      </c>
      <c r="DB36" s="64">
        <v>0</v>
      </c>
      <c r="DC36" s="64">
        <v>0</v>
      </c>
      <c r="DD36" s="64">
        <v>0</v>
      </c>
      <c r="DE36" s="64">
        <v>0</v>
      </c>
      <c r="DF36" s="64">
        <v>0</v>
      </c>
      <c r="DG36" s="64">
        <v>0</v>
      </c>
      <c r="DH36" s="64">
        <v>0</v>
      </c>
      <c r="DI36" s="64">
        <v>0</v>
      </c>
      <c r="DJ36" s="64">
        <v>0</v>
      </c>
      <c r="DK36" s="64">
        <v>0</v>
      </c>
      <c r="DL36" s="64">
        <v>0</v>
      </c>
      <c r="DM36" s="64">
        <v>0</v>
      </c>
      <c r="DN36" s="64">
        <v>0</v>
      </c>
      <c r="DO36" s="64">
        <v>0</v>
      </c>
      <c r="DP36" s="64">
        <v>0</v>
      </c>
      <c r="DQ36" s="64">
        <v>0</v>
      </c>
      <c r="DR36" s="64">
        <v>0</v>
      </c>
      <c r="DS36" s="64">
        <v>0</v>
      </c>
      <c r="DT36" s="64">
        <v>0</v>
      </c>
      <c r="DU36" s="64">
        <v>0</v>
      </c>
      <c r="DV36" s="64">
        <v>0</v>
      </c>
      <c r="DW36" s="64">
        <v>0</v>
      </c>
      <c r="DX36" s="64">
        <v>0</v>
      </c>
      <c r="DY36" s="64">
        <v>0</v>
      </c>
      <c r="DZ36" s="64">
        <v>0</v>
      </c>
      <c r="EA36" s="64">
        <v>0</v>
      </c>
      <c r="EB36" s="64">
        <v>0</v>
      </c>
      <c r="EC36" s="64">
        <v>0</v>
      </c>
      <c r="ED36" s="64">
        <v>0</v>
      </c>
      <c r="EE36" s="64">
        <v>0</v>
      </c>
      <c r="EF36" s="64">
        <v>0</v>
      </c>
      <c r="EG36" s="64">
        <v>0</v>
      </c>
      <c r="EH36" s="64">
        <v>0</v>
      </c>
      <c r="EI36" s="64">
        <v>0</v>
      </c>
      <c r="EJ36" s="64">
        <v>0</v>
      </c>
      <c r="EK36" s="64">
        <v>0</v>
      </c>
      <c r="EL36" s="64">
        <v>0</v>
      </c>
      <c r="EM36" s="64">
        <v>0</v>
      </c>
      <c r="EN36" s="64">
        <v>0</v>
      </c>
      <c r="EO36" s="64">
        <v>0</v>
      </c>
      <c r="EP36" s="64">
        <v>0</v>
      </c>
      <c r="EQ36" s="64">
        <v>0</v>
      </c>
      <c r="ER36" s="64">
        <v>0</v>
      </c>
      <c r="ES36" s="64">
        <v>0</v>
      </c>
      <c r="ET36" s="64">
        <v>0</v>
      </c>
      <c r="EU36" s="64">
        <v>0</v>
      </c>
      <c r="EV36" s="64">
        <v>0</v>
      </c>
      <c r="EW36" s="64">
        <v>0</v>
      </c>
      <c r="EX36" s="64">
        <v>0</v>
      </c>
      <c r="EY36" s="64">
        <v>0</v>
      </c>
      <c r="EZ36" s="64">
        <v>0</v>
      </c>
      <c r="FA36" s="64">
        <v>0</v>
      </c>
      <c r="FB36" s="64">
        <v>0</v>
      </c>
      <c r="FC36" s="64">
        <v>0</v>
      </c>
      <c r="FD36" s="64">
        <v>0</v>
      </c>
      <c r="FE36" s="64">
        <v>0</v>
      </c>
      <c r="FF36" s="64">
        <v>0</v>
      </c>
      <c r="FG36" s="64">
        <v>0</v>
      </c>
      <c r="FH36" s="64">
        <v>0</v>
      </c>
      <c r="FI36" s="64">
        <v>0</v>
      </c>
      <c r="FJ36" s="64">
        <v>0</v>
      </c>
      <c r="FK36" s="64">
        <v>0</v>
      </c>
      <c r="FL36" s="64">
        <v>0</v>
      </c>
      <c r="FM36" s="64">
        <v>0</v>
      </c>
      <c r="FN36" s="64">
        <v>0</v>
      </c>
      <c r="FO36" s="64">
        <v>0</v>
      </c>
      <c r="FP36" s="64">
        <v>0</v>
      </c>
      <c r="FQ36" s="64">
        <v>0</v>
      </c>
      <c r="FR36" s="64">
        <v>0</v>
      </c>
      <c r="FS36" s="64">
        <v>0</v>
      </c>
      <c r="FT36" s="64">
        <v>0</v>
      </c>
      <c r="FU36" s="64">
        <v>0</v>
      </c>
      <c r="FV36" s="64">
        <v>0</v>
      </c>
      <c r="FW36" s="64">
        <v>0</v>
      </c>
      <c r="FX36" s="64">
        <v>0</v>
      </c>
      <c r="FY36" s="64">
        <v>0</v>
      </c>
      <c r="FZ36" s="64">
        <v>0</v>
      </c>
      <c r="GA36" s="64">
        <v>0</v>
      </c>
      <c r="GB36" s="64">
        <v>0</v>
      </c>
      <c r="GC36" s="64">
        <v>0</v>
      </c>
      <c r="GD36" s="64">
        <v>0</v>
      </c>
      <c r="GE36" s="64">
        <v>0</v>
      </c>
      <c r="GF36" s="64">
        <v>0</v>
      </c>
      <c r="GG36" s="64">
        <v>0</v>
      </c>
      <c r="GH36" s="64">
        <v>0</v>
      </c>
      <c r="GI36" s="64">
        <v>0</v>
      </c>
      <c r="GJ36" s="64">
        <v>0</v>
      </c>
      <c r="GK36" s="64">
        <v>0</v>
      </c>
      <c r="GL36" s="64">
        <v>0</v>
      </c>
      <c r="GM36" s="64">
        <v>0</v>
      </c>
      <c r="GN36" s="64">
        <v>0</v>
      </c>
      <c r="GO36" s="64">
        <v>0</v>
      </c>
      <c r="GP36" s="64">
        <v>0</v>
      </c>
      <c r="GQ36" s="64">
        <v>0</v>
      </c>
      <c r="GR36" s="64">
        <v>0</v>
      </c>
      <c r="GS36" s="64">
        <v>0</v>
      </c>
      <c r="GT36" s="64">
        <v>0</v>
      </c>
      <c r="GU36" s="64">
        <v>0</v>
      </c>
      <c r="GV36" s="64">
        <v>0</v>
      </c>
      <c r="GW36" s="64">
        <v>0</v>
      </c>
      <c r="GX36" s="64">
        <v>0</v>
      </c>
      <c r="GY36" s="64">
        <v>0</v>
      </c>
      <c r="GZ36" s="64">
        <v>0</v>
      </c>
      <c r="HA36" s="64">
        <v>0</v>
      </c>
      <c r="HB36" s="64">
        <v>0</v>
      </c>
      <c r="HC36" s="64">
        <v>0</v>
      </c>
      <c r="HD36" s="64">
        <v>0</v>
      </c>
      <c r="HE36" s="64">
        <v>0</v>
      </c>
      <c r="HF36" s="64">
        <v>0</v>
      </c>
      <c r="HG36" s="64">
        <v>0</v>
      </c>
      <c r="HH36" s="64">
        <v>0</v>
      </c>
      <c r="HI36" s="64">
        <v>0</v>
      </c>
      <c r="HJ36" s="64">
        <v>0</v>
      </c>
      <c r="HK36" s="64">
        <v>0</v>
      </c>
      <c r="HL36" s="64">
        <v>0</v>
      </c>
      <c r="HM36" s="64">
        <v>0</v>
      </c>
      <c r="HN36" s="64">
        <v>0</v>
      </c>
      <c r="HO36" s="64">
        <v>0</v>
      </c>
      <c r="HP36" s="64">
        <v>0</v>
      </c>
      <c r="HQ36" s="64">
        <v>0</v>
      </c>
      <c r="HR36" s="64">
        <v>0</v>
      </c>
      <c r="HS36" s="64">
        <v>0</v>
      </c>
      <c r="HT36" s="64">
        <v>0</v>
      </c>
      <c r="HU36" s="64">
        <v>0</v>
      </c>
      <c r="HV36" s="64">
        <v>0</v>
      </c>
      <c r="HW36" s="64">
        <v>0</v>
      </c>
      <c r="HX36" s="64">
        <v>0</v>
      </c>
      <c r="HY36" s="64">
        <v>0</v>
      </c>
      <c r="HZ36" s="64">
        <v>0</v>
      </c>
      <c r="IA36" s="64">
        <v>0</v>
      </c>
      <c r="IB36" s="64">
        <v>0</v>
      </c>
      <c r="IC36" s="64">
        <v>0</v>
      </c>
      <c r="ID36" s="64">
        <v>0</v>
      </c>
      <c r="IE36" s="64">
        <v>0</v>
      </c>
      <c r="IF36" s="64">
        <v>0</v>
      </c>
      <c r="IG36" s="64">
        <v>0</v>
      </c>
      <c r="IH36" s="64">
        <v>0</v>
      </c>
      <c r="II36" s="64">
        <v>0</v>
      </c>
      <c r="IJ36" s="64">
        <v>0</v>
      </c>
      <c r="IK36" s="64">
        <v>0</v>
      </c>
      <c r="IL36" s="64">
        <v>0</v>
      </c>
      <c r="IM36" s="64">
        <v>0</v>
      </c>
      <c r="IN36" s="64">
        <v>0</v>
      </c>
      <c r="IO36" s="64">
        <v>0</v>
      </c>
      <c r="IP36" s="64">
        <v>0</v>
      </c>
      <c r="IQ36" s="64">
        <v>0</v>
      </c>
      <c r="IR36" s="64">
        <v>0</v>
      </c>
      <c r="IS36" s="64">
        <v>0</v>
      </c>
      <c r="IT36" s="64">
        <v>0</v>
      </c>
      <c r="IU36" s="64">
        <v>0</v>
      </c>
      <c r="IV36" s="64">
        <v>0</v>
      </c>
      <c r="IW36" s="64">
        <v>0</v>
      </c>
      <c r="IX36" s="64">
        <v>0</v>
      </c>
      <c r="IY36" s="64">
        <v>0</v>
      </c>
      <c r="IZ36" s="64">
        <v>0</v>
      </c>
      <c r="JA36" s="64">
        <v>0</v>
      </c>
      <c r="JB36" s="64">
        <v>0</v>
      </c>
      <c r="JC36" s="64">
        <v>0</v>
      </c>
      <c r="JD36" s="64">
        <v>0</v>
      </c>
      <c r="JE36" s="64">
        <v>0</v>
      </c>
      <c r="JF36" s="64">
        <v>0</v>
      </c>
      <c r="JG36" s="64">
        <v>0</v>
      </c>
      <c r="JH36" s="64">
        <v>0</v>
      </c>
      <c r="JI36" s="64">
        <v>0</v>
      </c>
      <c r="JJ36" s="64">
        <v>0</v>
      </c>
      <c r="JK36" s="64">
        <v>0</v>
      </c>
      <c r="JL36" s="64">
        <v>0</v>
      </c>
      <c r="JM36" s="64">
        <v>0</v>
      </c>
      <c r="JN36" s="64">
        <v>0</v>
      </c>
      <c r="JO36" s="64">
        <v>0</v>
      </c>
      <c r="JP36" s="64">
        <v>0</v>
      </c>
      <c r="JQ36" s="64">
        <v>0</v>
      </c>
      <c r="JR36" s="64">
        <v>0</v>
      </c>
      <c r="JS36" s="64">
        <v>0</v>
      </c>
      <c r="JT36" s="64">
        <v>0</v>
      </c>
      <c r="JU36" s="64">
        <v>0</v>
      </c>
      <c r="JV36" s="64">
        <v>0</v>
      </c>
      <c r="JW36" s="64">
        <v>0</v>
      </c>
      <c r="JX36" s="64">
        <v>0</v>
      </c>
      <c r="JY36" s="64">
        <v>0</v>
      </c>
      <c r="JZ36" s="64">
        <v>0</v>
      </c>
      <c r="KA36" s="64">
        <v>0</v>
      </c>
      <c r="KB36" s="64">
        <v>0</v>
      </c>
      <c r="KC36" s="64">
        <v>0</v>
      </c>
      <c r="KD36" s="64">
        <v>0</v>
      </c>
      <c r="KE36" s="64">
        <v>0</v>
      </c>
      <c r="KF36" s="64">
        <v>0</v>
      </c>
      <c r="KG36" s="64">
        <v>0</v>
      </c>
      <c r="KH36" s="64">
        <v>0</v>
      </c>
      <c r="KI36" s="64">
        <v>0</v>
      </c>
      <c r="KJ36" s="64">
        <v>0</v>
      </c>
      <c r="KK36" s="64">
        <v>0</v>
      </c>
      <c r="KL36" s="64">
        <v>0</v>
      </c>
      <c r="KM36" s="64">
        <v>0</v>
      </c>
      <c r="KN36" s="64">
        <v>0</v>
      </c>
      <c r="KO36" s="64">
        <v>0</v>
      </c>
      <c r="KP36" s="64">
        <v>0</v>
      </c>
      <c r="KQ36" s="64">
        <v>0</v>
      </c>
      <c r="KR36" s="64">
        <v>0</v>
      </c>
      <c r="KS36" s="64">
        <v>0</v>
      </c>
      <c r="KT36" s="64">
        <v>0</v>
      </c>
      <c r="KU36" s="64">
        <v>0</v>
      </c>
      <c r="KV36" s="64">
        <v>0</v>
      </c>
      <c r="KW36" s="64">
        <v>0</v>
      </c>
      <c r="KX36" s="64">
        <v>0</v>
      </c>
      <c r="KY36" s="64">
        <v>0</v>
      </c>
      <c r="KZ36" s="64">
        <v>0</v>
      </c>
      <c r="LA36" s="64">
        <v>0</v>
      </c>
      <c r="LB36" s="64">
        <v>0</v>
      </c>
      <c r="LC36" s="64">
        <v>0</v>
      </c>
      <c r="LD36" s="64">
        <v>0</v>
      </c>
      <c r="LE36" s="64">
        <v>0</v>
      </c>
      <c r="LF36" s="64">
        <v>0</v>
      </c>
      <c r="LG36" s="64">
        <v>0</v>
      </c>
      <c r="LH36" s="64">
        <v>0</v>
      </c>
      <c r="LI36" s="64">
        <v>0</v>
      </c>
      <c r="LJ36" s="64">
        <v>0</v>
      </c>
      <c r="LK36" s="64">
        <v>0</v>
      </c>
      <c r="LL36" s="64">
        <v>0</v>
      </c>
      <c r="LM36" s="64">
        <v>0</v>
      </c>
      <c r="LN36" s="64">
        <v>0</v>
      </c>
      <c r="LO36" s="64">
        <v>0</v>
      </c>
      <c r="LP36" s="64">
        <v>0</v>
      </c>
      <c r="LQ36" s="64">
        <v>0</v>
      </c>
      <c r="LR36" s="64">
        <v>0</v>
      </c>
      <c r="LS36" s="64">
        <v>0</v>
      </c>
      <c r="LT36" s="64">
        <v>0</v>
      </c>
      <c r="LU36" s="64">
        <v>0</v>
      </c>
      <c r="LV36" s="64">
        <v>0</v>
      </c>
      <c r="LW36" s="64">
        <v>0</v>
      </c>
      <c r="LX36" s="64">
        <v>0</v>
      </c>
      <c r="LY36" s="64">
        <v>0</v>
      </c>
      <c r="LZ36" s="64">
        <v>0</v>
      </c>
      <c r="MA36" s="64">
        <v>0</v>
      </c>
      <c r="MB36" s="64">
        <v>0</v>
      </c>
      <c r="MC36" s="64">
        <v>0</v>
      </c>
      <c r="MD36" s="64">
        <v>0</v>
      </c>
      <c r="ME36" s="64">
        <v>0</v>
      </c>
      <c r="MF36" s="64">
        <v>0</v>
      </c>
      <c r="MG36" s="64">
        <v>0</v>
      </c>
      <c r="MH36" s="64">
        <v>0</v>
      </c>
      <c r="MI36" s="64">
        <v>0</v>
      </c>
      <c r="MJ36" s="64">
        <v>0</v>
      </c>
      <c r="MK36" s="64">
        <v>0</v>
      </c>
      <c r="ML36" s="64">
        <v>0</v>
      </c>
      <c r="MM36" s="64">
        <v>0</v>
      </c>
      <c r="MN36" s="64">
        <v>0</v>
      </c>
      <c r="MO36" s="64">
        <v>0</v>
      </c>
      <c r="MP36" s="64">
        <v>0</v>
      </c>
      <c r="MQ36" s="64">
        <v>0</v>
      </c>
      <c r="MR36" s="64">
        <v>0</v>
      </c>
      <c r="MS36" s="64">
        <v>0</v>
      </c>
      <c r="MT36" s="64">
        <v>0</v>
      </c>
      <c r="MU36" s="64">
        <v>0</v>
      </c>
      <c r="MV36" s="64">
        <v>0</v>
      </c>
      <c r="MW36" s="64">
        <v>0</v>
      </c>
      <c r="MX36" s="64">
        <v>0</v>
      </c>
      <c r="MY36" s="64">
        <v>0</v>
      </c>
      <c r="MZ36" s="64">
        <v>0</v>
      </c>
      <c r="NA36" s="64">
        <v>0</v>
      </c>
      <c r="NB36" s="64">
        <v>0</v>
      </c>
      <c r="NC36" s="64">
        <v>0</v>
      </c>
      <c r="ND36" s="64">
        <v>0</v>
      </c>
      <c r="NE36" s="64">
        <v>0</v>
      </c>
      <c r="NF36" s="64">
        <v>0</v>
      </c>
      <c r="NG36" s="64">
        <v>0</v>
      </c>
      <c r="NH36" s="64">
        <v>0</v>
      </c>
      <c r="NI36" s="64">
        <v>0</v>
      </c>
      <c r="NJ36" s="64">
        <v>0</v>
      </c>
      <c r="NK36" s="64">
        <v>0</v>
      </c>
      <c r="NL36" s="64">
        <v>0</v>
      </c>
      <c r="NM36" s="64">
        <v>0</v>
      </c>
      <c r="NN36" s="64">
        <v>0</v>
      </c>
      <c r="NO36" s="64">
        <v>0</v>
      </c>
      <c r="NP36" s="64">
        <v>0</v>
      </c>
      <c r="NQ36" s="64">
        <v>0</v>
      </c>
      <c r="NR36" s="64">
        <v>0</v>
      </c>
      <c r="NS36" s="64">
        <v>0</v>
      </c>
      <c r="NT36" s="64">
        <v>0</v>
      </c>
      <c r="NU36" s="64">
        <v>0</v>
      </c>
      <c r="NV36" s="64">
        <v>0</v>
      </c>
      <c r="NW36" s="64">
        <v>0</v>
      </c>
      <c r="NX36" s="64">
        <v>0</v>
      </c>
      <c r="NY36" s="64">
        <v>0</v>
      </c>
      <c r="NZ36" s="64">
        <v>0</v>
      </c>
      <c r="OA36" s="64">
        <v>0</v>
      </c>
      <c r="OB36" s="64">
        <v>0</v>
      </c>
      <c r="OC36" s="64">
        <v>0</v>
      </c>
      <c r="OD36" s="64">
        <v>0</v>
      </c>
    </row>
    <row r="37" spans="1:394" s="1" customFormat="1" ht="13.8" x14ac:dyDescent="0.3">
      <c r="A37" s="54"/>
      <c r="B37" s="36">
        <f t="shared" si="30"/>
        <v>22</v>
      </c>
      <c r="C37" s="49">
        <f>IF(type&lt;&gt;"",IF(ROW(stage_id)=ROW($C$14)+2,1,IF(type="S",MAX(prev_col_range)+1,MAX(prev_col_range))),-1)</f>
        <v>5</v>
      </c>
      <c r="D37" s="55">
        <f>_xlfn.IFNA(IF(OR(type="T",type="M"),MATCH(role,Settings!$I$9:$I$22,0),-1),-1)</f>
        <v>2</v>
      </c>
      <c r="E37" s="36" t="s">
        <v>40</v>
      </c>
      <c r="F37" s="42" t="s">
        <v>96</v>
      </c>
      <c r="G37" s="37"/>
      <c r="H37" s="38" t="str">
        <f>_xlfn.IFNA(INDEX(Settings!$P$9:$P$36,MATCH(team_member,Settings!$N$9:$N$36,0)),"")</f>
        <v>COD</v>
      </c>
      <c r="I37" s="35" t="s">
        <v>67</v>
      </c>
      <c r="J37" s="43"/>
      <c r="K37" s="47">
        <v>44489</v>
      </c>
      <c r="L37" s="48"/>
      <c r="M37" s="66"/>
      <c r="N37" s="50" t="b">
        <f t="shared" si="31"/>
        <v>0</v>
      </c>
      <c r="O37" s="51" t="str" cm="1">
        <f t="array" ref="O37">IFERROR("(" &amp; d.type &amp; ") " &amp; IF(LEN(d.name)&gt;7,LEFT(d.name,7) &amp; "….", d.name),"")</f>
        <v/>
      </c>
      <c r="P37" s="52" t="s">
        <v>73</v>
      </c>
      <c r="Q37" s="43"/>
      <c r="R37" s="44">
        <v>10</v>
      </c>
      <c r="S37" s="7" cm="1">
        <f t="array" ref="S3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7" s="40" cm="1">
        <f t="array" ref="T3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44498</v>
      </c>
      <c r="U37" s="58">
        <v>44489</v>
      </c>
      <c r="V37" s="59">
        <v>44498</v>
      </c>
      <c r="W37" s="61">
        <v>1</v>
      </c>
      <c r="X37" s="64">
        <v>0</v>
      </c>
      <c r="Y37" s="64">
        <v>0</v>
      </c>
      <c r="Z37" s="64">
        <v>0</v>
      </c>
      <c r="AA37" s="64">
        <v>0</v>
      </c>
      <c r="AB37" s="64">
        <v>0</v>
      </c>
      <c r="AC37" s="64">
        <v>0</v>
      </c>
      <c r="AD37" s="64">
        <v>0</v>
      </c>
      <c r="AE37" s="64">
        <v>0</v>
      </c>
      <c r="AF37" s="64">
        <v>0</v>
      </c>
      <c r="AG37" s="64">
        <v>0</v>
      </c>
      <c r="AH37" s="64">
        <v>0</v>
      </c>
      <c r="AI37" s="64">
        <v>0</v>
      </c>
      <c r="AJ37" s="64">
        <v>0</v>
      </c>
      <c r="AK37" s="64">
        <v>0</v>
      </c>
      <c r="AL37" s="64">
        <v>0</v>
      </c>
      <c r="AM37" s="64">
        <v>0</v>
      </c>
      <c r="AN37" s="64">
        <v>0</v>
      </c>
      <c r="AO37" s="64">
        <v>0</v>
      </c>
      <c r="AP37" s="64">
        <v>0</v>
      </c>
      <c r="AQ37" s="64">
        <v>0</v>
      </c>
      <c r="AR37" s="64">
        <v>0</v>
      </c>
      <c r="AS37" s="64">
        <v>0</v>
      </c>
      <c r="AT37" s="64">
        <v>0</v>
      </c>
      <c r="AU37" s="64">
        <v>0</v>
      </c>
      <c r="AV37" s="64">
        <v>0</v>
      </c>
      <c r="AW37" s="64">
        <v>0</v>
      </c>
      <c r="AX37" s="64">
        <v>0</v>
      </c>
      <c r="AY37" s="64">
        <v>0</v>
      </c>
      <c r="AZ37" s="64">
        <v>0</v>
      </c>
      <c r="BA37" s="64">
        <v>0</v>
      </c>
      <c r="BB37" s="64">
        <v>0</v>
      </c>
      <c r="BC37" s="64">
        <v>0</v>
      </c>
      <c r="BD37" s="64">
        <v>0</v>
      </c>
      <c r="BE37" s="64">
        <v>0</v>
      </c>
      <c r="BF37" s="64">
        <v>0</v>
      </c>
      <c r="BG37" s="64">
        <v>0</v>
      </c>
      <c r="BH37" s="64">
        <v>0</v>
      </c>
      <c r="BI37" s="64">
        <v>0</v>
      </c>
      <c r="BJ37" s="64">
        <v>0</v>
      </c>
      <c r="BK37" s="64">
        <v>0</v>
      </c>
      <c r="BL37" s="64">
        <v>0</v>
      </c>
      <c r="BM37" s="64">
        <v>0</v>
      </c>
      <c r="BN37" s="64">
        <v>0</v>
      </c>
      <c r="BO37" s="64">
        <v>0</v>
      </c>
      <c r="BP37" s="64">
        <v>0</v>
      </c>
      <c r="BQ37" s="64">
        <v>0</v>
      </c>
      <c r="BR37" s="64">
        <v>0</v>
      </c>
      <c r="BS37" s="64">
        <v>0</v>
      </c>
      <c r="BT37" s="64">
        <v>0</v>
      </c>
      <c r="BU37" s="64">
        <v>0</v>
      </c>
      <c r="BV37" s="64">
        <v>0</v>
      </c>
      <c r="BW37" s="64">
        <v>0</v>
      </c>
      <c r="BX37" s="64">
        <v>0</v>
      </c>
      <c r="BY37" s="64">
        <v>0</v>
      </c>
      <c r="BZ37" s="64">
        <v>0</v>
      </c>
      <c r="CA37" s="64">
        <v>0</v>
      </c>
      <c r="CB37" s="64">
        <v>0</v>
      </c>
      <c r="CC37" s="64">
        <v>0</v>
      </c>
      <c r="CD37" s="64">
        <v>0</v>
      </c>
      <c r="CE37" s="64">
        <v>0</v>
      </c>
      <c r="CF37" s="64">
        <v>0</v>
      </c>
      <c r="CG37" s="64">
        <v>0</v>
      </c>
      <c r="CH37" s="64">
        <v>0</v>
      </c>
      <c r="CI37" s="64">
        <v>0</v>
      </c>
      <c r="CJ37" s="64">
        <v>0</v>
      </c>
      <c r="CK37" s="64">
        <v>0</v>
      </c>
      <c r="CL37" s="64">
        <v>0</v>
      </c>
      <c r="CM37" s="64">
        <v>0</v>
      </c>
      <c r="CN37" s="64">
        <v>0</v>
      </c>
      <c r="CO37" s="64">
        <v>0</v>
      </c>
      <c r="CP37" s="64">
        <v>0</v>
      </c>
      <c r="CQ37" s="64">
        <v>0</v>
      </c>
      <c r="CR37" s="64">
        <v>0</v>
      </c>
      <c r="CS37" s="64">
        <v>0</v>
      </c>
      <c r="CT37" s="64">
        <v>0</v>
      </c>
      <c r="CU37" s="64">
        <v>0</v>
      </c>
      <c r="CV37" s="64">
        <v>0</v>
      </c>
      <c r="CW37" s="64">
        <v>0</v>
      </c>
      <c r="CX37" s="64">
        <v>0</v>
      </c>
      <c r="CY37" s="64">
        <v>0</v>
      </c>
      <c r="CZ37" s="64">
        <v>0</v>
      </c>
      <c r="DA37" s="64">
        <v>0</v>
      </c>
      <c r="DB37" s="64">
        <v>0</v>
      </c>
      <c r="DC37" s="64">
        <v>0</v>
      </c>
      <c r="DD37" s="64">
        <v>0</v>
      </c>
      <c r="DE37" s="64">
        <v>0</v>
      </c>
      <c r="DF37" s="64">
        <v>0</v>
      </c>
      <c r="DG37" s="64">
        <v>0</v>
      </c>
      <c r="DH37" s="64">
        <v>0</v>
      </c>
      <c r="DI37" s="64">
        <v>0</v>
      </c>
      <c r="DJ37" s="64">
        <v>0</v>
      </c>
      <c r="DK37" s="64">
        <v>0</v>
      </c>
      <c r="DL37" s="64">
        <v>0</v>
      </c>
      <c r="DM37" s="64">
        <v>0</v>
      </c>
      <c r="DN37" s="64">
        <v>0</v>
      </c>
      <c r="DO37" s="64">
        <v>0</v>
      </c>
      <c r="DP37" s="64">
        <v>0</v>
      </c>
      <c r="DQ37" s="64">
        <v>0</v>
      </c>
      <c r="DR37" s="64">
        <v>0</v>
      </c>
      <c r="DS37" s="64">
        <v>0</v>
      </c>
      <c r="DT37" s="64">
        <v>0</v>
      </c>
      <c r="DU37" s="64">
        <v>0</v>
      </c>
      <c r="DV37" s="64">
        <v>0</v>
      </c>
      <c r="DW37" s="64">
        <v>0</v>
      </c>
      <c r="DX37" s="64">
        <v>0</v>
      </c>
      <c r="DY37" s="64">
        <v>0</v>
      </c>
      <c r="DZ37" s="64">
        <v>0</v>
      </c>
      <c r="EA37" s="64">
        <v>0</v>
      </c>
      <c r="EB37" s="64">
        <v>0</v>
      </c>
      <c r="EC37" s="64">
        <v>0</v>
      </c>
      <c r="ED37" s="64">
        <v>0</v>
      </c>
      <c r="EE37" s="64">
        <v>0</v>
      </c>
      <c r="EF37" s="64">
        <v>0</v>
      </c>
      <c r="EG37" s="64">
        <v>0</v>
      </c>
      <c r="EH37" s="64">
        <v>0</v>
      </c>
      <c r="EI37" s="64">
        <v>0</v>
      </c>
      <c r="EJ37" s="64">
        <v>0</v>
      </c>
      <c r="EK37" s="64">
        <v>0</v>
      </c>
      <c r="EL37" s="64">
        <v>0</v>
      </c>
      <c r="EM37" s="64">
        <v>0</v>
      </c>
      <c r="EN37" s="64">
        <v>0</v>
      </c>
      <c r="EO37" s="64">
        <v>0</v>
      </c>
      <c r="EP37" s="64">
        <v>0</v>
      </c>
      <c r="EQ37" s="64">
        <v>0</v>
      </c>
      <c r="ER37" s="64">
        <v>0</v>
      </c>
      <c r="ES37" s="64">
        <v>0</v>
      </c>
      <c r="ET37" s="64">
        <v>0</v>
      </c>
      <c r="EU37" s="64">
        <v>0</v>
      </c>
      <c r="EV37" s="64">
        <v>0</v>
      </c>
      <c r="EW37" s="64">
        <v>0</v>
      </c>
      <c r="EX37" s="64">
        <v>0</v>
      </c>
      <c r="EY37" s="64">
        <v>0</v>
      </c>
      <c r="EZ37" s="64">
        <v>0</v>
      </c>
      <c r="FA37" s="64">
        <v>0</v>
      </c>
      <c r="FB37" s="64">
        <v>0</v>
      </c>
      <c r="FC37" s="64">
        <v>0</v>
      </c>
      <c r="FD37" s="64">
        <v>0</v>
      </c>
      <c r="FE37" s="64">
        <v>0</v>
      </c>
      <c r="FF37" s="64">
        <v>0</v>
      </c>
      <c r="FG37" s="64">
        <v>0</v>
      </c>
      <c r="FH37" s="64">
        <v>0</v>
      </c>
      <c r="FI37" s="64">
        <v>0</v>
      </c>
      <c r="FJ37" s="64">
        <v>0</v>
      </c>
      <c r="FK37" s="64">
        <v>0</v>
      </c>
      <c r="FL37" s="64">
        <v>0</v>
      </c>
      <c r="FM37" s="64">
        <v>0</v>
      </c>
      <c r="FN37" s="64">
        <v>0</v>
      </c>
      <c r="FO37" s="64">
        <v>0</v>
      </c>
      <c r="FP37" s="64">
        <v>0</v>
      </c>
      <c r="FQ37" s="64">
        <v>0</v>
      </c>
      <c r="FR37" s="64">
        <v>0</v>
      </c>
      <c r="FS37" s="64">
        <v>0</v>
      </c>
      <c r="FT37" s="64">
        <v>0</v>
      </c>
      <c r="FU37" s="64">
        <v>0</v>
      </c>
      <c r="FV37" s="64">
        <v>0</v>
      </c>
      <c r="FW37" s="64">
        <v>0</v>
      </c>
      <c r="FX37" s="64">
        <v>0</v>
      </c>
      <c r="FY37" s="64">
        <v>0</v>
      </c>
      <c r="FZ37" s="64">
        <v>0</v>
      </c>
      <c r="GA37" s="64">
        <v>0</v>
      </c>
      <c r="GB37" s="64">
        <v>0</v>
      </c>
      <c r="GC37" s="64">
        <v>0</v>
      </c>
      <c r="GD37" s="64">
        <v>0</v>
      </c>
      <c r="GE37" s="64">
        <v>0</v>
      </c>
      <c r="GF37" s="64">
        <v>0</v>
      </c>
      <c r="GG37" s="64">
        <v>0</v>
      </c>
      <c r="GH37" s="64">
        <v>0</v>
      </c>
      <c r="GI37" s="64">
        <v>0</v>
      </c>
      <c r="GJ37" s="64">
        <v>0</v>
      </c>
      <c r="GK37" s="64">
        <v>0</v>
      </c>
      <c r="GL37" s="64">
        <v>0</v>
      </c>
      <c r="GM37" s="64">
        <v>0</v>
      </c>
      <c r="GN37" s="64">
        <v>0</v>
      </c>
      <c r="GO37" s="64">
        <v>0</v>
      </c>
      <c r="GP37" s="64">
        <v>0</v>
      </c>
      <c r="GQ37" s="64">
        <v>0</v>
      </c>
      <c r="GR37" s="64">
        <v>0</v>
      </c>
      <c r="GS37" s="64">
        <v>0</v>
      </c>
      <c r="GT37" s="64">
        <v>0</v>
      </c>
      <c r="GU37" s="64">
        <v>0</v>
      </c>
      <c r="GV37" s="64">
        <v>0</v>
      </c>
      <c r="GW37" s="64">
        <v>0</v>
      </c>
      <c r="GX37" s="64">
        <v>0</v>
      </c>
      <c r="GY37" s="64">
        <v>0</v>
      </c>
      <c r="GZ37" s="64">
        <v>0</v>
      </c>
      <c r="HA37" s="64">
        <v>0</v>
      </c>
      <c r="HB37" s="64">
        <v>0</v>
      </c>
      <c r="HC37" s="64">
        <v>0</v>
      </c>
      <c r="HD37" s="64">
        <v>0</v>
      </c>
      <c r="HE37" s="64">
        <v>0</v>
      </c>
      <c r="HF37" s="64">
        <v>0</v>
      </c>
      <c r="HG37" s="64">
        <v>0</v>
      </c>
      <c r="HH37" s="64">
        <v>0</v>
      </c>
      <c r="HI37" s="64">
        <v>0</v>
      </c>
      <c r="HJ37" s="64">
        <v>0</v>
      </c>
      <c r="HK37" s="64">
        <v>0</v>
      </c>
      <c r="HL37" s="64">
        <v>0</v>
      </c>
      <c r="HM37" s="64">
        <v>0</v>
      </c>
      <c r="HN37" s="64">
        <v>0</v>
      </c>
      <c r="HO37" s="64">
        <v>0</v>
      </c>
      <c r="HP37" s="64">
        <v>0</v>
      </c>
      <c r="HQ37" s="64">
        <v>0</v>
      </c>
      <c r="HR37" s="64">
        <v>0</v>
      </c>
      <c r="HS37" s="64">
        <v>0</v>
      </c>
      <c r="HT37" s="64">
        <v>0</v>
      </c>
      <c r="HU37" s="64">
        <v>0</v>
      </c>
      <c r="HV37" s="64">
        <v>0</v>
      </c>
      <c r="HW37" s="64">
        <v>0</v>
      </c>
      <c r="HX37" s="64">
        <v>0</v>
      </c>
      <c r="HY37" s="64">
        <v>0</v>
      </c>
      <c r="HZ37" s="64">
        <v>0</v>
      </c>
      <c r="IA37" s="64">
        <v>0</v>
      </c>
      <c r="IB37" s="64">
        <v>0</v>
      </c>
      <c r="IC37" s="64">
        <v>0</v>
      </c>
      <c r="ID37" s="64">
        <v>0</v>
      </c>
      <c r="IE37" s="64">
        <v>0</v>
      </c>
      <c r="IF37" s="64">
        <v>0</v>
      </c>
      <c r="IG37" s="64">
        <v>0</v>
      </c>
      <c r="IH37" s="64">
        <v>0</v>
      </c>
      <c r="II37" s="64">
        <v>0</v>
      </c>
      <c r="IJ37" s="64">
        <v>0</v>
      </c>
      <c r="IK37" s="64">
        <v>0</v>
      </c>
      <c r="IL37" s="64">
        <v>0</v>
      </c>
      <c r="IM37" s="64">
        <v>0</v>
      </c>
      <c r="IN37" s="64">
        <v>0</v>
      </c>
      <c r="IO37" s="64">
        <v>0</v>
      </c>
      <c r="IP37" s="64">
        <v>0</v>
      </c>
      <c r="IQ37" s="64">
        <v>0</v>
      </c>
      <c r="IR37" s="64">
        <v>0</v>
      </c>
      <c r="IS37" s="64">
        <v>0</v>
      </c>
      <c r="IT37" s="64">
        <v>0</v>
      </c>
      <c r="IU37" s="64">
        <v>0</v>
      </c>
      <c r="IV37" s="64">
        <v>0</v>
      </c>
      <c r="IW37" s="64">
        <v>0</v>
      </c>
      <c r="IX37" s="64">
        <v>0</v>
      </c>
      <c r="IY37" s="64">
        <v>0</v>
      </c>
      <c r="IZ37" s="64">
        <v>0</v>
      </c>
      <c r="JA37" s="64">
        <v>0</v>
      </c>
      <c r="JB37" s="64">
        <v>0</v>
      </c>
      <c r="JC37" s="64">
        <v>0</v>
      </c>
      <c r="JD37" s="64">
        <v>0</v>
      </c>
      <c r="JE37" s="64">
        <v>0</v>
      </c>
      <c r="JF37" s="64">
        <v>0</v>
      </c>
      <c r="JG37" s="64">
        <v>0</v>
      </c>
      <c r="JH37" s="64">
        <v>0</v>
      </c>
      <c r="JI37" s="64">
        <v>0</v>
      </c>
      <c r="JJ37" s="64">
        <v>0</v>
      </c>
      <c r="JK37" s="64">
        <v>0</v>
      </c>
      <c r="JL37" s="64">
        <v>0</v>
      </c>
      <c r="JM37" s="64">
        <v>0</v>
      </c>
      <c r="JN37" s="64">
        <v>0</v>
      </c>
      <c r="JO37" s="64">
        <v>0</v>
      </c>
      <c r="JP37" s="64">
        <v>0</v>
      </c>
      <c r="JQ37" s="64">
        <v>0</v>
      </c>
      <c r="JR37" s="64">
        <v>0</v>
      </c>
      <c r="JS37" s="64">
        <v>0</v>
      </c>
      <c r="JT37" s="64">
        <v>0</v>
      </c>
      <c r="JU37" s="64">
        <v>0</v>
      </c>
      <c r="JV37" s="64">
        <v>0</v>
      </c>
      <c r="JW37" s="64">
        <v>0</v>
      </c>
      <c r="JX37" s="64">
        <v>0</v>
      </c>
      <c r="JY37" s="64">
        <v>0</v>
      </c>
      <c r="JZ37" s="64">
        <v>0</v>
      </c>
      <c r="KA37" s="64">
        <v>0</v>
      </c>
      <c r="KB37" s="64">
        <v>0</v>
      </c>
      <c r="KC37" s="64">
        <v>0</v>
      </c>
      <c r="KD37" s="64">
        <v>0</v>
      </c>
      <c r="KE37" s="64">
        <v>0</v>
      </c>
      <c r="KF37" s="64">
        <v>0</v>
      </c>
      <c r="KG37" s="64">
        <v>0</v>
      </c>
      <c r="KH37" s="64">
        <v>0</v>
      </c>
      <c r="KI37" s="64">
        <v>0</v>
      </c>
      <c r="KJ37" s="64">
        <v>0</v>
      </c>
      <c r="KK37" s="64">
        <v>0</v>
      </c>
      <c r="KL37" s="64">
        <v>0</v>
      </c>
      <c r="KM37" s="64">
        <v>0</v>
      </c>
      <c r="KN37" s="64">
        <v>0</v>
      </c>
      <c r="KO37" s="64">
        <v>0</v>
      </c>
      <c r="KP37" s="64">
        <v>0</v>
      </c>
      <c r="KQ37" s="64">
        <v>0</v>
      </c>
      <c r="KR37" s="64">
        <v>0</v>
      </c>
      <c r="KS37" s="64">
        <v>0</v>
      </c>
      <c r="KT37" s="64">
        <v>0</v>
      </c>
      <c r="KU37" s="64">
        <v>0</v>
      </c>
      <c r="KV37" s="64">
        <v>0</v>
      </c>
      <c r="KW37" s="64">
        <v>0</v>
      </c>
      <c r="KX37" s="64">
        <v>0</v>
      </c>
      <c r="KY37" s="64">
        <v>0</v>
      </c>
      <c r="KZ37" s="64">
        <v>0</v>
      </c>
      <c r="LA37" s="64">
        <v>0</v>
      </c>
      <c r="LB37" s="64">
        <v>0</v>
      </c>
      <c r="LC37" s="64">
        <v>0</v>
      </c>
      <c r="LD37" s="64">
        <v>0</v>
      </c>
      <c r="LE37" s="64">
        <v>0</v>
      </c>
      <c r="LF37" s="64">
        <v>0</v>
      </c>
      <c r="LG37" s="64">
        <v>0</v>
      </c>
      <c r="LH37" s="64">
        <v>0</v>
      </c>
      <c r="LI37" s="64">
        <v>0</v>
      </c>
      <c r="LJ37" s="64">
        <v>0</v>
      </c>
      <c r="LK37" s="64">
        <v>0</v>
      </c>
      <c r="LL37" s="64">
        <v>0</v>
      </c>
      <c r="LM37" s="64">
        <v>0</v>
      </c>
      <c r="LN37" s="64">
        <v>0</v>
      </c>
      <c r="LO37" s="64">
        <v>0</v>
      </c>
      <c r="LP37" s="64">
        <v>0</v>
      </c>
      <c r="LQ37" s="64">
        <v>0</v>
      </c>
      <c r="LR37" s="64">
        <v>0</v>
      </c>
      <c r="LS37" s="64">
        <v>0</v>
      </c>
      <c r="LT37" s="64">
        <v>0</v>
      </c>
      <c r="LU37" s="64">
        <v>0</v>
      </c>
      <c r="LV37" s="64">
        <v>0</v>
      </c>
      <c r="LW37" s="64">
        <v>0</v>
      </c>
      <c r="LX37" s="64">
        <v>0</v>
      </c>
      <c r="LY37" s="64">
        <v>0</v>
      </c>
      <c r="LZ37" s="64">
        <v>0</v>
      </c>
      <c r="MA37" s="64">
        <v>0</v>
      </c>
      <c r="MB37" s="64">
        <v>0</v>
      </c>
      <c r="MC37" s="64">
        <v>0</v>
      </c>
      <c r="MD37" s="64">
        <v>0</v>
      </c>
      <c r="ME37" s="64">
        <v>0</v>
      </c>
      <c r="MF37" s="64">
        <v>0</v>
      </c>
      <c r="MG37" s="64">
        <v>0</v>
      </c>
      <c r="MH37" s="64">
        <v>0</v>
      </c>
      <c r="MI37" s="64">
        <v>0</v>
      </c>
      <c r="MJ37" s="64">
        <v>0</v>
      </c>
      <c r="MK37" s="64">
        <v>0</v>
      </c>
      <c r="ML37" s="64">
        <v>0</v>
      </c>
      <c r="MM37" s="64">
        <v>0</v>
      </c>
      <c r="MN37" s="64">
        <v>0</v>
      </c>
      <c r="MO37" s="64">
        <v>0</v>
      </c>
      <c r="MP37" s="64">
        <v>0</v>
      </c>
      <c r="MQ37" s="64">
        <v>0</v>
      </c>
      <c r="MR37" s="64">
        <v>0</v>
      </c>
      <c r="MS37" s="64">
        <v>0</v>
      </c>
      <c r="MT37" s="64">
        <v>0</v>
      </c>
      <c r="MU37" s="64">
        <v>0</v>
      </c>
      <c r="MV37" s="64">
        <v>0</v>
      </c>
      <c r="MW37" s="64">
        <v>0</v>
      </c>
      <c r="MX37" s="64">
        <v>0</v>
      </c>
      <c r="MY37" s="64">
        <v>0</v>
      </c>
      <c r="MZ37" s="64">
        <v>0</v>
      </c>
      <c r="NA37" s="64">
        <v>0</v>
      </c>
      <c r="NB37" s="64">
        <v>0</v>
      </c>
      <c r="NC37" s="64">
        <v>0</v>
      </c>
      <c r="ND37" s="64">
        <v>0</v>
      </c>
      <c r="NE37" s="64">
        <v>0</v>
      </c>
      <c r="NF37" s="64">
        <v>0</v>
      </c>
      <c r="NG37" s="64">
        <v>0</v>
      </c>
      <c r="NH37" s="64">
        <v>0</v>
      </c>
      <c r="NI37" s="64">
        <v>0</v>
      </c>
      <c r="NJ37" s="64">
        <v>0</v>
      </c>
      <c r="NK37" s="64">
        <v>0</v>
      </c>
      <c r="NL37" s="64">
        <v>0</v>
      </c>
      <c r="NM37" s="64">
        <v>0</v>
      </c>
      <c r="NN37" s="64">
        <v>0</v>
      </c>
      <c r="NO37" s="64">
        <v>0</v>
      </c>
      <c r="NP37" s="64">
        <v>0</v>
      </c>
      <c r="NQ37" s="64">
        <v>0</v>
      </c>
      <c r="NR37" s="64">
        <v>0</v>
      </c>
      <c r="NS37" s="64">
        <v>0</v>
      </c>
      <c r="NT37" s="64">
        <v>0</v>
      </c>
      <c r="NU37" s="64">
        <v>0</v>
      </c>
      <c r="NV37" s="64">
        <v>0</v>
      </c>
      <c r="NW37" s="64">
        <v>0</v>
      </c>
      <c r="NX37" s="64">
        <v>0</v>
      </c>
      <c r="NY37" s="64">
        <v>0</v>
      </c>
      <c r="NZ37" s="64">
        <v>0</v>
      </c>
      <c r="OA37" s="64">
        <v>0</v>
      </c>
      <c r="OB37" s="64">
        <v>0</v>
      </c>
      <c r="OC37" s="64">
        <v>0</v>
      </c>
      <c r="OD37" s="64">
        <v>0</v>
      </c>
    </row>
    <row r="38" spans="1:394" s="1" customFormat="1" ht="13.8" x14ac:dyDescent="0.3">
      <c r="A38" s="54"/>
      <c r="B38" s="36">
        <f t="shared" si="30"/>
        <v>23</v>
      </c>
      <c r="C38" s="49">
        <f>IF(type&lt;&gt;"",IF(ROW(stage_id)=ROW($C$14)+2,1,IF(type="S",MAX(prev_col_range)+1,MAX(prev_col_range))),-1)</f>
        <v>5</v>
      </c>
      <c r="D38" s="55">
        <f>_xlfn.IFNA(IF(OR(type="T",type="M"),MATCH(role,Settings!$I$9:$I$22,0),-1),-1)</f>
        <v>2</v>
      </c>
      <c r="E38" s="36" t="s">
        <v>40</v>
      </c>
      <c r="F38" s="42" t="s">
        <v>97</v>
      </c>
      <c r="G38" s="37"/>
      <c r="H38" s="38" t="str">
        <f>_xlfn.IFNA(INDEX(Settings!$P$9:$P$36,MATCH(team_member,Settings!$N$9:$N$36,0)),"")</f>
        <v>COD</v>
      </c>
      <c r="I38" s="35" t="s">
        <v>70</v>
      </c>
      <c r="J38" s="43"/>
      <c r="K38" s="47"/>
      <c r="L38" s="48"/>
      <c r="M38" s="66">
        <f>B37</f>
        <v>22</v>
      </c>
      <c r="N38" s="50" t="str">
        <f t="shared" si="31"/>
        <v>↖</v>
      </c>
      <c r="O38" s="51" t="str" cm="1">
        <f t="array" ref="O38">IFERROR("(" &amp; d.type &amp; ") " &amp; IF(LEN(d.name)&gt;7,LEFT(d.name,7) &amp; "….", d.name),"")</f>
        <v>(T) Task T1</v>
      </c>
      <c r="P38" s="52" t="s">
        <v>73</v>
      </c>
      <c r="Q38" s="43"/>
      <c r="R38" s="44">
        <v>10</v>
      </c>
      <c r="S38" s="7" cm="1">
        <f t="array" ref="S3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44499</v>
      </c>
      <c r="T38" s="40" cm="1">
        <f t="array" ref="T3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44508</v>
      </c>
      <c r="U38" s="58">
        <v>44500</v>
      </c>
      <c r="V38" s="59">
        <v>44509</v>
      </c>
      <c r="W38" s="61">
        <v>0.5</v>
      </c>
      <c r="X38" s="64">
        <v>0</v>
      </c>
      <c r="Y38" s="64">
        <v>0</v>
      </c>
      <c r="Z38" s="64">
        <v>0</v>
      </c>
      <c r="AA38" s="64">
        <v>0</v>
      </c>
      <c r="AB38" s="64">
        <v>0</v>
      </c>
      <c r="AC38" s="64">
        <v>0</v>
      </c>
      <c r="AD38" s="64">
        <v>0</v>
      </c>
      <c r="AE38" s="64">
        <v>0</v>
      </c>
      <c r="AF38" s="64">
        <v>0</v>
      </c>
      <c r="AG38" s="64">
        <v>0</v>
      </c>
      <c r="AH38" s="64">
        <v>0</v>
      </c>
      <c r="AI38" s="64">
        <v>0</v>
      </c>
      <c r="AJ38" s="64">
        <v>0</v>
      </c>
      <c r="AK38" s="64">
        <v>0</v>
      </c>
      <c r="AL38" s="64">
        <v>0</v>
      </c>
      <c r="AM38" s="64">
        <v>0</v>
      </c>
      <c r="AN38" s="64">
        <v>0</v>
      </c>
      <c r="AO38" s="64">
        <v>0</v>
      </c>
      <c r="AP38" s="64">
        <v>0</v>
      </c>
      <c r="AQ38" s="64">
        <v>0</v>
      </c>
      <c r="AR38" s="64">
        <v>0</v>
      </c>
      <c r="AS38" s="64">
        <v>0</v>
      </c>
      <c r="AT38" s="64">
        <v>0</v>
      </c>
      <c r="AU38" s="64">
        <v>0</v>
      </c>
      <c r="AV38" s="64">
        <v>0</v>
      </c>
      <c r="AW38" s="64">
        <v>0</v>
      </c>
      <c r="AX38" s="64">
        <v>0</v>
      </c>
      <c r="AY38" s="64">
        <v>0</v>
      </c>
      <c r="AZ38" s="64">
        <v>0</v>
      </c>
      <c r="BA38" s="64">
        <v>0</v>
      </c>
      <c r="BB38" s="64">
        <v>0</v>
      </c>
      <c r="BC38" s="64">
        <v>0</v>
      </c>
      <c r="BD38" s="64">
        <v>0</v>
      </c>
      <c r="BE38" s="64">
        <v>0</v>
      </c>
      <c r="BF38" s="64">
        <v>0</v>
      </c>
      <c r="BG38" s="64">
        <v>0</v>
      </c>
      <c r="BH38" s="64">
        <v>0</v>
      </c>
      <c r="BI38" s="64">
        <v>0</v>
      </c>
      <c r="BJ38" s="64">
        <v>0</v>
      </c>
      <c r="BK38" s="64">
        <v>0</v>
      </c>
      <c r="BL38" s="64">
        <v>0</v>
      </c>
      <c r="BM38" s="64">
        <v>0</v>
      </c>
      <c r="BN38" s="64">
        <v>0</v>
      </c>
      <c r="BO38" s="64">
        <v>0</v>
      </c>
      <c r="BP38" s="64">
        <v>0</v>
      </c>
      <c r="BQ38" s="64">
        <v>0</v>
      </c>
      <c r="BR38" s="64">
        <v>0</v>
      </c>
      <c r="BS38" s="64">
        <v>0</v>
      </c>
      <c r="BT38" s="64">
        <v>0</v>
      </c>
      <c r="BU38" s="64">
        <v>0</v>
      </c>
      <c r="BV38" s="64">
        <v>0</v>
      </c>
      <c r="BW38" s="64">
        <v>0</v>
      </c>
      <c r="BX38" s="64">
        <v>0</v>
      </c>
      <c r="BY38" s="64">
        <v>0</v>
      </c>
      <c r="BZ38" s="64">
        <v>0</v>
      </c>
      <c r="CA38" s="64">
        <v>0</v>
      </c>
      <c r="CB38" s="64">
        <v>0</v>
      </c>
      <c r="CC38" s="64">
        <v>0</v>
      </c>
      <c r="CD38" s="64">
        <v>0</v>
      </c>
      <c r="CE38" s="64">
        <v>0</v>
      </c>
      <c r="CF38" s="64">
        <v>0</v>
      </c>
      <c r="CG38" s="64">
        <v>0</v>
      </c>
      <c r="CH38" s="64">
        <v>0</v>
      </c>
      <c r="CI38" s="64">
        <v>0</v>
      </c>
      <c r="CJ38" s="64">
        <v>0</v>
      </c>
      <c r="CK38" s="64">
        <v>0</v>
      </c>
      <c r="CL38" s="64">
        <v>0</v>
      </c>
      <c r="CM38" s="64">
        <v>0</v>
      </c>
      <c r="CN38" s="64">
        <v>0</v>
      </c>
      <c r="CO38" s="64">
        <v>0</v>
      </c>
      <c r="CP38" s="64">
        <v>0</v>
      </c>
      <c r="CQ38" s="64">
        <v>0</v>
      </c>
      <c r="CR38" s="64">
        <v>0</v>
      </c>
      <c r="CS38" s="64">
        <v>0</v>
      </c>
      <c r="CT38" s="64">
        <v>0</v>
      </c>
      <c r="CU38" s="64">
        <v>0</v>
      </c>
      <c r="CV38" s="64">
        <v>0</v>
      </c>
      <c r="CW38" s="64">
        <v>0</v>
      </c>
      <c r="CX38" s="64">
        <v>0</v>
      </c>
      <c r="CY38" s="64">
        <v>0</v>
      </c>
      <c r="CZ38" s="64">
        <v>0</v>
      </c>
      <c r="DA38" s="64">
        <v>0</v>
      </c>
      <c r="DB38" s="64">
        <v>0</v>
      </c>
      <c r="DC38" s="64">
        <v>0</v>
      </c>
      <c r="DD38" s="64">
        <v>0</v>
      </c>
      <c r="DE38" s="64">
        <v>0</v>
      </c>
      <c r="DF38" s="64">
        <v>0</v>
      </c>
      <c r="DG38" s="64">
        <v>0</v>
      </c>
      <c r="DH38" s="64">
        <v>0</v>
      </c>
      <c r="DI38" s="64">
        <v>0</v>
      </c>
      <c r="DJ38" s="64">
        <v>0</v>
      </c>
      <c r="DK38" s="64">
        <v>0</v>
      </c>
      <c r="DL38" s="64">
        <v>0</v>
      </c>
      <c r="DM38" s="64">
        <v>0</v>
      </c>
      <c r="DN38" s="64">
        <v>0</v>
      </c>
      <c r="DO38" s="64">
        <v>0</v>
      </c>
      <c r="DP38" s="64">
        <v>0</v>
      </c>
      <c r="DQ38" s="64">
        <v>0</v>
      </c>
      <c r="DR38" s="64">
        <v>0</v>
      </c>
      <c r="DS38" s="64">
        <v>0</v>
      </c>
      <c r="DT38" s="64">
        <v>0</v>
      </c>
      <c r="DU38" s="64">
        <v>0</v>
      </c>
      <c r="DV38" s="64">
        <v>0</v>
      </c>
      <c r="DW38" s="64">
        <v>0</v>
      </c>
      <c r="DX38" s="64">
        <v>0</v>
      </c>
      <c r="DY38" s="64">
        <v>0</v>
      </c>
      <c r="DZ38" s="64">
        <v>0</v>
      </c>
      <c r="EA38" s="64">
        <v>0</v>
      </c>
      <c r="EB38" s="64">
        <v>0</v>
      </c>
      <c r="EC38" s="64">
        <v>0</v>
      </c>
      <c r="ED38" s="64">
        <v>0</v>
      </c>
      <c r="EE38" s="64">
        <v>0</v>
      </c>
      <c r="EF38" s="64">
        <v>0</v>
      </c>
      <c r="EG38" s="64">
        <v>0</v>
      </c>
      <c r="EH38" s="64">
        <v>0</v>
      </c>
      <c r="EI38" s="64">
        <v>0</v>
      </c>
      <c r="EJ38" s="64">
        <v>0</v>
      </c>
      <c r="EK38" s="64">
        <v>0</v>
      </c>
      <c r="EL38" s="64">
        <v>0</v>
      </c>
      <c r="EM38" s="64">
        <v>0</v>
      </c>
      <c r="EN38" s="64">
        <v>0</v>
      </c>
      <c r="EO38" s="64">
        <v>0</v>
      </c>
      <c r="EP38" s="64">
        <v>0</v>
      </c>
      <c r="EQ38" s="64">
        <v>0</v>
      </c>
      <c r="ER38" s="64">
        <v>0</v>
      </c>
      <c r="ES38" s="64">
        <v>0</v>
      </c>
      <c r="ET38" s="64">
        <v>0</v>
      </c>
      <c r="EU38" s="64">
        <v>0</v>
      </c>
      <c r="EV38" s="64">
        <v>0</v>
      </c>
      <c r="EW38" s="64">
        <v>0</v>
      </c>
      <c r="EX38" s="64">
        <v>0</v>
      </c>
      <c r="EY38" s="64">
        <v>0</v>
      </c>
      <c r="EZ38" s="64">
        <v>0</v>
      </c>
      <c r="FA38" s="64">
        <v>0</v>
      </c>
      <c r="FB38" s="64">
        <v>0</v>
      </c>
      <c r="FC38" s="64">
        <v>0</v>
      </c>
      <c r="FD38" s="64">
        <v>0</v>
      </c>
      <c r="FE38" s="64">
        <v>0</v>
      </c>
      <c r="FF38" s="64">
        <v>0</v>
      </c>
      <c r="FG38" s="64">
        <v>0</v>
      </c>
      <c r="FH38" s="64">
        <v>0</v>
      </c>
      <c r="FI38" s="64">
        <v>0</v>
      </c>
      <c r="FJ38" s="64">
        <v>0</v>
      </c>
      <c r="FK38" s="64">
        <v>0</v>
      </c>
      <c r="FL38" s="64">
        <v>0</v>
      </c>
      <c r="FM38" s="64">
        <v>0</v>
      </c>
      <c r="FN38" s="64">
        <v>0</v>
      </c>
      <c r="FO38" s="64">
        <v>0</v>
      </c>
      <c r="FP38" s="64">
        <v>0</v>
      </c>
      <c r="FQ38" s="64">
        <v>0</v>
      </c>
      <c r="FR38" s="64">
        <v>0</v>
      </c>
      <c r="FS38" s="64">
        <v>0</v>
      </c>
      <c r="FT38" s="64">
        <v>0</v>
      </c>
      <c r="FU38" s="64">
        <v>0</v>
      </c>
      <c r="FV38" s="64">
        <v>0</v>
      </c>
      <c r="FW38" s="64">
        <v>0</v>
      </c>
      <c r="FX38" s="64">
        <v>0</v>
      </c>
      <c r="FY38" s="64">
        <v>0</v>
      </c>
      <c r="FZ38" s="64">
        <v>0</v>
      </c>
      <c r="GA38" s="64">
        <v>0</v>
      </c>
      <c r="GB38" s="64">
        <v>0</v>
      </c>
      <c r="GC38" s="64">
        <v>0</v>
      </c>
      <c r="GD38" s="64">
        <v>0</v>
      </c>
      <c r="GE38" s="64">
        <v>0</v>
      </c>
      <c r="GF38" s="64">
        <v>0</v>
      </c>
      <c r="GG38" s="64">
        <v>0</v>
      </c>
      <c r="GH38" s="64">
        <v>0</v>
      </c>
      <c r="GI38" s="64">
        <v>0</v>
      </c>
      <c r="GJ38" s="64">
        <v>0</v>
      </c>
      <c r="GK38" s="64">
        <v>0</v>
      </c>
      <c r="GL38" s="64">
        <v>0</v>
      </c>
      <c r="GM38" s="64">
        <v>0</v>
      </c>
      <c r="GN38" s="64">
        <v>0</v>
      </c>
      <c r="GO38" s="64">
        <v>0</v>
      </c>
      <c r="GP38" s="64">
        <v>0</v>
      </c>
      <c r="GQ38" s="64">
        <v>0</v>
      </c>
      <c r="GR38" s="64">
        <v>0</v>
      </c>
      <c r="GS38" s="64">
        <v>0</v>
      </c>
      <c r="GT38" s="64">
        <v>0</v>
      </c>
      <c r="GU38" s="64">
        <v>0</v>
      </c>
      <c r="GV38" s="64">
        <v>0</v>
      </c>
      <c r="GW38" s="64">
        <v>0</v>
      </c>
      <c r="GX38" s="64">
        <v>0</v>
      </c>
      <c r="GY38" s="64">
        <v>0</v>
      </c>
      <c r="GZ38" s="64">
        <v>0</v>
      </c>
      <c r="HA38" s="64">
        <v>0</v>
      </c>
      <c r="HB38" s="64">
        <v>0</v>
      </c>
      <c r="HC38" s="64">
        <v>0</v>
      </c>
      <c r="HD38" s="64">
        <v>0</v>
      </c>
      <c r="HE38" s="64">
        <v>0</v>
      </c>
      <c r="HF38" s="64">
        <v>0</v>
      </c>
      <c r="HG38" s="64">
        <v>0</v>
      </c>
      <c r="HH38" s="64">
        <v>0</v>
      </c>
      <c r="HI38" s="64">
        <v>0</v>
      </c>
      <c r="HJ38" s="64">
        <v>0</v>
      </c>
      <c r="HK38" s="64">
        <v>0</v>
      </c>
      <c r="HL38" s="64">
        <v>0</v>
      </c>
      <c r="HM38" s="64">
        <v>0</v>
      </c>
      <c r="HN38" s="64">
        <v>0</v>
      </c>
      <c r="HO38" s="64">
        <v>0</v>
      </c>
      <c r="HP38" s="64">
        <v>0</v>
      </c>
      <c r="HQ38" s="64">
        <v>0</v>
      </c>
      <c r="HR38" s="64">
        <v>0</v>
      </c>
      <c r="HS38" s="64">
        <v>0</v>
      </c>
      <c r="HT38" s="64">
        <v>0</v>
      </c>
      <c r="HU38" s="64">
        <v>0</v>
      </c>
      <c r="HV38" s="64">
        <v>0</v>
      </c>
      <c r="HW38" s="64">
        <v>0</v>
      </c>
      <c r="HX38" s="64">
        <v>0</v>
      </c>
      <c r="HY38" s="64">
        <v>0</v>
      </c>
      <c r="HZ38" s="64">
        <v>0</v>
      </c>
      <c r="IA38" s="64">
        <v>0</v>
      </c>
      <c r="IB38" s="64">
        <v>0</v>
      </c>
      <c r="IC38" s="64">
        <v>0</v>
      </c>
      <c r="ID38" s="64">
        <v>0</v>
      </c>
      <c r="IE38" s="64">
        <v>0</v>
      </c>
      <c r="IF38" s="64">
        <v>0</v>
      </c>
      <c r="IG38" s="64">
        <v>0</v>
      </c>
      <c r="IH38" s="64">
        <v>0</v>
      </c>
      <c r="II38" s="64">
        <v>0</v>
      </c>
      <c r="IJ38" s="64">
        <v>0</v>
      </c>
      <c r="IK38" s="64">
        <v>0</v>
      </c>
      <c r="IL38" s="64">
        <v>0</v>
      </c>
      <c r="IM38" s="64">
        <v>0</v>
      </c>
      <c r="IN38" s="64">
        <v>0</v>
      </c>
      <c r="IO38" s="64">
        <v>0</v>
      </c>
      <c r="IP38" s="64">
        <v>0</v>
      </c>
      <c r="IQ38" s="64">
        <v>0</v>
      </c>
      <c r="IR38" s="64">
        <v>0</v>
      </c>
      <c r="IS38" s="64">
        <v>0</v>
      </c>
      <c r="IT38" s="64">
        <v>0</v>
      </c>
      <c r="IU38" s="64">
        <v>0</v>
      </c>
      <c r="IV38" s="64">
        <v>0</v>
      </c>
      <c r="IW38" s="64">
        <v>0</v>
      </c>
      <c r="IX38" s="64">
        <v>0</v>
      </c>
      <c r="IY38" s="64">
        <v>0</v>
      </c>
      <c r="IZ38" s="64">
        <v>0</v>
      </c>
      <c r="JA38" s="64">
        <v>0</v>
      </c>
      <c r="JB38" s="64">
        <v>0</v>
      </c>
      <c r="JC38" s="64">
        <v>0</v>
      </c>
      <c r="JD38" s="64">
        <v>0</v>
      </c>
      <c r="JE38" s="64">
        <v>0</v>
      </c>
      <c r="JF38" s="64">
        <v>0</v>
      </c>
      <c r="JG38" s="64">
        <v>0</v>
      </c>
      <c r="JH38" s="64">
        <v>0</v>
      </c>
      <c r="JI38" s="64">
        <v>0</v>
      </c>
      <c r="JJ38" s="64">
        <v>0</v>
      </c>
      <c r="JK38" s="64">
        <v>0</v>
      </c>
      <c r="JL38" s="64">
        <v>0</v>
      </c>
      <c r="JM38" s="64">
        <v>0</v>
      </c>
      <c r="JN38" s="64">
        <v>0</v>
      </c>
      <c r="JO38" s="64">
        <v>0</v>
      </c>
      <c r="JP38" s="64">
        <v>0</v>
      </c>
      <c r="JQ38" s="64">
        <v>0</v>
      </c>
      <c r="JR38" s="64">
        <v>0</v>
      </c>
      <c r="JS38" s="64">
        <v>0</v>
      </c>
      <c r="JT38" s="64">
        <v>0</v>
      </c>
      <c r="JU38" s="64">
        <v>0</v>
      </c>
      <c r="JV38" s="64">
        <v>0</v>
      </c>
      <c r="JW38" s="64">
        <v>0</v>
      </c>
      <c r="JX38" s="64">
        <v>0</v>
      </c>
      <c r="JY38" s="64">
        <v>0</v>
      </c>
      <c r="JZ38" s="64">
        <v>0</v>
      </c>
      <c r="KA38" s="64">
        <v>0</v>
      </c>
      <c r="KB38" s="64">
        <v>0</v>
      </c>
      <c r="KC38" s="64">
        <v>0</v>
      </c>
      <c r="KD38" s="64">
        <v>0</v>
      </c>
      <c r="KE38" s="64">
        <v>0</v>
      </c>
      <c r="KF38" s="64">
        <v>0</v>
      </c>
      <c r="KG38" s="64">
        <v>0</v>
      </c>
      <c r="KH38" s="64">
        <v>0</v>
      </c>
      <c r="KI38" s="64">
        <v>0</v>
      </c>
      <c r="KJ38" s="64">
        <v>0</v>
      </c>
      <c r="KK38" s="64">
        <v>0</v>
      </c>
      <c r="KL38" s="64">
        <v>0</v>
      </c>
      <c r="KM38" s="64">
        <v>0</v>
      </c>
      <c r="KN38" s="64">
        <v>0</v>
      </c>
      <c r="KO38" s="64">
        <v>0</v>
      </c>
      <c r="KP38" s="64">
        <v>0</v>
      </c>
      <c r="KQ38" s="64">
        <v>0</v>
      </c>
      <c r="KR38" s="64">
        <v>0</v>
      </c>
      <c r="KS38" s="64">
        <v>0</v>
      </c>
      <c r="KT38" s="64">
        <v>0</v>
      </c>
      <c r="KU38" s="64">
        <v>0</v>
      </c>
      <c r="KV38" s="64">
        <v>0</v>
      </c>
      <c r="KW38" s="64">
        <v>0</v>
      </c>
      <c r="KX38" s="64">
        <v>0</v>
      </c>
      <c r="KY38" s="64">
        <v>0</v>
      </c>
      <c r="KZ38" s="64">
        <v>0</v>
      </c>
      <c r="LA38" s="64">
        <v>0</v>
      </c>
      <c r="LB38" s="64">
        <v>0</v>
      </c>
      <c r="LC38" s="64">
        <v>0</v>
      </c>
      <c r="LD38" s="64">
        <v>0</v>
      </c>
      <c r="LE38" s="64">
        <v>0</v>
      </c>
      <c r="LF38" s="64">
        <v>0</v>
      </c>
      <c r="LG38" s="64">
        <v>0</v>
      </c>
      <c r="LH38" s="64">
        <v>0</v>
      </c>
      <c r="LI38" s="64">
        <v>0</v>
      </c>
      <c r="LJ38" s="64">
        <v>0</v>
      </c>
      <c r="LK38" s="64">
        <v>0</v>
      </c>
      <c r="LL38" s="64">
        <v>0</v>
      </c>
      <c r="LM38" s="64">
        <v>0</v>
      </c>
      <c r="LN38" s="64">
        <v>0</v>
      </c>
      <c r="LO38" s="64">
        <v>0</v>
      </c>
      <c r="LP38" s="64">
        <v>0</v>
      </c>
      <c r="LQ38" s="64">
        <v>0</v>
      </c>
      <c r="LR38" s="64">
        <v>0</v>
      </c>
      <c r="LS38" s="64">
        <v>0</v>
      </c>
      <c r="LT38" s="64">
        <v>0</v>
      </c>
      <c r="LU38" s="64">
        <v>0</v>
      </c>
      <c r="LV38" s="64">
        <v>0</v>
      </c>
      <c r="LW38" s="64">
        <v>0</v>
      </c>
      <c r="LX38" s="64">
        <v>0</v>
      </c>
      <c r="LY38" s="64">
        <v>0</v>
      </c>
      <c r="LZ38" s="64">
        <v>0</v>
      </c>
      <c r="MA38" s="64">
        <v>0</v>
      </c>
      <c r="MB38" s="64">
        <v>0</v>
      </c>
      <c r="MC38" s="64">
        <v>0</v>
      </c>
      <c r="MD38" s="64">
        <v>0</v>
      </c>
      <c r="ME38" s="64">
        <v>0</v>
      </c>
      <c r="MF38" s="64">
        <v>0</v>
      </c>
      <c r="MG38" s="64">
        <v>0</v>
      </c>
      <c r="MH38" s="64">
        <v>0</v>
      </c>
      <c r="MI38" s="64">
        <v>0</v>
      </c>
      <c r="MJ38" s="64">
        <v>0</v>
      </c>
      <c r="MK38" s="64">
        <v>0</v>
      </c>
      <c r="ML38" s="64">
        <v>0</v>
      </c>
      <c r="MM38" s="64">
        <v>0</v>
      </c>
      <c r="MN38" s="64">
        <v>0</v>
      </c>
      <c r="MO38" s="64">
        <v>0</v>
      </c>
      <c r="MP38" s="64">
        <v>0</v>
      </c>
      <c r="MQ38" s="64">
        <v>0</v>
      </c>
      <c r="MR38" s="64">
        <v>0</v>
      </c>
      <c r="MS38" s="64">
        <v>0</v>
      </c>
      <c r="MT38" s="64">
        <v>0</v>
      </c>
      <c r="MU38" s="64">
        <v>0</v>
      </c>
      <c r="MV38" s="64">
        <v>0</v>
      </c>
      <c r="MW38" s="64">
        <v>0</v>
      </c>
      <c r="MX38" s="64">
        <v>0</v>
      </c>
      <c r="MY38" s="64">
        <v>0</v>
      </c>
      <c r="MZ38" s="64">
        <v>0</v>
      </c>
      <c r="NA38" s="64">
        <v>0</v>
      </c>
      <c r="NB38" s="64">
        <v>0</v>
      </c>
      <c r="NC38" s="64">
        <v>0</v>
      </c>
      <c r="ND38" s="64">
        <v>0</v>
      </c>
      <c r="NE38" s="64">
        <v>0</v>
      </c>
      <c r="NF38" s="64">
        <v>0</v>
      </c>
      <c r="NG38" s="64">
        <v>0</v>
      </c>
      <c r="NH38" s="64">
        <v>0</v>
      </c>
      <c r="NI38" s="64">
        <v>0</v>
      </c>
      <c r="NJ38" s="64">
        <v>0</v>
      </c>
      <c r="NK38" s="64">
        <v>0</v>
      </c>
      <c r="NL38" s="64">
        <v>0</v>
      </c>
      <c r="NM38" s="64">
        <v>0</v>
      </c>
      <c r="NN38" s="64">
        <v>0</v>
      </c>
      <c r="NO38" s="64">
        <v>0</v>
      </c>
      <c r="NP38" s="64">
        <v>0</v>
      </c>
      <c r="NQ38" s="64">
        <v>0</v>
      </c>
      <c r="NR38" s="64">
        <v>0</v>
      </c>
      <c r="NS38" s="64">
        <v>0</v>
      </c>
      <c r="NT38" s="64">
        <v>0</v>
      </c>
      <c r="NU38" s="64">
        <v>0</v>
      </c>
      <c r="NV38" s="64">
        <v>0</v>
      </c>
      <c r="NW38" s="64">
        <v>0</v>
      </c>
      <c r="NX38" s="64">
        <v>0</v>
      </c>
      <c r="NY38" s="64">
        <v>0</v>
      </c>
      <c r="NZ38" s="64">
        <v>0</v>
      </c>
      <c r="OA38" s="64">
        <v>0</v>
      </c>
      <c r="OB38" s="64">
        <v>0</v>
      </c>
      <c r="OC38" s="64">
        <v>0</v>
      </c>
      <c r="OD38" s="64">
        <v>0</v>
      </c>
    </row>
    <row r="39" spans="1:394" s="1" customFormat="1" ht="13.8" x14ac:dyDescent="0.3">
      <c r="A39" s="54"/>
      <c r="B39" s="36">
        <f t="shared" si="30"/>
        <v>24</v>
      </c>
      <c r="C39" s="49">
        <f>IF(type&lt;&gt;"",IF(ROW(stage_id)=ROW($C$14)+2,1,IF(type="S",MAX(prev_col_range)+1,MAX(prev_col_range))),-1)</f>
        <v>5</v>
      </c>
      <c r="D39" s="55">
        <f>_xlfn.IFNA(IF(OR(type="T",type="M"),MATCH(role,Settings!$I$9:$I$22,0),-1),-1)</f>
        <v>2</v>
      </c>
      <c r="E39" s="36" t="s">
        <v>40</v>
      </c>
      <c r="F39" s="42" t="s">
        <v>98</v>
      </c>
      <c r="G39" s="37"/>
      <c r="H39" s="38" t="str">
        <f>_xlfn.IFNA(INDEX(Settings!$P$9:$P$36,MATCH(team_member,Settings!$N$9:$N$36,0)),"")</f>
        <v>COD</v>
      </c>
      <c r="I39" s="35" t="s">
        <v>70</v>
      </c>
      <c r="J39" s="43"/>
      <c r="K39" s="47"/>
      <c r="L39" s="48"/>
      <c r="M39" s="66">
        <f>B38</f>
        <v>23</v>
      </c>
      <c r="N39" s="50" t="str">
        <f t="shared" si="31"/>
        <v>↖</v>
      </c>
      <c r="O39" s="51" t="str" cm="1">
        <f t="array" ref="O39">IFERROR("(" &amp; d.type &amp; ") " &amp; IF(LEN(d.name)&gt;7,LEFT(d.name,7) &amp; "….", d.name),"")</f>
        <v>(T) Task T2</v>
      </c>
      <c r="P39" s="52" t="s">
        <v>73</v>
      </c>
      <c r="Q39" s="43"/>
      <c r="R39" s="44">
        <v>10</v>
      </c>
      <c r="S39" s="7" cm="1">
        <f t="array" ref="S3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39" s="40" cm="1">
        <f t="array" ref="T3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9" s="58">
        <v>44509</v>
      </c>
      <c r="V39" s="59">
        <v>44518</v>
      </c>
      <c r="W39" s="61">
        <v>0.4</v>
      </c>
      <c r="X39" s="64">
        <v>0</v>
      </c>
      <c r="Y39" s="64">
        <v>0</v>
      </c>
      <c r="Z39" s="64">
        <v>0</v>
      </c>
      <c r="AA39" s="64">
        <v>0</v>
      </c>
      <c r="AB39" s="64">
        <v>0</v>
      </c>
      <c r="AC39" s="64">
        <v>0</v>
      </c>
      <c r="AD39" s="64">
        <v>0</v>
      </c>
      <c r="AE39" s="64">
        <v>0</v>
      </c>
      <c r="AF39" s="64">
        <v>0</v>
      </c>
      <c r="AG39" s="64">
        <v>0</v>
      </c>
      <c r="AH39" s="64">
        <v>0</v>
      </c>
      <c r="AI39" s="64">
        <v>0</v>
      </c>
      <c r="AJ39" s="64">
        <v>0</v>
      </c>
      <c r="AK39" s="64">
        <v>0</v>
      </c>
      <c r="AL39" s="64">
        <v>0</v>
      </c>
      <c r="AM39" s="64">
        <v>0</v>
      </c>
      <c r="AN39" s="64">
        <v>0</v>
      </c>
      <c r="AO39" s="64">
        <v>0</v>
      </c>
      <c r="AP39" s="64">
        <v>0</v>
      </c>
      <c r="AQ39" s="64">
        <v>0</v>
      </c>
      <c r="AR39" s="64">
        <v>0</v>
      </c>
      <c r="AS39" s="64">
        <v>0</v>
      </c>
      <c r="AT39" s="64">
        <v>0</v>
      </c>
      <c r="AU39" s="64">
        <v>0</v>
      </c>
      <c r="AV39" s="64">
        <v>0</v>
      </c>
      <c r="AW39" s="64">
        <v>0</v>
      </c>
      <c r="AX39" s="64">
        <v>0</v>
      </c>
      <c r="AY39" s="64">
        <v>0</v>
      </c>
      <c r="AZ39" s="64">
        <v>0</v>
      </c>
      <c r="BA39" s="64">
        <v>0</v>
      </c>
      <c r="BB39" s="64">
        <v>0</v>
      </c>
      <c r="BC39" s="64">
        <v>0</v>
      </c>
      <c r="BD39" s="64">
        <v>0</v>
      </c>
      <c r="BE39" s="64">
        <v>0</v>
      </c>
      <c r="BF39" s="64">
        <v>0</v>
      </c>
      <c r="BG39" s="64">
        <v>0</v>
      </c>
      <c r="BH39" s="64">
        <v>0</v>
      </c>
      <c r="BI39" s="64">
        <v>0</v>
      </c>
      <c r="BJ39" s="64">
        <v>0</v>
      </c>
      <c r="BK39" s="64">
        <v>0</v>
      </c>
      <c r="BL39" s="64">
        <v>0</v>
      </c>
      <c r="BM39" s="64">
        <v>0</v>
      </c>
      <c r="BN39" s="64">
        <v>0</v>
      </c>
      <c r="BO39" s="64">
        <v>0</v>
      </c>
      <c r="BP39" s="64">
        <v>0</v>
      </c>
      <c r="BQ39" s="64">
        <v>0</v>
      </c>
      <c r="BR39" s="64">
        <v>0</v>
      </c>
      <c r="BS39" s="64">
        <v>0</v>
      </c>
      <c r="BT39" s="64">
        <v>0</v>
      </c>
      <c r="BU39" s="64">
        <v>0</v>
      </c>
      <c r="BV39" s="64">
        <v>0</v>
      </c>
      <c r="BW39" s="64">
        <v>0</v>
      </c>
      <c r="BX39" s="64">
        <v>0</v>
      </c>
      <c r="BY39" s="64">
        <v>0</v>
      </c>
      <c r="BZ39" s="64">
        <v>0</v>
      </c>
      <c r="CA39" s="64">
        <v>0</v>
      </c>
      <c r="CB39" s="64">
        <v>0</v>
      </c>
      <c r="CC39" s="64">
        <v>0</v>
      </c>
      <c r="CD39" s="64">
        <v>0</v>
      </c>
      <c r="CE39" s="64">
        <v>0</v>
      </c>
      <c r="CF39" s="64">
        <v>0</v>
      </c>
      <c r="CG39" s="64">
        <v>0</v>
      </c>
      <c r="CH39" s="64">
        <v>0</v>
      </c>
      <c r="CI39" s="64">
        <v>0</v>
      </c>
      <c r="CJ39" s="64">
        <v>0</v>
      </c>
      <c r="CK39" s="64">
        <v>0</v>
      </c>
      <c r="CL39" s="64">
        <v>0</v>
      </c>
      <c r="CM39" s="64">
        <v>0</v>
      </c>
      <c r="CN39" s="64">
        <v>0</v>
      </c>
      <c r="CO39" s="64">
        <v>0</v>
      </c>
      <c r="CP39" s="64">
        <v>0</v>
      </c>
      <c r="CQ39" s="64">
        <v>0</v>
      </c>
      <c r="CR39" s="64">
        <v>0</v>
      </c>
      <c r="CS39" s="64">
        <v>0</v>
      </c>
      <c r="CT39" s="64">
        <v>0</v>
      </c>
      <c r="CU39" s="64">
        <v>0</v>
      </c>
      <c r="CV39" s="64">
        <v>0</v>
      </c>
      <c r="CW39" s="64">
        <v>0</v>
      </c>
      <c r="CX39" s="64">
        <v>0</v>
      </c>
      <c r="CY39" s="64">
        <v>0</v>
      </c>
      <c r="CZ39" s="64">
        <v>0</v>
      </c>
      <c r="DA39" s="64">
        <v>0</v>
      </c>
      <c r="DB39" s="64">
        <v>0</v>
      </c>
      <c r="DC39" s="64">
        <v>0</v>
      </c>
      <c r="DD39" s="64">
        <v>0</v>
      </c>
      <c r="DE39" s="64">
        <v>0</v>
      </c>
      <c r="DF39" s="64">
        <v>0</v>
      </c>
      <c r="DG39" s="64">
        <v>0</v>
      </c>
      <c r="DH39" s="64">
        <v>0</v>
      </c>
      <c r="DI39" s="64">
        <v>0</v>
      </c>
      <c r="DJ39" s="64">
        <v>0</v>
      </c>
      <c r="DK39" s="64">
        <v>0</v>
      </c>
      <c r="DL39" s="64">
        <v>0</v>
      </c>
      <c r="DM39" s="64">
        <v>0</v>
      </c>
      <c r="DN39" s="64">
        <v>0</v>
      </c>
      <c r="DO39" s="64">
        <v>0</v>
      </c>
      <c r="DP39" s="64">
        <v>0</v>
      </c>
      <c r="DQ39" s="64">
        <v>0</v>
      </c>
      <c r="DR39" s="64">
        <v>0</v>
      </c>
      <c r="DS39" s="64">
        <v>0</v>
      </c>
      <c r="DT39" s="64">
        <v>0</v>
      </c>
      <c r="DU39" s="64">
        <v>0</v>
      </c>
      <c r="DV39" s="64">
        <v>0</v>
      </c>
      <c r="DW39" s="64">
        <v>0</v>
      </c>
      <c r="DX39" s="64">
        <v>0</v>
      </c>
      <c r="DY39" s="64">
        <v>0</v>
      </c>
      <c r="DZ39" s="64">
        <v>0</v>
      </c>
      <c r="EA39" s="64">
        <v>0</v>
      </c>
      <c r="EB39" s="64">
        <v>0</v>
      </c>
      <c r="EC39" s="64">
        <v>0</v>
      </c>
      <c r="ED39" s="64">
        <v>0</v>
      </c>
      <c r="EE39" s="64">
        <v>0</v>
      </c>
      <c r="EF39" s="64">
        <v>0</v>
      </c>
      <c r="EG39" s="64">
        <v>0</v>
      </c>
      <c r="EH39" s="64">
        <v>0</v>
      </c>
      <c r="EI39" s="64">
        <v>0</v>
      </c>
      <c r="EJ39" s="64">
        <v>0</v>
      </c>
      <c r="EK39" s="64">
        <v>0</v>
      </c>
      <c r="EL39" s="64">
        <v>0</v>
      </c>
      <c r="EM39" s="64">
        <v>0</v>
      </c>
      <c r="EN39" s="64">
        <v>0</v>
      </c>
      <c r="EO39" s="64">
        <v>0</v>
      </c>
      <c r="EP39" s="64">
        <v>0</v>
      </c>
      <c r="EQ39" s="64">
        <v>0</v>
      </c>
      <c r="ER39" s="64">
        <v>0</v>
      </c>
      <c r="ES39" s="64">
        <v>0</v>
      </c>
      <c r="ET39" s="64">
        <v>0</v>
      </c>
      <c r="EU39" s="64">
        <v>0</v>
      </c>
      <c r="EV39" s="64">
        <v>0</v>
      </c>
      <c r="EW39" s="64">
        <v>0</v>
      </c>
      <c r="EX39" s="64">
        <v>0</v>
      </c>
      <c r="EY39" s="64">
        <v>0</v>
      </c>
      <c r="EZ39" s="64">
        <v>0</v>
      </c>
      <c r="FA39" s="64">
        <v>0</v>
      </c>
      <c r="FB39" s="64">
        <v>0</v>
      </c>
      <c r="FC39" s="64">
        <v>0</v>
      </c>
      <c r="FD39" s="64">
        <v>0</v>
      </c>
      <c r="FE39" s="64">
        <v>0</v>
      </c>
      <c r="FF39" s="64">
        <v>0</v>
      </c>
      <c r="FG39" s="64">
        <v>0</v>
      </c>
      <c r="FH39" s="64">
        <v>0</v>
      </c>
      <c r="FI39" s="64">
        <v>0</v>
      </c>
      <c r="FJ39" s="64">
        <v>0</v>
      </c>
      <c r="FK39" s="64">
        <v>0</v>
      </c>
      <c r="FL39" s="64">
        <v>0</v>
      </c>
      <c r="FM39" s="64">
        <v>0</v>
      </c>
      <c r="FN39" s="64">
        <v>0</v>
      </c>
      <c r="FO39" s="64">
        <v>0</v>
      </c>
      <c r="FP39" s="64">
        <v>0</v>
      </c>
      <c r="FQ39" s="64">
        <v>0</v>
      </c>
      <c r="FR39" s="64">
        <v>0</v>
      </c>
      <c r="FS39" s="64">
        <v>0</v>
      </c>
      <c r="FT39" s="64">
        <v>0</v>
      </c>
      <c r="FU39" s="64">
        <v>0</v>
      </c>
      <c r="FV39" s="64">
        <v>0</v>
      </c>
      <c r="FW39" s="64">
        <v>0</v>
      </c>
      <c r="FX39" s="64">
        <v>0</v>
      </c>
      <c r="FY39" s="64">
        <v>0</v>
      </c>
      <c r="FZ39" s="64">
        <v>0</v>
      </c>
      <c r="GA39" s="64">
        <v>0</v>
      </c>
      <c r="GB39" s="64">
        <v>0</v>
      </c>
      <c r="GC39" s="64">
        <v>0</v>
      </c>
      <c r="GD39" s="64">
        <v>0</v>
      </c>
      <c r="GE39" s="64">
        <v>0</v>
      </c>
      <c r="GF39" s="64">
        <v>0</v>
      </c>
      <c r="GG39" s="64">
        <v>0</v>
      </c>
      <c r="GH39" s="64">
        <v>0</v>
      </c>
      <c r="GI39" s="64">
        <v>0</v>
      </c>
      <c r="GJ39" s="64">
        <v>0</v>
      </c>
      <c r="GK39" s="64">
        <v>0</v>
      </c>
      <c r="GL39" s="64">
        <v>0</v>
      </c>
      <c r="GM39" s="64">
        <v>0</v>
      </c>
      <c r="GN39" s="64">
        <v>0</v>
      </c>
      <c r="GO39" s="64">
        <v>0</v>
      </c>
      <c r="GP39" s="64">
        <v>0</v>
      </c>
      <c r="GQ39" s="64">
        <v>0</v>
      </c>
      <c r="GR39" s="64">
        <v>0</v>
      </c>
      <c r="GS39" s="64">
        <v>0</v>
      </c>
      <c r="GT39" s="64">
        <v>0</v>
      </c>
      <c r="GU39" s="64">
        <v>0</v>
      </c>
      <c r="GV39" s="64">
        <v>0</v>
      </c>
      <c r="GW39" s="64">
        <v>0</v>
      </c>
      <c r="GX39" s="64">
        <v>0</v>
      </c>
      <c r="GY39" s="64">
        <v>0</v>
      </c>
      <c r="GZ39" s="64">
        <v>0</v>
      </c>
      <c r="HA39" s="64">
        <v>0</v>
      </c>
      <c r="HB39" s="64">
        <v>0</v>
      </c>
      <c r="HC39" s="64">
        <v>0</v>
      </c>
      <c r="HD39" s="64">
        <v>0</v>
      </c>
      <c r="HE39" s="64">
        <v>0</v>
      </c>
      <c r="HF39" s="64">
        <v>0</v>
      </c>
      <c r="HG39" s="64">
        <v>0</v>
      </c>
      <c r="HH39" s="64">
        <v>0</v>
      </c>
      <c r="HI39" s="64">
        <v>0</v>
      </c>
      <c r="HJ39" s="64">
        <v>0</v>
      </c>
      <c r="HK39" s="64">
        <v>0</v>
      </c>
      <c r="HL39" s="64">
        <v>0</v>
      </c>
      <c r="HM39" s="64">
        <v>0</v>
      </c>
      <c r="HN39" s="64">
        <v>0</v>
      </c>
      <c r="HO39" s="64">
        <v>0</v>
      </c>
      <c r="HP39" s="64">
        <v>0</v>
      </c>
      <c r="HQ39" s="64">
        <v>0</v>
      </c>
      <c r="HR39" s="64">
        <v>0</v>
      </c>
      <c r="HS39" s="64">
        <v>0</v>
      </c>
      <c r="HT39" s="64">
        <v>0</v>
      </c>
      <c r="HU39" s="64">
        <v>0</v>
      </c>
      <c r="HV39" s="64">
        <v>0</v>
      </c>
      <c r="HW39" s="64">
        <v>0</v>
      </c>
      <c r="HX39" s="64">
        <v>0</v>
      </c>
      <c r="HY39" s="64">
        <v>0</v>
      </c>
      <c r="HZ39" s="64">
        <v>0</v>
      </c>
      <c r="IA39" s="64">
        <v>0</v>
      </c>
      <c r="IB39" s="64">
        <v>0</v>
      </c>
      <c r="IC39" s="64">
        <v>0</v>
      </c>
      <c r="ID39" s="64">
        <v>0</v>
      </c>
      <c r="IE39" s="64">
        <v>0</v>
      </c>
      <c r="IF39" s="64">
        <v>0</v>
      </c>
      <c r="IG39" s="64">
        <v>0</v>
      </c>
      <c r="IH39" s="64">
        <v>0</v>
      </c>
      <c r="II39" s="64">
        <v>0</v>
      </c>
      <c r="IJ39" s="64">
        <v>0</v>
      </c>
      <c r="IK39" s="64">
        <v>0</v>
      </c>
      <c r="IL39" s="64">
        <v>0</v>
      </c>
      <c r="IM39" s="64">
        <v>0</v>
      </c>
      <c r="IN39" s="64">
        <v>0</v>
      </c>
      <c r="IO39" s="64">
        <v>0</v>
      </c>
      <c r="IP39" s="64">
        <v>0</v>
      </c>
      <c r="IQ39" s="64">
        <v>0</v>
      </c>
      <c r="IR39" s="64">
        <v>0</v>
      </c>
      <c r="IS39" s="64">
        <v>0</v>
      </c>
      <c r="IT39" s="64">
        <v>0</v>
      </c>
      <c r="IU39" s="64">
        <v>0</v>
      </c>
      <c r="IV39" s="64">
        <v>0</v>
      </c>
      <c r="IW39" s="64">
        <v>0</v>
      </c>
      <c r="IX39" s="64">
        <v>0</v>
      </c>
      <c r="IY39" s="64">
        <v>0</v>
      </c>
      <c r="IZ39" s="64">
        <v>0</v>
      </c>
      <c r="JA39" s="64">
        <v>0</v>
      </c>
      <c r="JB39" s="64">
        <v>0</v>
      </c>
      <c r="JC39" s="64">
        <v>0</v>
      </c>
      <c r="JD39" s="64">
        <v>0</v>
      </c>
      <c r="JE39" s="64">
        <v>0</v>
      </c>
      <c r="JF39" s="64">
        <v>0</v>
      </c>
      <c r="JG39" s="64">
        <v>0</v>
      </c>
      <c r="JH39" s="64">
        <v>0</v>
      </c>
      <c r="JI39" s="64">
        <v>0</v>
      </c>
      <c r="JJ39" s="64">
        <v>0</v>
      </c>
      <c r="JK39" s="64">
        <v>0</v>
      </c>
      <c r="JL39" s="64">
        <v>0</v>
      </c>
      <c r="JM39" s="64">
        <v>0</v>
      </c>
      <c r="JN39" s="64">
        <v>0</v>
      </c>
      <c r="JO39" s="64">
        <v>0</v>
      </c>
      <c r="JP39" s="64">
        <v>0</v>
      </c>
      <c r="JQ39" s="64">
        <v>0</v>
      </c>
      <c r="JR39" s="64">
        <v>0</v>
      </c>
      <c r="JS39" s="64">
        <v>0</v>
      </c>
      <c r="JT39" s="64">
        <v>0</v>
      </c>
      <c r="JU39" s="64">
        <v>0</v>
      </c>
      <c r="JV39" s="64">
        <v>0</v>
      </c>
      <c r="JW39" s="64">
        <v>0</v>
      </c>
      <c r="JX39" s="64">
        <v>0</v>
      </c>
      <c r="JY39" s="64">
        <v>0</v>
      </c>
      <c r="JZ39" s="64">
        <v>0</v>
      </c>
      <c r="KA39" s="64">
        <v>0</v>
      </c>
      <c r="KB39" s="64">
        <v>0</v>
      </c>
      <c r="KC39" s="64">
        <v>0</v>
      </c>
      <c r="KD39" s="64">
        <v>0</v>
      </c>
      <c r="KE39" s="64">
        <v>0</v>
      </c>
      <c r="KF39" s="64">
        <v>0</v>
      </c>
      <c r="KG39" s="64">
        <v>0</v>
      </c>
      <c r="KH39" s="64">
        <v>0</v>
      </c>
      <c r="KI39" s="64">
        <v>0</v>
      </c>
      <c r="KJ39" s="64">
        <v>0</v>
      </c>
      <c r="KK39" s="64">
        <v>0</v>
      </c>
      <c r="KL39" s="64">
        <v>0</v>
      </c>
      <c r="KM39" s="64">
        <v>0</v>
      </c>
      <c r="KN39" s="64">
        <v>0</v>
      </c>
      <c r="KO39" s="64">
        <v>0</v>
      </c>
      <c r="KP39" s="64">
        <v>0</v>
      </c>
      <c r="KQ39" s="64">
        <v>0</v>
      </c>
      <c r="KR39" s="64">
        <v>0</v>
      </c>
      <c r="KS39" s="64">
        <v>0</v>
      </c>
      <c r="KT39" s="64">
        <v>0</v>
      </c>
      <c r="KU39" s="64">
        <v>0</v>
      </c>
      <c r="KV39" s="64">
        <v>0</v>
      </c>
      <c r="KW39" s="64">
        <v>0</v>
      </c>
      <c r="KX39" s="64">
        <v>0</v>
      </c>
      <c r="KY39" s="64">
        <v>0</v>
      </c>
      <c r="KZ39" s="64">
        <v>0</v>
      </c>
      <c r="LA39" s="64">
        <v>0</v>
      </c>
      <c r="LB39" s="64">
        <v>0</v>
      </c>
      <c r="LC39" s="64">
        <v>0</v>
      </c>
      <c r="LD39" s="64">
        <v>0</v>
      </c>
      <c r="LE39" s="64">
        <v>0</v>
      </c>
      <c r="LF39" s="64">
        <v>0</v>
      </c>
      <c r="LG39" s="64">
        <v>0</v>
      </c>
      <c r="LH39" s="64">
        <v>0</v>
      </c>
      <c r="LI39" s="64">
        <v>0</v>
      </c>
      <c r="LJ39" s="64">
        <v>0</v>
      </c>
      <c r="LK39" s="64">
        <v>0</v>
      </c>
      <c r="LL39" s="64">
        <v>0</v>
      </c>
      <c r="LM39" s="64">
        <v>0</v>
      </c>
      <c r="LN39" s="64">
        <v>0</v>
      </c>
      <c r="LO39" s="64">
        <v>0</v>
      </c>
      <c r="LP39" s="64">
        <v>0</v>
      </c>
      <c r="LQ39" s="64">
        <v>0</v>
      </c>
      <c r="LR39" s="64">
        <v>0</v>
      </c>
      <c r="LS39" s="64">
        <v>0</v>
      </c>
      <c r="LT39" s="64">
        <v>0</v>
      </c>
      <c r="LU39" s="64">
        <v>0</v>
      </c>
      <c r="LV39" s="64">
        <v>0</v>
      </c>
      <c r="LW39" s="64">
        <v>0</v>
      </c>
      <c r="LX39" s="64">
        <v>0</v>
      </c>
      <c r="LY39" s="64">
        <v>0</v>
      </c>
      <c r="LZ39" s="64">
        <v>0</v>
      </c>
      <c r="MA39" s="64">
        <v>0</v>
      </c>
      <c r="MB39" s="64">
        <v>0</v>
      </c>
      <c r="MC39" s="64">
        <v>0</v>
      </c>
      <c r="MD39" s="64">
        <v>0</v>
      </c>
      <c r="ME39" s="64">
        <v>0</v>
      </c>
      <c r="MF39" s="64">
        <v>0</v>
      </c>
      <c r="MG39" s="64">
        <v>0</v>
      </c>
      <c r="MH39" s="64">
        <v>0</v>
      </c>
      <c r="MI39" s="64">
        <v>0</v>
      </c>
      <c r="MJ39" s="64">
        <v>0</v>
      </c>
      <c r="MK39" s="64">
        <v>0</v>
      </c>
      <c r="ML39" s="64">
        <v>0</v>
      </c>
      <c r="MM39" s="64">
        <v>0</v>
      </c>
      <c r="MN39" s="64">
        <v>0</v>
      </c>
      <c r="MO39" s="64">
        <v>0</v>
      </c>
      <c r="MP39" s="64">
        <v>0</v>
      </c>
      <c r="MQ39" s="64">
        <v>0</v>
      </c>
      <c r="MR39" s="64">
        <v>0</v>
      </c>
      <c r="MS39" s="64">
        <v>0</v>
      </c>
      <c r="MT39" s="64">
        <v>0</v>
      </c>
      <c r="MU39" s="64">
        <v>0</v>
      </c>
      <c r="MV39" s="64">
        <v>0</v>
      </c>
      <c r="MW39" s="64">
        <v>0</v>
      </c>
      <c r="MX39" s="64">
        <v>0</v>
      </c>
      <c r="MY39" s="64">
        <v>0</v>
      </c>
      <c r="MZ39" s="64">
        <v>0</v>
      </c>
      <c r="NA39" s="64">
        <v>0</v>
      </c>
      <c r="NB39" s="64">
        <v>0</v>
      </c>
      <c r="NC39" s="64">
        <v>0</v>
      </c>
      <c r="ND39" s="64">
        <v>0</v>
      </c>
      <c r="NE39" s="64">
        <v>0</v>
      </c>
      <c r="NF39" s="64">
        <v>0</v>
      </c>
      <c r="NG39" s="64">
        <v>0</v>
      </c>
      <c r="NH39" s="64">
        <v>0</v>
      </c>
      <c r="NI39" s="64">
        <v>0</v>
      </c>
      <c r="NJ39" s="64">
        <v>0</v>
      </c>
      <c r="NK39" s="64">
        <v>0</v>
      </c>
      <c r="NL39" s="64">
        <v>0</v>
      </c>
      <c r="NM39" s="64">
        <v>0</v>
      </c>
      <c r="NN39" s="64">
        <v>0</v>
      </c>
      <c r="NO39" s="64">
        <v>0</v>
      </c>
      <c r="NP39" s="64">
        <v>0</v>
      </c>
      <c r="NQ39" s="64">
        <v>0</v>
      </c>
      <c r="NR39" s="64">
        <v>0</v>
      </c>
      <c r="NS39" s="64">
        <v>0</v>
      </c>
      <c r="NT39" s="64">
        <v>0</v>
      </c>
      <c r="NU39" s="64">
        <v>0</v>
      </c>
      <c r="NV39" s="64">
        <v>0</v>
      </c>
      <c r="NW39" s="64">
        <v>0</v>
      </c>
      <c r="NX39" s="64">
        <v>0</v>
      </c>
      <c r="NY39" s="64">
        <v>0</v>
      </c>
      <c r="NZ39" s="64">
        <v>0</v>
      </c>
      <c r="OA39" s="64">
        <v>0</v>
      </c>
      <c r="OB39" s="64">
        <v>0</v>
      </c>
      <c r="OC39" s="64">
        <v>0</v>
      </c>
      <c r="OD39" s="64">
        <v>0</v>
      </c>
    </row>
    <row r="40" spans="1:394" s="1" customFormat="1" ht="13.8" x14ac:dyDescent="0.3">
      <c r="A40" s="54"/>
      <c r="B40" s="36">
        <f t="shared" si="30"/>
        <v>25</v>
      </c>
      <c r="C40" s="49">
        <f>IF(type&lt;&gt;"",IF(ROW(stage_id)=ROW($C$14)+2,1,IF(type="S",MAX(prev_col_range)+1,MAX(prev_col_range))),-1)</f>
        <v>5</v>
      </c>
      <c r="D40" s="55">
        <f>_xlfn.IFNA(IF(OR(type="T",type="M"),MATCH(role,Settings!$I$9:$I$22,0),-1),-1)</f>
        <v>3</v>
      </c>
      <c r="E40" s="36" t="s">
        <v>40</v>
      </c>
      <c r="F40" s="42" t="s">
        <v>99</v>
      </c>
      <c r="G40" s="37"/>
      <c r="H40" s="38" t="str">
        <f>_xlfn.IFNA(INDEX(Settings!$P$9:$P$36,MATCH(team_member,Settings!$N$9:$N$36,0)),"")</f>
        <v>DES</v>
      </c>
      <c r="I40" s="35" t="s">
        <v>69</v>
      </c>
      <c r="J40" s="43"/>
      <c r="K40" s="47"/>
      <c r="L40" s="48"/>
      <c r="M40" s="66">
        <f>B41</f>
        <v>26</v>
      </c>
      <c r="N40" s="50" t="str">
        <f t="shared" si="31"/>
        <v>↙</v>
      </c>
      <c r="O40" s="51" t="str" cm="1">
        <f t="array" ref="O40">IFERROR("(" &amp; d.type &amp; ") " &amp; IF(LEN(d.name)&gt;7,LEFT(d.name,7) &amp; "….", d.name),"")</f>
        <v>(M) Milesto….</v>
      </c>
      <c r="P40" s="52" t="s">
        <v>75</v>
      </c>
      <c r="Q40" s="43"/>
      <c r="R40" s="44">
        <v>10</v>
      </c>
      <c r="S40" s="7" cm="1">
        <f t="array" ref="S40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40" s="40" cm="1">
        <f t="array" ref="T4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0" s="58">
        <v>44494</v>
      </c>
      <c r="V40" s="59">
        <v>44504</v>
      </c>
      <c r="W40" s="61">
        <v>0.7</v>
      </c>
      <c r="X40" s="64">
        <v>0</v>
      </c>
      <c r="Y40" s="64">
        <v>0</v>
      </c>
      <c r="Z40" s="64">
        <v>0</v>
      </c>
      <c r="AA40" s="64">
        <v>0</v>
      </c>
      <c r="AB40" s="64">
        <v>0</v>
      </c>
      <c r="AC40" s="64">
        <v>0</v>
      </c>
      <c r="AD40" s="64">
        <v>0</v>
      </c>
      <c r="AE40" s="64">
        <v>0</v>
      </c>
      <c r="AF40" s="64">
        <v>0</v>
      </c>
      <c r="AG40" s="64">
        <v>0</v>
      </c>
      <c r="AH40" s="64">
        <v>0</v>
      </c>
      <c r="AI40" s="64">
        <v>0</v>
      </c>
      <c r="AJ40" s="64">
        <v>0</v>
      </c>
      <c r="AK40" s="64">
        <v>0</v>
      </c>
      <c r="AL40" s="64">
        <v>0</v>
      </c>
      <c r="AM40" s="64">
        <v>0</v>
      </c>
      <c r="AN40" s="64">
        <v>0</v>
      </c>
      <c r="AO40" s="64">
        <v>0</v>
      </c>
      <c r="AP40" s="64">
        <v>0</v>
      </c>
      <c r="AQ40" s="64">
        <v>0</v>
      </c>
      <c r="AR40" s="64">
        <v>0</v>
      </c>
      <c r="AS40" s="64">
        <v>0</v>
      </c>
      <c r="AT40" s="64">
        <v>0</v>
      </c>
      <c r="AU40" s="64">
        <v>0</v>
      </c>
      <c r="AV40" s="64">
        <v>0</v>
      </c>
      <c r="AW40" s="64">
        <v>0</v>
      </c>
      <c r="AX40" s="64">
        <v>0</v>
      </c>
      <c r="AY40" s="64">
        <v>0</v>
      </c>
      <c r="AZ40" s="64">
        <v>0</v>
      </c>
      <c r="BA40" s="64">
        <v>0</v>
      </c>
      <c r="BB40" s="64">
        <v>0</v>
      </c>
      <c r="BC40" s="64">
        <v>0</v>
      </c>
      <c r="BD40" s="64">
        <v>0</v>
      </c>
      <c r="BE40" s="64">
        <v>0</v>
      </c>
      <c r="BF40" s="64">
        <v>0</v>
      </c>
      <c r="BG40" s="64">
        <v>0</v>
      </c>
      <c r="BH40" s="64">
        <v>0</v>
      </c>
      <c r="BI40" s="64">
        <v>0</v>
      </c>
      <c r="BJ40" s="64">
        <v>0</v>
      </c>
      <c r="BK40" s="64">
        <v>0</v>
      </c>
      <c r="BL40" s="64">
        <v>0</v>
      </c>
      <c r="BM40" s="64">
        <v>0</v>
      </c>
      <c r="BN40" s="64">
        <v>0</v>
      </c>
      <c r="BO40" s="64">
        <v>0</v>
      </c>
      <c r="BP40" s="64">
        <v>0</v>
      </c>
      <c r="BQ40" s="64">
        <v>0</v>
      </c>
      <c r="BR40" s="64">
        <v>0</v>
      </c>
      <c r="BS40" s="64">
        <v>0</v>
      </c>
      <c r="BT40" s="64">
        <v>0</v>
      </c>
      <c r="BU40" s="64">
        <v>0</v>
      </c>
      <c r="BV40" s="64">
        <v>0</v>
      </c>
      <c r="BW40" s="64">
        <v>0</v>
      </c>
      <c r="BX40" s="64">
        <v>0</v>
      </c>
      <c r="BY40" s="64">
        <v>0</v>
      </c>
      <c r="BZ40" s="64">
        <v>0</v>
      </c>
      <c r="CA40" s="64">
        <v>0</v>
      </c>
      <c r="CB40" s="64">
        <v>0</v>
      </c>
      <c r="CC40" s="64">
        <v>0</v>
      </c>
      <c r="CD40" s="64">
        <v>0</v>
      </c>
      <c r="CE40" s="64">
        <v>0</v>
      </c>
      <c r="CF40" s="64">
        <v>0</v>
      </c>
      <c r="CG40" s="64">
        <v>0</v>
      </c>
      <c r="CH40" s="64">
        <v>0</v>
      </c>
      <c r="CI40" s="64">
        <v>0</v>
      </c>
      <c r="CJ40" s="64">
        <v>0</v>
      </c>
      <c r="CK40" s="64">
        <v>0</v>
      </c>
      <c r="CL40" s="64">
        <v>0</v>
      </c>
      <c r="CM40" s="64">
        <v>0</v>
      </c>
      <c r="CN40" s="64">
        <v>0</v>
      </c>
      <c r="CO40" s="64">
        <v>0</v>
      </c>
      <c r="CP40" s="64">
        <v>0</v>
      </c>
      <c r="CQ40" s="64">
        <v>0</v>
      </c>
      <c r="CR40" s="64">
        <v>0</v>
      </c>
      <c r="CS40" s="64">
        <v>0</v>
      </c>
      <c r="CT40" s="64">
        <v>0</v>
      </c>
      <c r="CU40" s="64">
        <v>0</v>
      </c>
      <c r="CV40" s="64">
        <v>0</v>
      </c>
      <c r="CW40" s="64">
        <v>0</v>
      </c>
      <c r="CX40" s="64">
        <v>0</v>
      </c>
      <c r="CY40" s="64">
        <v>0</v>
      </c>
      <c r="CZ40" s="64">
        <v>0</v>
      </c>
      <c r="DA40" s="64">
        <v>0</v>
      </c>
      <c r="DB40" s="64">
        <v>0</v>
      </c>
      <c r="DC40" s="64">
        <v>0</v>
      </c>
      <c r="DD40" s="64">
        <v>0</v>
      </c>
      <c r="DE40" s="64">
        <v>0</v>
      </c>
      <c r="DF40" s="64">
        <v>0</v>
      </c>
      <c r="DG40" s="64">
        <v>0</v>
      </c>
      <c r="DH40" s="64">
        <v>0</v>
      </c>
      <c r="DI40" s="64">
        <v>0</v>
      </c>
      <c r="DJ40" s="64">
        <v>0</v>
      </c>
      <c r="DK40" s="64">
        <v>0</v>
      </c>
      <c r="DL40" s="64">
        <v>0</v>
      </c>
      <c r="DM40" s="64">
        <v>0</v>
      </c>
      <c r="DN40" s="64">
        <v>0</v>
      </c>
      <c r="DO40" s="64">
        <v>0</v>
      </c>
      <c r="DP40" s="64">
        <v>0</v>
      </c>
      <c r="DQ40" s="64">
        <v>0</v>
      </c>
      <c r="DR40" s="64">
        <v>0</v>
      </c>
      <c r="DS40" s="64">
        <v>0</v>
      </c>
      <c r="DT40" s="64">
        <v>0</v>
      </c>
      <c r="DU40" s="64">
        <v>0</v>
      </c>
      <c r="DV40" s="64">
        <v>0</v>
      </c>
      <c r="DW40" s="64">
        <v>0</v>
      </c>
      <c r="DX40" s="64">
        <v>0</v>
      </c>
      <c r="DY40" s="64">
        <v>0</v>
      </c>
      <c r="DZ40" s="64">
        <v>0</v>
      </c>
      <c r="EA40" s="64">
        <v>0</v>
      </c>
      <c r="EB40" s="64">
        <v>0</v>
      </c>
      <c r="EC40" s="64">
        <v>0</v>
      </c>
      <c r="ED40" s="64">
        <v>0</v>
      </c>
      <c r="EE40" s="64">
        <v>0</v>
      </c>
      <c r="EF40" s="64">
        <v>0</v>
      </c>
      <c r="EG40" s="64">
        <v>0</v>
      </c>
      <c r="EH40" s="64">
        <v>0</v>
      </c>
      <c r="EI40" s="64">
        <v>0</v>
      </c>
      <c r="EJ40" s="64">
        <v>0</v>
      </c>
      <c r="EK40" s="64">
        <v>0</v>
      </c>
      <c r="EL40" s="64">
        <v>0</v>
      </c>
      <c r="EM40" s="64">
        <v>0</v>
      </c>
      <c r="EN40" s="64">
        <v>0</v>
      </c>
      <c r="EO40" s="64">
        <v>0</v>
      </c>
      <c r="EP40" s="64">
        <v>0</v>
      </c>
      <c r="EQ40" s="64">
        <v>0</v>
      </c>
      <c r="ER40" s="64">
        <v>0</v>
      </c>
      <c r="ES40" s="64">
        <v>0</v>
      </c>
      <c r="ET40" s="64">
        <v>0</v>
      </c>
      <c r="EU40" s="64">
        <v>0</v>
      </c>
      <c r="EV40" s="64">
        <v>0</v>
      </c>
      <c r="EW40" s="64">
        <v>0</v>
      </c>
      <c r="EX40" s="64">
        <v>0</v>
      </c>
      <c r="EY40" s="64">
        <v>0</v>
      </c>
      <c r="EZ40" s="64">
        <v>0</v>
      </c>
      <c r="FA40" s="64">
        <v>0</v>
      </c>
      <c r="FB40" s="64">
        <v>0</v>
      </c>
      <c r="FC40" s="64">
        <v>0</v>
      </c>
      <c r="FD40" s="64">
        <v>0</v>
      </c>
      <c r="FE40" s="64">
        <v>0</v>
      </c>
      <c r="FF40" s="64">
        <v>0</v>
      </c>
      <c r="FG40" s="64">
        <v>0</v>
      </c>
      <c r="FH40" s="64">
        <v>0</v>
      </c>
      <c r="FI40" s="64">
        <v>0</v>
      </c>
      <c r="FJ40" s="64">
        <v>0</v>
      </c>
      <c r="FK40" s="64">
        <v>0</v>
      </c>
      <c r="FL40" s="64">
        <v>0</v>
      </c>
      <c r="FM40" s="64">
        <v>0</v>
      </c>
      <c r="FN40" s="64">
        <v>0</v>
      </c>
      <c r="FO40" s="64">
        <v>0</v>
      </c>
      <c r="FP40" s="64">
        <v>0</v>
      </c>
      <c r="FQ40" s="64">
        <v>0</v>
      </c>
      <c r="FR40" s="64">
        <v>0</v>
      </c>
      <c r="FS40" s="64">
        <v>0</v>
      </c>
      <c r="FT40" s="64">
        <v>0</v>
      </c>
      <c r="FU40" s="64">
        <v>0</v>
      </c>
      <c r="FV40" s="64">
        <v>0</v>
      </c>
      <c r="FW40" s="64">
        <v>0</v>
      </c>
      <c r="FX40" s="64">
        <v>0</v>
      </c>
      <c r="FY40" s="64">
        <v>0</v>
      </c>
      <c r="FZ40" s="64">
        <v>0</v>
      </c>
      <c r="GA40" s="64">
        <v>0</v>
      </c>
      <c r="GB40" s="64">
        <v>0</v>
      </c>
      <c r="GC40" s="64">
        <v>0</v>
      </c>
      <c r="GD40" s="64">
        <v>0</v>
      </c>
      <c r="GE40" s="64">
        <v>0</v>
      </c>
      <c r="GF40" s="64">
        <v>0</v>
      </c>
      <c r="GG40" s="64">
        <v>0</v>
      </c>
      <c r="GH40" s="64">
        <v>0</v>
      </c>
      <c r="GI40" s="64">
        <v>0</v>
      </c>
      <c r="GJ40" s="64">
        <v>0</v>
      </c>
      <c r="GK40" s="64">
        <v>0</v>
      </c>
      <c r="GL40" s="64">
        <v>0</v>
      </c>
      <c r="GM40" s="64">
        <v>0</v>
      </c>
      <c r="GN40" s="64">
        <v>0</v>
      </c>
      <c r="GO40" s="64">
        <v>0</v>
      </c>
      <c r="GP40" s="64">
        <v>0</v>
      </c>
      <c r="GQ40" s="64">
        <v>0</v>
      </c>
      <c r="GR40" s="64">
        <v>0</v>
      </c>
      <c r="GS40" s="64">
        <v>0</v>
      </c>
      <c r="GT40" s="64">
        <v>0</v>
      </c>
      <c r="GU40" s="64">
        <v>0</v>
      </c>
      <c r="GV40" s="64">
        <v>0</v>
      </c>
      <c r="GW40" s="64">
        <v>0</v>
      </c>
      <c r="GX40" s="64">
        <v>0</v>
      </c>
      <c r="GY40" s="64">
        <v>0</v>
      </c>
      <c r="GZ40" s="64">
        <v>0</v>
      </c>
      <c r="HA40" s="64">
        <v>0</v>
      </c>
      <c r="HB40" s="64">
        <v>0</v>
      </c>
      <c r="HC40" s="64">
        <v>0</v>
      </c>
      <c r="HD40" s="64">
        <v>0</v>
      </c>
      <c r="HE40" s="64">
        <v>0</v>
      </c>
      <c r="HF40" s="64">
        <v>0</v>
      </c>
      <c r="HG40" s="64">
        <v>0</v>
      </c>
      <c r="HH40" s="64">
        <v>0</v>
      </c>
      <c r="HI40" s="64">
        <v>0</v>
      </c>
      <c r="HJ40" s="64">
        <v>0</v>
      </c>
      <c r="HK40" s="64">
        <v>0</v>
      </c>
      <c r="HL40" s="64">
        <v>0</v>
      </c>
      <c r="HM40" s="64">
        <v>0</v>
      </c>
      <c r="HN40" s="64">
        <v>0</v>
      </c>
      <c r="HO40" s="64">
        <v>0</v>
      </c>
      <c r="HP40" s="64">
        <v>0</v>
      </c>
      <c r="HQ40" s="64">
        <v>0</v>
      </c>
      <c r="HR40" s="64">
        <v>0</v>
      </c>
      <c r="HS40" s="64">
        <v>0</v>
      </c>
      <c r="HT40" s="64">
        <v>0</v>
      </c>
      <c r="HU40" s="64">
        <v>0</v>
      </c>
      <c r="HV40" s="64">
        <v>0</v>
      </c>
      <c r="HW40" s="64">
        <v>0</v>
      </c>
      <c r="HX40" s="64">
        <v>0</v>
      </c>
      <c r="HY40" s="64">
        <v>0</v>
      </c>
      <c r="HZ40" s="64">
        <v>0</v>
      </c>
      <c r="IA40" s="64">
        <v>0</v>
      </c>
      <c r="IB40" s="64">
        <v>0</v>
      </c>
      <c r="IC40" s="64">
        <v>0</v>
      </c>
      <c r="ID40" s="64">
        <v>0</v>
      </c>
      <c r="IE40" s="64">
        <v>0</v>
      </c>
      <c r="IF40" s="64">
        <v>0</v>
      </c>
      <c r="IG40" s="64">
        <v>0</v>
      </c>
      <c r="IH40" s="64">
        <v>0</v>
      </c>
      <c r="II40" s="64">
        <v>0</v>
      </c>
      <c r="IJ40" s="64">
        <v>0</v>
      </c>
      <c r="IK40" s="64">
        <v>0</v>
      </c>
      <c r="IL40" s="64">
        <v>0</v>
      </c>
      <c r="IM40" s="64">
        <v>0</v>
      </c>
      <c r="IN40" s="64">
        <v>0</v>
      </c>
      <c r="IO40" s="64">
        <v>0</v>
      </c>
      <c r="IP40" s="64">
        <v>0</v>
      </c>
      <c r="IQ40" s="64">
        <v>0</v>
      </c>
      <c r="IR40" s="64">
        <v>0</v>
      </c>
      <c r="IS40" s="64">
        <v>0</v>
      </c>
      <c r="IT40" s="64">
        <v>0</v>
      </c>
      <c r="IU40" s="64">
        <v>0</v>
      </c>
      <c r="IV40" s="64">
        <v>0</v>
      </c>
      <c r="IW40" s="64">
        <v>0</v>
      </c>
      <c r="IX40" s="64">
        <v>0</v>
      </c>
      <c r="IY40" s="64">
        <v>0</v>
      </c>
      <c r="IZ40" s="64">
        <v>0</v>
      </c>
      <c r="JA40" s="64">
        <v>0</v>
      </c>
      <c r="JB40" s="64">
        <v>0</v>
      </c>
      <c r="JC40" s="64">
        <v>0</v>
      </c>
      <c r="JD40" s="64">
        <v>0</v>
      </c>
      <c r="JE40" s="64">
        <v>0</v>
      </c>
      <c r="JF40" s="64">
        <v>0</v>
      </c>
      <c r="JG40" s="64">
        <v>0</v>
      </c>
      <c r="JH40" s="64">
        <v>0</v>
      </c>
      <c r="JI40" s="64">
        <v>0</v>
      </c>
      <c r="JJ40" s="64">
        <v>0</v>
      </c>
      <c r="JK40" s="64">
        <v>0</v>
      </c>
      <c r="JL40" s="64">
        <v>0</v>
      </c>
      <c r="JM40" s="64">
        <v>0</v>
      </c>
      <c r="JN40" s="64">
        <v>0</v>
      </c>
      <c r="JO40" s="64">
        <v>0</v>
      </c>
      <c r="JP40" s="64">
        <v>0</v>
      </c>
      <c r="JQ40" s="64">
        <v>0</v>
      </c>
      <c r="JR40" s="64">
        <v>0</v>
      </c>
      <c r="JS40" s="64">
        <v>0</v>
      </c>
      <c r="JT40" s="64">
        <v>0</v>
      </c>
      <c r="JU40" s="64">
        <v>0</v>
      </c>
      <c r="JV40" s="64">
        <v>0</v>
      </c>
      <c r="JW40" s="64">
        <v>0</v>
      </c>
      <c r="JX40" s="64">
        <v>0</v>
      </c>
      <c r="JY40" s="64">
        <v>0</v>
      </c>
      <c r="JZ40" s="64">
        <v>0</v>
      </c>
      <c r="KA40" s="64">
        <v>0</v>
      </c>
      <c r="KB40" s="64">
        <v>0</v>
      </c>
      <c r="KC40" s="64">
        <v>0</v>
      </c>
      <c r="KD40" s="64">
        <v>0</v>
      </c>
      <c r="KE40" s="64">
        <v>0</v>
      </c>
      <c r="KF40" s="64">
        <v>0</v>
      </c>
      <c r="KG40" s="64">
        <v>0</v>
      </c>
      <c r="KH40" s="64">
        <v>0</v>
      </c>
      <c r="KI40" s="64">
        <v>0</v>
      </c>
      <c r="KJ40" s="64">
        <v>0</v>
      </c>
      <c r="KK40" s="64">
        <v>0</v>
      </c>
      <c r="KL40" s="64">
        <v>0</v>
      </c>
      <c r="KM40" s="64">
        <v>0</v>
      </c>
      <c r="KN40" s="64">
        <v>0</v>
      </c>
      <c r="KO40" s="64">
        <v>0</v>
      </c>
      <c r="KP40" s="64">
        <v>0</v>
      </c>
      <c r="KQ40" s="64">
        <v>0</v>
      </c>
      <c r="KR40" s="64">
        <v>0</v>
      </c>
      <c r="KS40" s="64">
        <v>0</v>
      </c>
      <c r="KT40" s="64">
        <v>0</v>
      </c>
      <c r="KU40" s="64">
        <v>0</v>
      </c>
      <c r="KV40" s="64">
        <v>0</v>
      </c>
      <c r="KW40" s="64">
        <v>0</v>
      </c>
      <c r="KX40" s="64">
        <v>0</v>
      </c>
      <c r="KY40" s="64">
        <v>0</v>
      </c>
      <c r="KZ40" s="64">
        <v>0</v>
      </c>
      <c r="LA40" s="64">
        <v>0</v>
      </c>
      <c r="LB40" s="64">
        <v>0</v>
      </c>
      <c r="LC40" s="64">
        <v>0</v>
      </c>
      <c r="LD40" s="64">
        <v>0</v>
      </c>
      <c r="LE40" s="64">
        <v>0</v>
      </c>
      <c r="LF40" s="64">
        <v>0</v>
      </c>
      <c r="LG40" s="64">
        <v>0</v>
      </c>
      <c r="LH40" s="64">
        <v>0</v>
      </c>
      <c r="LI40" s="64">
        <v>0</v>
      </c>
      <c r="LJ40" s="64">
        <v>0</v>
      </c>
      <c r="LK40" s="64">
        <v>0</v>
      </c>
      <c r="LL40" s="64">
        <v>0</v>
      </c>
      <c r="LM40" s="64">
        <v>0</v>
      </c>
      <c r="LN40" s="64">
        <v>0</v>
      </c>
      <c r="LO40" s="64">
        <v>0</v>
      </c>
      <c r="LP40" s="64">
        <v>0</v>
      </c>
      <c r="LQ40" s="64">
        <v>0</v>
      </c>
      <c r="LR40" s="64">
        <v>0</v>
      </c>
      <c r="LS40" s="64">
        <v>0</v>
      </c>
      <c r="LT40" s="64">
        <v>0</v>
      </c>
      <c r="LU40" s="64">
        <v>0</v>
      </c>
      <c r="LV40" s="64">
        <v>0</v>
      </c>
      <c r="LW40" s="64">
        <v>0</v>
      </c>
      <c r="LX40" s="64">
        <v>0</v>
      </c>
      <c r="LY40" s="64">
        <v>0</v>
      </c>
      <c r="LZ40" s="64">
        <v>0</v>
      </c>
      <c r="MA40" s="64">
        <v>0</v>
      </c>
      <c r="MB40" s="64">
        <v>0</v>
      </c>
      <c r="MC40" s="64">
        <v>0</v>
      </c>
      <c r="MD40" s="64">
        <v>0</v>
      </c>
      <c r="ME40" s="64">
        <v>0</v>
      </c>
      <c r="MF40" s="64">
        <v>0</v>
      </c>
      <c r="MG40" s="64">
        <v>0</v>
      </c>
      <c r="MH40" s="64">
        <v>0</v>
      </c>
      <c r="MI40" s="64">
        <v>0</v>
      </c>
      <c r="MJ40" s="64">
        <v>0</v>
      </c>
      <c r="MK40" s="64">
        <v>0</v>
      </c>
      <c r="ML40" s="64">
        <v>0</v>
      </c>
      <c r="MM40" s="64">
        <v>0</v>
      </c>
      <c r="MN40" s="64">
        <v>0</v>
      </c>
      <c r="MO40" s="64">
        <v>0</v>
      </c>
      <c r="MP40" s="64">
        <v>0</v>
      </c>
      <c r="MQ40" s="64">
        <v>0</v>
      </c>
      <c r="MR40" s="64">
        <v>0</v>
      </c>
      <c r="MS40" s="64">
        <v>0</v>
      </c>
      <c r="MT40" s="64">
        <v>0</v>
      </c>
      <c r="MU40" s="64">
        <v>0</v>
      </c>
      <c r="MV40" s="64">
        <v>0</v>
      </c>
      <c r="MW40" s="64">
        <v>0</v>
      </c>
      <c r="MX40" s="64">
        <v>0</v>
      </c>
      <c r="MY40" s="64">
        <v>0</v>
      </c>
      <c r="MZ40" s="64">
        <v>0</v>
      </c>
      <c r="NA40" s="64">
        <v>0</v>
      </c>
      <c r="NB40" s="64">
        <v>0</v>
      </c>
      <c r="NC40" s="64">
        <v>0</v>
      </c>
      <c r="ND40" s="64">
        <v>0</v>
      </c>
      <c r="NE40" s="64">
        <v>0</v>
      </c>
      <c r="NF40" s="64">
        <v>0</v>
      </c>
      <c r="NG40" s="64">
        <v>0</v>
      </c>
      <c r="NH40" s="64">
        <v>0</v>
      </c>
      <c r="NI40" s="64">
        <v>0</v>
      </c>
      <c r="NJ40" s="64">
        <v>0</v>
      </c>
      <c r="NK40" s="64">
        <v>0</v>
      </c>
      <c r="NL40" s="64">
        <v>0</v>
      </c>
      <c r="NM40" s="64">
        <v>0</v>
      </c>
      <c r="NN40" s="64">
        <v>0</v>
      </c>
      <c r="NO40" s="64">
        <v>0</v>
      </c>
      <c r="NP40" s="64">
        <v>0</v>
      </c>
      <c r="NQ40" s="64">
        <v>0</v>
      </c>
      <c r="NR40" s="64">
        <v>0</v>
      </c>
      <c r="NS40" s="64">
        <v>0</v>
      </c>
      <c r="NT40" s="64">
        <v>0</v>
      </c>
      <c r="NU40" s="64">
        <v>0</v>
      </c>
      <c r="NV40" s="64">
        <v>0</v>
      </c>
      <c r="NW40" s="64">
        <v>0</v>
      </c>
      <c r="NX40" s="64">
        <v>0</v>
      </c>
      <c r="NY40" s="64">
        <v>0</v>
      </c>
      <c r="NZ40" s="64">
        <v>0</v>
      </c>
      <c r="OA40" s="64">
        <v>0</v>
      </c>
      <c r="OB40" s="64">
        <v>0</v>
      </c>
      <c r="OC40" s="64">
        <v>0</v>
      </c>
      <c r="OD40" s="64">
        <v>0</v>
      </c>
    </row>
    <row r="41" spans="1:394" s="1" customFormat="1" ht="13.8" x14ac:dyDescent="0.3">
      <c r="A41" s="54"/>
      <c r="B41" s="36">
        <f t="shared" si="30"/>
        <v>26</v>
      </c>
      <c r="C41" s="49">
        <f>IF(type&lt;&gt;"",IF(ROW(stage_id)=ROW($C$14)+2,1,IF(type="S",MAX(prev_col_range)+1,MAX(prev_col_range))),-1)</f>
        <v>5</v>
      </c>
      <c r="D41" s="55">
        <f>_xlfn.IFNA(IF(OR(type="T",type="M"),MATCH(role,Settings!$I$9:$I$22,0),-1),-1)</f>
        <v>1</v>
      </c>
      <c r="E41" s="36" t="s">
        <v>44</v>
      </c>
      <c r="F41" s="42" t="s">
        <v>95</v>
      </c>
      <c r="G41" s="37"/>
      <c r="H41" s="38" t="str">
        <f>_xlfn.IFNA(INDEX(Settings!$P$9:$P$36,MATCH(team_member,Settings!$N$9:$N$36,0)),"")</f>
        <v>PM</v>
      </c>
      <c r="I41" s="35" t="s">
        <v>66</v>
      </c>
      <c r="J41" s="43"/>
      <c r="K41" s="47">
        <v>44518</v>
      </c>
      <c r="L41" s="48"/>
      <c r="M41" s="66"/>
      <c r="N41" s="50" t="b">
        <f t="shared" si="31"/>
        <v>0</v>
      </c>
      <c r="O41" s="51" t="str" cm="1">
        <f t="array" ref="O41">IFERROR("(" &amp; d.type &amp; ") " &amp; IF(LEN(d.name)&gt;7,LEFT(d.name,7) &amp; "….", d.name),"")</f>
        <v/>
      </c>
      <c r="P41" s="52" t="s">
        <v>73</v>
      </c>
      <c r="Q41" s="43"/>
      <c r="R41" s="44"/>
      <c r="S41" s="7" cm="1">
        <f t="array" ref="S41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44518</v>
      </c>
      <c r="T41" s="40" cm="1">
        <f t="array" ref="T4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1" s="58">
        <v>44504</v>
      </c>
      <c r="V41" s="58">
        <v>44504</v>
      </c>
      <c r="W41" s="60">
        <f>1*(SUM(W37:W40)=COUNTA(E37:E40))</f>
        <v>0</v>
      </c>
      <c r="X41" s="64">
        <v>0</v>
      </c>
      <c r="Y41" s="64">
        <v>0</v>
      </c>
      <c r="Z41" s="64">
        <v>0</v>
      </c>
      <c r="AA41" s="64">
        <v>0</v>
      </c>
      <c r="AB41" s="64">
        <v>0</v>
      </c>
      <c r="AC41" s="64">
        <v>0</v>
      </c>
      <c r="AD41" s="64">
        <v>0</v>
      </c>
      <c r="AE41" s="64">
        <v>0</v>
      </c>
      <c r="AF41" s="64">
        <v>0</v>
      </c>
      <c r="AG41" s="64">
        <v>0</v>
      </c>
      <c r="AH41" s="64">
        <v>0</v>
      </c>
      <c r="AI41" s="64">
        <v>0</v>
      </c>
      <c r="AJ41" s="64">
        <v>0</v>
      </c>
      <c r="AK41" s="64">
        <v>0</v>
      </c>
      <c r="AL41" s="64">
        <v>0</v>
      </c>
      <c r="AM41" s="64">
        <v>0</v>
      </c>
      <c r="AN41" s="64">
        <v>0</v>
      </c>
      <c r="AO41" s="64">
        <v>0</v>
      </c>
      <c r="AP41" s="64">
        <v>0</v>
      </c>
      <c r="AQ41" s="64">
        <v>0</v>
      </c>
      <c r="AR41" s="64">
        <v>0</v>
      </c>
      <c r="AS41" s="64">
        <v>0</v>
      </c>
      <c r="AT41" s="64">
        <v>0</v>
      </c>
      <c r="AU41" s="64">
        <v>0</v>
      </c>
      <c r="AV41" s="64">
        <v>0</v>
      </c>
      <c r="AW41" s="64">
        <v>0</v>
      </c>
      <c r="AX41" s="64">
        <v>0</v>
      </c>
      <c r="AY41" s="64">
        <v>0</v>
      </c>
      <c r="AZ41" s="64">
        <v>0</v>
      </c>
      <c r="BA41" s="64">
        <v>0</v>
      </c>
      <c r="BB41" s="64">
        <v>0</v>
      </c>
      <c r="BC41" s="64">
        <v>0</v>
      </c>
      <c r="BD41" s="64">
        <v>0</v>
      </c>
      <c r="BE41" s="64">
        <v>0</v>
      </c>
      <c r="BF41" s="64">
        <v>0</v>
      </c>
      <c r="BG41" s="64">
        <v>0</v>
      </c>
      <c r="BH41" s="64">
        <v>0</v>
      </c>
      <c r="BI41" s="64">
        <v>0</v>
      </c>
      <c r="BJ41" s="64">
        <v>0</v>
      </c>
      <c r="BK41" s="64">
        <v>0</v>
      </c>
      <c r="BL41" s="64">
        <v>0</v>
      </c>
      <c r="BM41" s="64">
        <v>0</v>
      </c>
      <c r="BN41" s="64">
        <v>0</v>
      </c>
      <c r="BO41" s="64">
        <v>0</v>
      </c>
      <c r="BP41" s="64">
        <v>0</v>
      </c>
      <c r="BQ41" s="64">
        <v>0</v>
      </c>
      <c r="BR41" s="64">
        <v>0</v>
      </c>
      <c r="BS41" s="64">
        <v>0</v>
      </c>
      <c r="BT41" s="64">
        <v>0</v>
      </c>
      <c r="BU41" s="64">
        <v>0</v>
      </c>
      <c r="BV41" s="64">
        <v>0</v>
      </c>
      <c r="BW41" s="64">
        <v>0</v>
      </c>
      <c r="BX41" s="64">
        <v>0</v>
      </c>
      <c r="BY41" s="64">
        <v>0</v>
      </c>
      <c r="BZ41" s="64">
        <v>0</v>
      </c>
      <c r="CA41" s="64">
        <v>0</v>
      </c>
      <c r="CB41" s="64">
        <v>0</v>
      </c>
      <c r="CC41" s="64">
        <v>0</v>
      </c>
      <c r="CD41" s="64">
        <v>0</v>
      </c>
      <c r="CE41" s="64">
        <v>0</v>
      </c>
      <c r="CF41" s="64">
        <v>0</v>
      </c>
      <c r="CG41" s="64">
        <v>0</v>
      </c>
      <c r="CH41" s="64">
        <v>0</v>
      </c>
      <c r="CI41" s="64">
        <v>0</v>
      </c>
      <c r="CJ41" s="64">
        <v>0</v>
      </c>
      <c r="CK41" s="64">
        <v>0</v>
      </c>
      <c r="CL41" s="64">
        <v>0</v>
      </c>
      <c r="CM41" s="64">
        <v>0</v>
      </c>
      <c r="CN41" s="64">
        <v>0</v>
      </c>
      <c r="CO41" s="64">
        <v>0</v>
      </c>
      <c r="CP41" s="64">
        <v>0</v>
      </c>
      <c r="CQ41" s="64">
        <v>0</v>
      </c>
      <c r="CR41" s="64">
        <v>0</v>
      </c>
      <c r="CS41" s="64">
        <v>0</v>
      </c>
      <c r="CT41" s="64">
        <v>0</v>
      </c>
      <c r="CU41" s="64">
        <v>0</v>
      </c>
      <c r="CV41" s="64">
        <v>0</v>
      </c>
      <c r="CW41" s="64">
        <v>0</v>
      </c>
      <c r="CX41" s="64">
        <v>0</v>
      </c>
      <c r="CY41" s="64">
        <v>0</v>
      </c>
      <c r="CZ41" s="64">
        <v>0</v>
      </c>
      <c r="DA41" s="64">
        <v>0</v>
      </c>
      <c r="DB41" s="64">
        <v>0</v>
      </c>
      <c r="DC41" s="64">
        <v>0</v>
      </c>
      <c r="DD41" s="64">
        <v>0</v>
      </c>
      <c r="DE41" s="64">
        <v>0</v>
      </c>
      <c r="DF41" s="64">
        <v>0</v>
      </c>
      <c r="DG41" s="64">
        <v>0</v>
      </c>
      <c r="DH41" s="64">
        <v>0</v>
      </c>
      <c r="DI41" s="64">
        <v>0</v>
      </c>
      <c r="DJ41" s="64">
        <v>0</v>
      </c>
      <c r="DK41" s="64">
        <v>0</v>
      </c>
      <c r="DL41" s="64">
        <v>0</v>
      </c>
      <c r="DM41" s="64">
        <v>0</v>
      </c>
      <c r="DN41" s="64">
        <v>0</v>
      </c>
      <c r="DO41" s="64">
        <v>0</v>
      </c>
      <c r="DP41" s="64">
        <v>0</v>
      </c>
      <c r="DQ41" s="64">
        <v>0</v>
      </c>
      <c r="DR41" s="64">
        <v>0</v>
      </c>
      <c r="DS41" s="64">
        <v>0</v>
      </c>
      <c r="DT41" s="64">
        <v>0</v>
      </c>
      <c r="DU41" s="64">
        <v>0</v>
      </c>
      <c r="DV41" s="64">
        <v>0</v>
      </c>
      <c r="DW41" s="64">
        <v>0</v>
      </c>
      <c r="DX41" s="64">
        <v>0</v>
      </c>
      <c r="DY41" s="64">
        <v>0</v>
      </c>
      <c r="DZ41" s="64">
        <v>0</v>
      </c>
      <c r="EA41" s="64">
        <v>0</v>
      </c>
      <c r="EB41" s="64">
        <v>0</v>
      </c>
      <c r="EC41" s="64">
        <v>0</v>
      </c>
      <c r="ED41" s="64">
        <v>0</v>
      </c>
      <c r="EE41" s="64">
        <v>0</v>
      </c>
      <c r="EF41" s="64">
        <v>0</v>
      </c>
      <c r="EG41" s="64">
        <v>0</v>
      </c>
      <c r="EH41" s="64">
        <v>0</v>
      </c>
      <c r="EI41" s="64">
        <v>0</v>
      </c>
      <c r="EJ41" s="64">
        <v>0</v>
      </c>
      <c r="EK41" s="64">
        <v>0</v>
      </c>
      <c r="EL41" s="64">
        <v>0</v>
      </c>
      <c r="EM41" s="64">
        <v>0</v>
      </c>
      <c r="EN41" s="64">
        <v>0</v>
      </c>
      <c r="EO41" s="64">
        <v>0</v>
      </c>
      <c r="EP41" s="64">
        <v>0</v>
      </c>
      <c r="EQ41" s="64">
        <v>0</v>
      </c>
      <c r="ER41" s="64">
        <v>0</v>
      </c>
      <c r="ES41" s="64">
        <v>0</v>
      </c>
      <c r="ET41" s="64">
        <v>0</v>
      </c>
      <c r="EU41" s="64">
        <v>0</v>
      </c>
      <c r="EV41" s="64">
        <v>0</v>
      </c>
      <c r="EW41" s="64">
        <v>0</v>
      </c>
      <c r="EX41" s="64">
        <v>0</v>
      </c>
      <c r="EY41" s="64">
        <v>0</v>
      </c>
      <c r="EZ41" s="64">
        <v>0</v>
      </c>
      <c r="FA41" s="64">
        <v>0</v>
      </c>
      <c r="FB41" s="64">
        <v>0</v>
      </c>
      <c r="FC41" s="64">
        <v>0</v>
      </c>
      <c r="FD41" s="64">
        <v>0</v>
      </c>
      <c r="FE41" s="64">
        <v>0</v>
      </c>
      <c r="FF41" s="64">
        <v>0</v>
      </c>
      <c r="FG41" s="64">
        <v>0</v>
      </c>
      <c r="FH41" s="64">
        <v>0</v>
      </c>
      <c r="FI41" s="64">
        <v>0</v>
      </c>
      <c r="FJ41" s="64">
        <v>0</v>
      </c>
      <c r="FK41" s="64">
        <v>0</v>
      </c>
      <c r="FL41" s="64">
        <v>0</v>
      </c>
      <c r="FM41" s="64">
        <v>0</v>
      </c>
      <c r="FN41" s="64">
        <v>0</v>
      </c>
      <c r="FO41" s="64">
        <v>0</v>
      </c>
      <c r="FP41" s="64">
        <v>0</v>
      </c>
      <c r="FQ41" s="64">
        <v>0</v>
      </c>
      <c r="FR41" s="64">
        <v>0</v>
      </c>
      <c r="FS41" s="64">
        <v>0</v>
      </c>
      <c r="FT41" s="64">
        <v>0</v>
      </c>
      <c r="FU41" s="64">
        <v>0</v>
      </c>
      <c r="FV41" s="64">
        <v>0</v>
      </c>
      <c r="FW41" s="64">
        <v>0</v>
      </c>
      <c r="FX41" s="64">
        <v>0</v>
      </c>
      <c r="FY41" s="64">
        <v>0</v>
      </c>
      <c r="FZ41" s="64">
        <v>0</v>
      </c>
      <c r="GA41" s="64">
        <v>0</v>
      </c>
      <c r="GB41" s="64">
        <v>0</v>
      </c>
      <c r="GC41" s="64">
        <v>0</v>
      </c>
      <c r="GD41" s="64">
        <v>0</v>
      </c>
      <c r="GE41" s="64">
        <v>0</v>
      </c>
      <c r="GF41" s="64">
        <v>0</v>
      </c>
      <c r="GG41" s="64">
        <v>0</v>
      </c>
      <c r="GH41" s="64">
        <v>0</v>
      </c>
      <c r="GI41" s="64">
        <v>0</v>
      </c>
      <c r="GJ41" s="64">
        <v>0</v>
      </c>
      <c r="GK41" s="64">
        <v>0</v>
      </c>
      <c r="GL41" s="64">
        <v>0</v>
      </c>
      <c r="GM41" s="64">
        <v>0</v>
      </c>
      <c r="GN41" s="64">
        <v>0</v>
      </c>
      <c r="GO41" s="64">
        <v>0</v>
      </c>
      <c r="GP41" s="64">
        <v>0</v>
      </c>
      <c r="GQ41" s="64">
        <v>0</v>
      </c>
      <c r="GR41" s="64">
        <v>0</v>
      </c>
      <c r="GS41" s="64">
        <v>0</v>
      </c>
      <c r="GT41" s="64">
        <v>0</v>
      </c>
      <c r="GU41" s="64">
        <v>0</v>
      </c>
      <c r="GV41" s="64">
        <v>0</v>
      </c>
      <c r="GW41" s="64">
        <v>0</v>
      </c>
      <c r="GX41" s="64">
        <v>0</v>
      </c>
      <c r="GY41" s="64">
        <v>0</v>
      </c>
      <c r="GZ41" s="64">
        <v>0</v>
      </c>
      <c r="HA41" s="64">
        <v>0</v>
      </c>
      <c r="HB41" s="64">
        <v>0</v>
      </c>
      <c r="HC41" s="64">
        <v>0</v>
      </c>
      <c r="HD41" s="64">
        <v>0</v>
      </c>
      <c r="HE41" s="64">
        <v>0</v>
      </c>
      <c r="HF41" s="64">
        <v>0</v>
      </c>
      <c r="HG41" s="64">
        <v>0</v>
      </c>
      <c r="HH41" s="64">
        <v>0</v>
      </c>
      <c r="HI41" s="64">
        <v>0</v>
      </c>
      <c r="HJ41" s="64">
        <v>0</v>
      </c>
      <c r="HK41" s="64">
        <v>0</v>
      </c>
      <c r="HL41" s="64">
        <v>0</v>
      </c>
      <c r="HM41" s="64">
        <v>0</v>
      </c>
      <c r="HN41" s="64">
        <v>0</v>
      </c>
      <c r="HO41" s="64">
        <v>0</v>
      </c>
      <c r="HP41" s="64">
        <v>0</v>
      </c>
      <c r="HQ41" s="64">
        <v>0</v>
      </c>
      <c r="HR41" s="64">
        <v>0</v>
      </c>
      <c r="HS41" s="64">
        <v>0</v>
      </c>
      <c r="HT41" s="64">
        <v>0</v>
      </c>
      <c r="HU41" s="64">
        <v>0</v>
      </c>
      <c r="HV41" s="64">
        <v>0</v>
      </c>
      <c r="HW41" s="64">
        <v>0</v>
      </c>
      <c r="HX41" s="64">
        <v>0</v>
      </c>
      <c r="HY41" s="64">
        <v>0</v>
      </c>
      <c r="HZ41" s="64">
        <v>0</v>
      </c>
      <c r="IA41" s="64">
        <v>0</v>
      </c>
      <c r="IB41" s="64">
        <v>0</v>
      </c>
      <c r="IC41" s="64">
        <v>0</v>
      </c>
      <c r="ID41" s="64">
        <v>0</v>
      </c>
      <c r="IE41" s="64">
        <v>0</v>
      </c>
      <c r="IF41" s="64">
        <v>0</v>
      </c>
      <c r="IG41" s="64">
        <v>0</v>
      </c>
      <c r="IH41" s="64">
        <v>0</v>
      </c>
      <c r="II41" s="64">
        <v>0</v>
      </c>
      <c r="IJ41" s="64">
        <v>0</v>
      </c>
      <c r="IK41" s="64">
        <v>0</v>
      </c>
      <c r="IL41" s="64">
        <v>0</v>
      </c>
      <c r="IM41" s="64">
        <v>0</v>
      </c>
      <c r="IN41" s="64">
        <v>0</v>
      </c>
      <c r="IO41" s="64">
        <v>0</v>
      </c>
      <c r="IP41" s="64">
        <v>0</v>
      </c>
      <c r="IQ41" s="64">
        <v>0</v>
      </c>
      <c r="IR41" s="64">
        <v>0</v>
      </c>
      <c r="IS41" s="64">
        <v>0</v>
      </c>
      <c r="IT41" s="64">
        <v>0</v>
      </c>
      <c r="IU41" s="64">
        <v>0</v>
      </c>
      <c r="IV41" s="64">
        <v>0</v>
      </c>
      <c r="IW41" s="64">
        <v>0</v>
      </c>
      <c r="IX41" s="64">
        <v>0</v>
      </c>
      <c r="IY41" s="64">
        <v>0</v>
      </c>
      <c r="IZ41" s="64">
        <v>0</v>
      </c>
      <c r="JA41" s="64">
        <v>0</v>
      </c>
      <c r="JB41" s="64">
        <v>0</v>
      </c>
      <c r="JC41" s="64">
        <v>0</v>
      </c>
      <c r="JD41" s="64">
        <v>0</v>
      </c>
      <c r="JE41" s="64">
        <v>0</v>
      </c>
      <c r="JF41" s="64">
        <v>0</v>
      </c>
      <c r="JG41" s="64">
        <v>0</v>
      </c>
      <c r="JH41" s="64">
        <v>0</v>
      </c>
      <c r="JI41" s="64">
        <v>0</v>
      </c>
      <c r="JJ41" s="64">
        <v>0</v>
      </c>
      <c r="JK41" s="64">
        <v>0</v>
      </c>
      <c r="JL41" s="64">
        <v>0</v>
      </c>
      <c r="JM41" s="64">
        <v>0</v>
      </c>
      <c r="JN41" s="64">
        <v>0</v>
      </c>
      <c r="JO41" s="64">
        <v>0</v>
      </c>
      <c r="JP41" s="64">
        <v>0</v>
      </c>
      <c r="JQ41" s="64">
        <v>0</v>
      </c>
      <c r="JR41" s="64">
        <v>0</v>
      </c>
      <c r="JS41" s="64">
        <v>0</v>
      </c>
      <c r="JT41" s="64">
        <v>0</v>
      </c>
      <c r="JU41" s="64">
        <v>0</v>
      </c>
      <c r="JV41" s="64">
        <v>0</v>
      </c>
      <c r="JW41" s="64">
        <v>0</v>
      </c>
      <c r="JX41" s="64">
        <v>0</v>
      </c>
      <c r="JY41" s="64">
        <v>0</v>
      </c>
      <c r="JZ41" s="64">
        <v>0</v>
      </c>
      <c r="KA41" s="64">
        <v>0</v>
      </c>
      <c r="KB41" s="64">
        <v>0</v>
      </c>
      <c r="KC41" s="64">
        <v>0</v>
      </c>
      <c r="KD41" s="64">
        <v>0</v>
      </c>
      <c r="KE41" s="64">
        <v>0</v>
      </c>
      <c r="KF41" s="64">
        <v>0</v>
      </c>
      <c r="KG41" s="64">
        <v>0</v>
      </c>
      <c r="KH41" s="64">
        <v>0</v>
      </c>
      <c r="KI41" s="64">
        <v>0</v>
      </c>
      <c r="KJ41" s="64">
        <v>0</v>
      </c>
      <c r="KK41" s="64">
        <v>0</v>
      </c>
      <c r="KL41" s="64">
        <v>0</v>
      </c>
      <c r="KM41" s="64">
        <v>0</v>
      </c>
      <c r="KN41" s="64">
        <v>0</v>
      </c>
      <c r="KO41" s="64">
        <v>0</v>
      </c>
      <c r="KP41" s="64">
        <v>0</v>
      </c>
      <c r="KQ41" s="64">
        <v>0</v>
      </c>
      <c r="KR41" s="64">
        <v>0</v>
      </c>
      <c r="KS41" s="64">
        <v>0</v>
      </c>
      <c r="KT41" s="64">
        <v>0</v>
      </c>
      <c r="KU41" s="64">
        <v>0</v>
      </c>
      <c r="KV41" s="64">
        <v>0</v>
      </c>
      <c r="KW41" s="64">
        <v>0</v>
      </c>
      <c r="KX41" s="64">
        <v>0</v>
      </c>
      <c r="KY41" s="64">
        <v>0</v>
      </c>
      <c r="KZ41" s="64">
        <v>0</v>
      </c>
      <c r="LA41" s="64">
        <v>0</v>
      </c>
      <c r="LB41" s="64">
        <v>0</v>
      </c>
      <c r="LC41" s="64">
        <v>0</v>
      </c>
      <c r="LD41" s="64">
        <v>0</v>
      </c>
      <c r="LE41" s="64">
        <v>0</v>
      </c>
      <c r="LF41" s="64">
        <v>0</v>
      </c>
      <c r="LG41" s="64">
        <v>0</v>
      </c>
      <c r="LH41" s="64">
        <v>0</v>
      </c>
      <c r="LI41" s="64">
        <v>0</v>
      </c>
      <c r="LJ41" s="64">
        <v>0</v>
      </c>
      <c r="LK41" s="64">
        <v>0</v>
      </c>
      <c r="LL41" s="64">
        <v>0</v>
      </c>
      <c r="LM41" s="64">
        <v>0</v>
      </c>
      <c r="LN41" s="64">
        <v>0</v>
      </c>
      <c r="LO41" s="64">
        <v>0</v>
      </c>
      <c r="LP41" s="64">
        <v>0</v>
      </c>
      <c r="LQ41" s="64">
        <v>0</v>
      </c>
      <c r="LR41" s="64">
        <v>0</v>
      </c>
      <c r="LS41" s="64">
        <v>0</v>
      </c>
      <c r="LT41" s="64">
        <v>0</v>
      </c>
      <c r="LU41" s="64">
        <v>0</v>
      </c>
      <c r="LV41" s="64">
        <v>0</v>
      </c>
      <c r="LW41" s="64">
        <v>0</v>
      </c>
      <c r="LX41" s="64">
        <v>0</v>
      </c>
      <c r="LY41" s="64">
        <v>0</v>
      </c>
      <c r="LZ41" s="64">
        <v>0</v>
      </c>
      <c r="MA41" s="64">
        <v>0</v>
      </c>
      <c r="MB41" s="64">
        <v>0</v>
      </c>
      <c r="MC41" s="64">
        <v>0</v>
      </c>
      <c r="MD41" s="64">
        <v>0</v>
      </c>
      <c r="ME41" s="64">
        <v>0</v>
      </c>
      <c r="MF41" s="64">
        <v>0</v>
      </c>
      <c r="MG41" s="64">
        <v>0</v>
      </c>
      <c r="MH41" s="64">
        <v>0</v>
      </c>
      <c r="MI41" s="64">
        <v>0</v>
      </c>
      <c r="MJ41" s="64">
        <v>0</v>
      </c>
      <c r="MK41" s="64">
        <v>0</v>
      </c>
      <c r="ML41" s="64">
        <v>0</v>
      </c>
      <c r="MM41" s="64">
        <v>0</v>
      </c>
      <c r="MN41" s="64">
        <v>0</v>
      </c>
      <c r="MO41" s="64">
        <v>0</v>
      </c>
      <c r="MP41" s="64">
        <v>0</v>
      </c>
      <c r="MQ41" s="64">
        <v>0</v>
      </c>
      <c r="MR41" s="64">
        <v>0</v>
      </c>
      <c r="MS41" s="64">
        <v>0</v>
      </c>
      <c r="MT41" s="64">
        <v>0</v>
      </c>
      <c r="MU41" s="64">
        <v>0</v>
      </c>
      <c r="MV41" s="64">
        <v>0</v>
      </c>
      <c r="MW41" s="64">
        <v>0</v>
      </c>
      <c r="MX41" s="64">
        <v>0</v>
      </c>
      <c r="MY41" s="64">
        <v>0</v>
      </c>
      <c r="MZ41" s="64">
        <v>0</v>
      </c>
      <c r="NA41" s="64">
        <v>0</v>
      </c>
      <c r="NB41" s="64">
        <v>0</v>
      </c>
      <c r="NC41" s="64">
        <v>0</v>
      </c>
      <c r="ND41" s="64">
        <v>0</v>
      </c>
      <c r="NE41" s="64">
        <v>0</v>
      </c>
      <c r="NF41" s="64">
        <v>0</v>
      </c>
      <c r="NG41" s="64">
        <v>0</v>
      </c>
      <c r="NH41" s="64">
        <v>0</v>
      </c>
      <c r="NI41" s="64">
        <v>0</v>
      </c>
      <c r="NJ41" s="64">
        <v>0</v>
      </c>
      <c r="NK41" s="64">
        <v>0</v>
      </c>
      <c r="NL41" s="64">
        <v>0</v>
      </c>
      <c r="NM41" s="64">
        <v>0</v>
      </c>
      <c r="NN41" s="64">
        <v>0</v>
      </c>
      <c r="NO41" s="64">
        <v>0</v>
      </c>
      <c r="NP41" s="64">
        <v>0</v>
      </c>
      <c r="NQ41" s="64">
        <v>0</v>
      </c>
      <c r="NR41" s="64">
        <v>0</v>
      </c>
      <c r="NS41" s="64">
        <v>0</v>
      </c>
      <c r="NT41" s="64">
        <v>0</v>
      </c>
      <c r="NU41" s="64">
        <v>0</v>
      </c>
      <c r="NV41" s="64">
        <v>0</v>
      </c>
      <c r="NW41" s="64">
        <v>0</v>
      </c>
      <c r="NX41" s="64">
        <v>0</v>
      </c>
      <c r="NY41" s="64">
        <v>0</v>
      </c>
      <c r="NZ41" s="64">
        <v>0</v>
      </c>
      <c r="OA41" s="64">
        <v>0</v>
      </c>
      <c r="OB41" s="64">
        <v>0</v>
      </c>
      <c r="OC41" s="64">
        <v>0</v>
      </c>
      <c r="OD41" s="64">
        <v>0</v>
      </c>
    </row>
    <row r="42" spans="1:394" s="1" customFormat="1" ht="13.8" x14ac:dyDescent="0.3">
      <c r="A42" s="54"/>
      <c r="B42" s="36">
        <f t="shared" si="30"/>
        <v>27</v>
      </c>
      <c r="C42" s="49">
        <f>IF(type&lt;&gt;"",IF(ROW(stage_id)=ROW($C$14)+2,1,IF(type="S",MAX(prev_col_range)+1,MAX(prev_col_range))),-1)</f>
        <v>6</v>
      </c>
      <c r="D42" s="55">
        <f>_xlfn.IFNA(IF(OR(type="T",type="M"),MATCH(role,Settings!$I$9:$I$22,0),-1),-1)</f>
        <v>-1</v>
      </c>
      <c r="E42" s="36" t="s">
        <v>38</v>
      </c>
      <c r="F42" s="35" t="s">
        <v>94</v>
      </c>
      <c r="G42" s="37"/>
      <c r="H42" s="38" t="str">
        <f>_xlfn.IFNA(INDEX(Settings!$P$9:$P$36,MATCH(team_member,Settings!$N$9:$N$36,0)),"")</f>
        <v/>
      </c>
      <c r="I42" s="35"/>
      <c r="J42" s="43"/>
      <c r="K42" s="45">
        <f>MIN(S43:S45)</f>
        <v>44501</v>
      </c>
      <c r="L42" s="48"/>
      <c r="M42" s="66"/>
      <c r="N42" s="50" t="b">
        <f t="shared" si="31"/>
        <v>0</v>
      </c>
      <c r="O42" s="51" t="str" cm="1">
        <f t="array" ref="O42">IFERROR("(" &amp; d.type &amp; ") " &amp; IF(LEN(d.name)&gt;7,LEFT(d.name,7) &amp; "….", d.name),"")</f>
        <v/>
      </c>
      <c r="P42" s="52"/>
      <c r="Q42" s="43"/>
      <c r="R42" s="65">
        <f>_xlfn.DAYS(MAX(T43:T45),plan_start)+1</f>
        <v>7</v>
      </c>
      <c r="S42" s="7" cm="1">
        <f t="array" ref="S42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2" s="40" cm="1">
        <f t="array" ref="T4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2" s="58">
        <v>44504</v>
      </c>
      <c r="V42" s="58">
        <v>44504</v>
      </c>
      <c r="W42" s="60" cm="1">
        <f t="array" ref="W42">SUM(W43:W45*R43:R45/SUM(R43:R45))</f>
        <v>1</v>
      </c>
      <c r="X42" s="64">
        <v>0</v>
      </c>
      <c r="Y42" s="64">
        <v>0</v>
      </c>
      <c r="Z42" s="64">
        <v>0</v>
      </c>
      <c r="AA42" s="64">
        <v>0</v>
      </c>
      <c r="AB42" s="64">
        <v>0</v>
      </c>
      <c r="AC42" s="64">
        <v>0</v>
      </c>
      <c r="AD42" s="64">
        <v>0</v>
      </c>
      <c r="AE42" s="64">
        <v>0</v>
      </c>
      <c r="AF42" s="64">
        <v>0</v>
      </c>
      <c r="AG42" s="64">
        <v>0</v>
      </c>
      <c r="AH42" s="64">
        <v>0</v>
      </c>
      <c r="AI42" s="64">
        <v>0</v>
      </c>
      <c r="AJ42" s="64">
        <v>0</v>
      </c>
      <c r="AK42" s="64">
        <v>0</v>
      </c>
      <c r="AL42" s="64">
        <v>0</v>
      </c>
      <c r="AM42" s="64">
        <v>0</v>
      </c>
      <c r="AN42" s="64">
        <v>0</v>
      </c>
      <c r="AO42" s="64">
        <v>0</v>
      </c>
      <c r="AP42" s="64">
        <v>0</v>
      </c>
      <c r="AQ42" s="64">
        <v>0</v>
      </c>
      <c r="AR42" s="64">
        <v>0</v>
      </c>
      <c r="AS42" s="64">
        <v>0</v>
      </c>
      <c r="AT42" s="64">
        <v>0</v>
      </c>
      <c r="AU42" s="64">
        <v>0</v>
      </c>
      <c r="AV42" s="64">
        <v>0</v>
      </c>
      <c r="AW42" s="64">
        <v>0</v>
      </c>
      <c r="AX42" s="64">
        <v>0</v>
      </c>
      <c r="AY42" s="64">
        <v>0</v>
      </c>
      <c r="AZ42" s="64">
        <v>0</v>
      </c>
      <c r="BA42" s="64">
        <v>0</v>
      </c>
      <c r="BB42" s="64">
        <v>0</v>
      </c>
      <c r="BC42" s="64">
        <v>0</v>
      </c>
      <c r="BD42" s="64">
        <v>0</v>
      </c>
      <c r="BE42" s="64">
        <v>0</v>
      </c>
      <c r="BF42" s="64">
        <v>0</v>
      </c>
      <c r="BG42" s="64">
        <v>0</v>
      </c>
      <c r="BH42" s="64">
        <v>0</v>
      </c>
      <c r="BI42" s="64">
        <v>0</v>
      </c>
      <c r="BJ42" s="64">
        <v>0</v>
      </c>
      <c r="BK42" s="64">
        <v>0</v>
      </c>
      <c r="BL42" s="64">
        <v>0</v>
      </c>
      <c r="BM42" s="64">
        <v>0</v>
      </c>
      <c r="BN42" s="64">
        <v>0</v>
      </c>
      <c r="BO42" s="64">
        <v>0</v>
      </c>
      <c r="BP42" s="64">
        <v>0</v>
      </c>
      <c r="BQ42" s="64">
        <v>0</v>
      </c>
      <c r="BR42" s="64">
        <v>0</v>
      </c>
      <c r="BS42" s="64">
        <v>0</v>
      </c>
      <c r="BT42" s="64">
        <v>0</v>
      </c>
      <c r="BU42" s="64">
        <v>0</v>
      </c>
      <c r="BV42" s="64">
        <v>0</v>
      </c>
      <c r="BW42" s="64">
        <v>0</v>
      </c>
      <c r="BX42" s="64">
        <v>0</v>
      </c>
      <c r="BY42" s="64">
        <v>0</v>
      </c>
      <c r="BZ42" s="64">
        <v>0</v>
      </c>
      <c r="CA42" s="64">
        <v>0</v>
      </c>
      <c r="CB42" s="64">
        <v>0</v>
      </c>
      <c r="CC42" s="64">
        <v>0</v>
      </c>
      <c r="CD42" s="64">
        <v>0</v>
      </c>
      <c r="CE42" s="64">
        <v>0</v>
      </c>
      <c r="CF42" s="64">
        <v>0</v>
      </c>
      <c r="CG42" s="64">
        <v>0</v>
      </c>
      <c r="CH42" s="64">
        <v>0</v>
      </c>
      <c r="CI42" s="64">
        <v>0</v>
      </c>
      <c r="CJ42" s="64">
        <v>0</v>
      </c>
      <c r="CK42" s="64">
        <v>0</v>
      </c>
      <c r="CL42" s="64">
        <v>0</v>
      </c>
      <c r="CM42" s="64">
        <v>0</v>
      </c>
      <c r="CN42" s="64">
        <v>0</v>
      </c>
      <c r="CO42" s="64">
        <v>0</v>
      </c>
      <c r="CP42" s="64">
        <v>0</v>
      </c>
      <c r="CQ42" s="64">
        <v>0</v>
      </c>
      <c r="CR42" s="64">
        <v>0</v>
      </c>
      <c r="CS42" s="64">
        <v>0</v>
      </c>
      <c r="CT42" s="64">
        <v>0</v>
      </c>
      <c r="CU42" s="64">
        <v>0</v>
      </c>
      <c r="CV42" s="64">
        <v>0</v>
      </c>
      <c r="CW42" s="64">
        <v>0</v>
      </c>
      <c r="CX42" s="64">
        <v>0</v>
      </c>
      <c r="CY42" s="64">
        <v>0</v>
      </c>
      <c r="CZ42" s="64">
        <v>0</v>
      </c>
      <c r="DA42" s="64">
        <v>0</v>
      </c>
      <c r="DB42" s="64">
        <v>0</v>
      </c>
      <c r="DC42" s="64">
        <v>0</v>
      </c>
      <c r="DD42" s="64">
        <v>0</v>
      </c>
      <c r="DE42" s="64">
        <v>0</v>
      </c>
      <c r="DF42" s="64">
        <v>0</v>
      </c>
      <c r="DG42" s="64">
        <v>0</v>
      </c>
      <c r="DH42" s="64">
        <v>0</v>
      </c>
      <c r="DI42" s="64">
        <v>0</v>
      </c>
      <c r="DJ42" s="64">
        <v>0</v>
      </c>
      <c r="DK42" s="64">
        <v>0</v>
      </c>
      <c r="DL42" s="64">
        <v>0</v>
      </c>
      <c r="DM42" s="64">
        <v>0</v>
      </c>
      <c r="DN42" s="64">
        <v>0</v>
      </c>
      <c r="DO42" s="64">
        <v>0</v>
      </c>
      <c r="DP42" s="64">
        <v>0</v>
      </c>
      <c r="DQ42" s="64">
        <v>0</v>
      </c>
      <c r="DR42" s="64">
        <v>0</v>
      </c>
      <c r="DS42" s="64">
        <v>0</v>
      </c>
      <c r="DT42" s="64">
        <v>0</v>
      </c>
      <c r="DU42" s="64">
        <v>0</v>
      </c>
      <c r="DV42" s="64">
        <v>0</v>
      </c>
      <c r="DW42" s="64">
        <v>0</v>
      </c>
      <c r="DX42" s="64">
        <v>0</v>
      </c>
      <c r="DY42" s="64">
        <v>0</v>
      </c>
      <c r="DZ42" s="64">
        <v>0</v>
      </c>
      <c r="EA42" s="64">
        <v>0</v>
      </c>
      <c r="EB42" s="64">
        <v>0</v>
      </c>
      <c r="EC42" s="64">
        <v>0</v>
      </c>
      <c r="ED42" s="64">
        <v>0</v>
      </c>
      <c r="EE42" s="64">
        <v>0</v>
      </c>
      <c r="EF42" s="64">
        <v>0</v>
      </c>
      <c r="EG42" s="64">
        <v>0</v>
      </c>
      <c r="EH42" s="64">
        <v>0</v>
      </c>
      <c r="EI42" s="64">
        <v>0</v>
      </c>
      <c r="EJ42" s="64">
        <v>0</v>
      </c>
      <c r="EK42" s="64">
        <v>0</v>
      </c>
      <c r="EL42" s="64">
        <v>0</v>
      </c>
      <c r="EM42" s="64">
        <v>0</v>
      </c>
      <c r="EN42" s="64">
        <v>0</v>
      </c>
      <c r="EO42" s="64">
        <v>0</v>
      </c>
      <c r="EP42" s="64">
        <v>0</v>
      </c>
      <c r="EQ42" s="64">
        <v>0</v>
      </c>
      <c r="ER42" s="64">
        <v>0</v>
      </c>
      <c r="ES42" s="64">
        <v>0</v>
      </c>
      <c r="ET42" s="64">
        <v>0</v>
      </c>
      <c r="EU42" s="64">
        <v>0</v>
      </c>
      <c r="EV42" s="64">
        <v>0</v>
      </c>
      <c r="EW42" s="64">
        <v>0</v>
      </c>
      <c r="EX42" s="64">
        <v>0</v>
      </c>
      <c r="EY42" s="64">
        <v>0</v>
      </c>
      <c r="EZ42" s="64">
        <v>0</v>
      </c>
      <c r="FA42" s="64">
        <v>0</v>
      </c>
      <c r="FB42" s="64">
        <v>0</v>
      </c>
      <c r="FC42" s="64">
        <v>0</v>
      </c>
      <c r="FD42" s="64">
        <v>0</v>
      </c>
      <c r="FE42" s="64">
        <v>0</v>
      </c>
      <c r="FF42" s="64">
        <v>0</v>
      </c>
      <c r="FG42" s="64">
        <v>0</v>
      </c>
      <c r="FH42" s="64">
        <v>0</v>
      </c>
      <c r="FI42" s="64">
        <v>0</v>
      </c>
      <c r="FJ42" s="64">
        <v>0</v>
      </c>
      <c r="FK42" s="64">
        <v>0</v>
      </c>
      <c r="FL42" s="64">
        <v>0</v>
      </c>
      <c r="FM42" s="64">
        <v>0</v>
      </c>
      <c r="FN42" s="64">
        <v>0</v>
      </c>
      <c r="FO42" s="64">
        <v>0</v>
      </c>
      <c r="FP42" s="64">
        <v>0</v>
      </c>
      <c r="FQ42" s="64">
        <v>0</v>
      </c>
      <c r="FR42" s="64">
        <v>0</v>
      </c>
      <c r="FS42" s="64">
        <v>0</v>
      </c>
      <c r="FT42" s="64">
        <v>0</v>
      </c>
      <c r="FU42" s="64">
        <v>0</v>
      </c>
      <c r="FV42" s="64">
        <v>0</v>
      </c>
      <c r="FW42" s="64">
        <v>0</v>
      </c>
      <c r="FX42" s="64">
        <v>0</v>
      </c>
      <c r="FY42" s="64">
        <v>0</v>
      </c>
      <c r="FZ42" s="64">
        <v>0</v>
      </c>
      <c r="GA42" s="64">
        <v>0</v>
      </c>
      <c r="GB42" s="64">
        <v>0</v>
      </c>
      <c r="GC42" s="64">
        <v>0</v>
      </c>
      <c r="GD42" s="64">
        <v>0</v>
      </c>
      <c r="GE42" s="64">
        <v>0</v>
      </c>
      <c r="GF42" s="64">
        <v>0</v>
      </c>
      <c r="GG42" s="64">
        <v>0</v>
      </c>
      <c r="GH42" s="64">
        <v>0</v>
      </c>
      <c r="GI42" s="64">
        <v>0</v>
      </c>
      <c r="GJ42" s="64">
        <v>0</v>
      </c>
      <c r="GK42" s="64">
        <v>0</v>
      </c>
      <c r="GL42" s="64">
        <v>0</v>
      </c>
      <c r="GM42" s="64">
        <v>0</v>
      </c>
      <c r="GN42" s="64">
        <v>0</v>
      </c>
      <c r="GO42" s="64">
        <v>0</v>
      </c>
      <c r="GP42" s="64">
        <v>0</v>
      </c>
      <c r="GQ42" s="64">
        <v>0</v>
      </c>
      <c r="GR42" s="64">
        <v>0</v>
      </c>
      <c r="GS42" s="64">
        <v>0</v>
      </c>
      <c r="GT42" s="64">
        <v>0</v>
      </c>
      <c r="GU42" s="64">
        <v>0</v>
      </c>
      <c r="GV42" s="64">
        <v>0</v>
      </c>
      <c r="GW42" s="64">
        <v>0</v>
      </c>
      <c r="GX42" s="64">
        <v>0</v>
      </c>
      <c r="GY42" s="64">
        <v>0</v>
      </c>
      <c r="GZ42" s="64">
        <v>0</v>
      </c>
      <c r="HA42" s="64">
        <v>0</v>
      </c>
      <c r="HB42" s="64">
        <v>0</v>
      </c>
      <c r="HC42" s="64">
        <v>0</v>
      </c>
      <c r="HD42" s="64">
        <v>0</v>
      </c>
      <c r="HE42" s="64">
        <v>0</v>
      </c>
      <c r="HF42" s="64">
        <v>0</v>
      </c>
      <c r="HG42" s="64">
        <v>0</v>
      </c>
      <c r="HH42" s="64">
        <v>0</v>
      </c>
      <c r="HI42" s="64">
        <v>0</v>
      </c>
      <c r="HJ42" s="64">
        <v>0</v>
      </c>
      <c r="HK42" s="64">
        <v>0</v>
      </c>
      <c r="HL42" s="64">
        <v>0</v>
      </c>
      <c r="HM42" s="64">
        <v>0</v>
      </c>
      <c r="HN42" s="64">
        <v>0</v>
      </c>
      <c r="HO42" s="64">
        <v>0</v>
      </c>
      <c r="HP42" s="64">
        <v>0</v>
      </c>
      <c r="HQ42" s="64">
        <v>0</v>
      </c>
      <c r="HR42" s="64">
        <v>0</v>
      </c>
      <c r="HS42" s="64">
        <v>0</v>
      </c>
      <c r="HT42" s="64">
        <v>0</v>
      </c>
      <c r="HU42" s="64">
        <v>0</v>
      </c>
      <c r="HV42" s="64">
        <v>0</v>
      </c>
      <c r="HW42" s="64">
        <v>0</v>
      </c>
      <c r="HX42" s="64">
        <v>0</v>
      </c>
      <c r="HY42" s="64">
        <v>0</v>
      </c>
      <c r="HZ42" s="64">
        <v>0</v>
      </c>
      <c r="IA42" s="64">
        <v>0</v>
      </c>
      <c r="IB42" s="64">
        <v>0</v>
      </c>
      <c r="IC42" s="64">
        <v>0</v>
      </c>
      <c r="ID42" s="64">
        <v>0</v>
      </c>
      <c r="IE42" s="64">
        <v>0</v>
      </c>
      <c r="IF42" s="64">
        <v>0</v>
      </c>
      <c r="IG42" s="64">
        <v>0</v>
      </c>
      <c r="IH42" s="64">
        <v>0</v>
      </c>
      <c r="II42" s="64">
        <v>0</v>
      </c>
      <c r="IJ42" s="64">
        <v>0</v>
      </c>
      <c r="IK42" s="64">
        <v>0</v>
      </c>
      <c r="IL42" s="64">
        <v>0</v>
      </c>
      <c r="IM42" s="64">
        <v>0</v>
      </c>
      <c r="IN42" s="64">
        <v>0</v>
      </c>
      <c r="IO42" s="64">
        <v>0</v>
      </c>
      <c r="IP42" s="64">
        <v>0</v>
      </c>
      <c r="IQ42" s="64">
        <v>0</v>
      </c>
      <c r="IR42" s="64">
        <v>0</v>
      </c>
      <c r="IS42" s="64">
        <v>0</v>
      </c>
      <c r="IT42" s="64">
        <v>0</v>
      </c>
      <c r="IU42" s="64">
        <v>0</v>
      </c>
      <c r="IV42" s="64">
        <v>0</v>
      </c>
      <c r="IW42" s="64">
        <v>0</v>
      </c>
      <c r="IX42" s="64">
        <v>0</v>
      </c>
      <c r="IY42" s="64">
        <v>0</v>
      </c>
      <c r="IZ42" s="64">
        <v>0</v>
      </c>
      <c r="JA42" s="64">
        <v>0</v>
      </c>
      <c r="JB42" s="64">
        <v>0</v>
      </c>
      <c r="JC42" s="64">
        <v>0</v>
      </c>
      <c r="JD42" s="64">
        <v>0</v>
      </c>
      <c r="JE42" s="64">
        <v>0</v>
      </c>
      <c r="JF42" s="64">
        <v>0</v>
      </c>
      <c r="JG42" s="64">
        <v>0</v>
      </c>
      <c r="JH42" s="64">
        <v>0</v>
      </c>
      <c r="JI42" s="64">
        <v>0</v>
      </c>
      <c r="JJ42" s="64">
        <v>0</v>
      </c>
      <c r="JK42" s="64">
        <v>0</v>
      </c>
      <c r="JL42" s="64">
        <v>0</v>
      </c>
      <c r="JM42" s="64">
        <v>0</v>
      </c>
      <c r="JN42" s="64">
        <v>0</v>
      </c>
      <c r="JO42" s="64">
        <v>0</v>
      </c>
      <c r="JP42" s="64">
        <v>0</v>
      </c>
      <c r="JQ42" s="64">
        <v>0</v>
      </c>
      <c r="JR42" s="64">
        <v>0</v>
      </c>
      <c r="JS42" s="64">
        <v>0</v>
      </c>
      <c r="JT42" s="64">
        <v>0</v>
      </c>
      <c r="JU42" s="64">
        <v>0</v>
      </c>
      <c r="JV42" s="64">
        <v>0</v>
      </c>
      <c r="JW42" s="64">
        <v>0</v>
      </c>
      <c r="JX42" s="64">
        <v>0</v>
      </c>
      <c r="JY42" s="64">
        <v>0</v>
      </c>
      <c r="JZ42" s="64">
        <v>0</v>
      </c>
      <c r="KA42" s="64">
        <v>0</v>
      </c>
      <c r="KB42" s="64">
        <v>0</v>
      </c>
      <c r="KC42" s="64">
        <v>0</v>
      </c>
      <c r="KD42" s="64">
        <v>0</v>
      </c>
      <c r="KE42" s="64">
        <v>0</v>
      </c>
      <c r="KF42" s="64">
        <v>0</v>
      </c>
      <c r="KG42" s="64">
        <v>0</v>
      </c>
      <c r="KH42" s="64">
        <v>0</v>
      </c>
      <c r="KI42" s="64">
        <v>0</v>
      </c>
      <c r="KJ42" s="64">
        <v>0</v>
      </c>
      <c r="KK42" s="64">
        <v>0</v>
      </c>
      <c r="KL42" s="64">
        <v>0</v>
      </c>
      <c r="KM42" s="64">
        <v>0</v>
      </c>
      <c r="KN42" s="64">
        <v>0</v>
      </c>
      <c r="KO42" s="64">
        <v>0</v>
      </c>
      <c r="KP42" s="64">
        <v>0</v>
      </c>
      <c r="KQ42" s="64">
        <v>0</v>
      </c>
      <c r="KR42" s="64">
        <v>0</v>
      </c>
      <c r="KS42" s="64">
        <v>0</v>
      </c>
      <c r="KT42" s="64">
        <v>0</v>
      </c>
      <c r="KU42" s="64">
        <v>0</v>
      </c>
      <c r="KV42" s="64">
        <v>0</v>
      </c>
      <c r="KW42" s="64">
        <v>0</v>
      </c>
      <c r="KX42" s="64">
        <v>0</v>
      </c>
      <c r="KY42" s="64">
        <v>0</v>
      </c>
      <c r="KZ42" s="64">
        <v>0</v>
      </c>
      <c r="LA42" s="64">
        <v>0</v>
      </c>
      <c r="LB42" s="64">
        <v>0</v>
      </c>
      <c r="LC42" s="64">
        <v>0</v>
      </c>
      <c r="LD42" s="64">
        <v>0</v>
      </c>
      <c r="LE42" s="64">
        <v>0</v>
      </c>
      <c r="LF42" s="64">
        <v>0</v>
      </c>
      <c r="LG42" s="64">
        <v>0</v>
      </c>
      <c r="LH42" s="64">
        <v>0</v>
      </c>
      <c r="LI42" s="64">
        <v>0</v>
      </c>
      <c r="LJ42" s="64">
        <v>0</v>
      </c>
      <c r="LK42" s="64">
        <v>0</v>
      </c>
      <c r="LL42" s="64">
        <v>0</v>
      </c>
      <c r="LM42" s="64">
        <v>0</v>
      </c>
      <c r="LN42" s="64">
        <v>0</v>
      </c>
      <c r="LO42" s="64">
        <v>0</v>
      </c>
      <c r="LP42" s="64">
        <v>0</v>
      </c>
      <c r="LQ42" s="64">
        <v>0</v>
      </c>
      <c r="LR42" s="64">
        <v>0</v>
      </c>
      <c r="LS42" s="64">
        <v>0</v>
      </c>
      <c r="LT42" s="64">
        <v>0</v>
      </c>
      <c r="LU42" s="64">
        <v>0</v>
      </c>
      <c r="LV42" s="64">
        <v>0</v>
      </c>
      <c r="LW42" s="64">
        <v>0</v>
      </c>
      <c r="LX42" s="64">
        <v>0</v>
      </c>
      <c r="LY42" s="64">
        <v>0</v>
      </c>
      <c r="LZ42" s="64">
        <v>0</v>
      </c>
      <c r="MA42" s="64">
        <v>0</v>
      </c>
      <c r="MB42" s="64">
        <v>0</v>
      </c>
      <c r="MC42" s="64">
        <v>0</v>
      </c>
      <c r="MD42" s="64">
        <v>0</v>
      </c>
      <c r="ME42" s="64">
        <v>0</v>
      </c>
      <c r="MF42" s="64">
        <v>0</v>
      </c>
      <c r="MG42" s="64">
        <v>0</v>
      </c>
      <c r="MH42" s="64">
        <v>0</v>
      </c>
      <c r="MI42" s="64">
        <v>0</v>
      </c>
      <c r="MJ42" s="64">
        <v>0</v>
      </c>
      <c r="MK42" s="64">
        <v>0</v>
      </c>
      <c r="ML42" s="64">
        <v>0</v>
      </c>
      <c r="MM42" s="64">
        <v>0</v>
      </c>
      <c r="MN42" s="64">
        <v>0</v>
      </c>
      <c r="MO42" s="64">
        <v>0</v>
      </c>
      <c r="MP42" s="64">
        <v>0</v>
      </c>
      <c r="MQ42" s="64">
        <v>0</v>
      </c>
      <c r="MR42" s="64">
        <v>0</v>
      </c>
      <c r="MS42" s="64">
        <v>0</v>
      </c>
      <c r="MT42" s="64">
        <v>0</v>
      </c>
      <c r="MU42" s="64">
        <v>0</v>
      </c>
      <c r="MV42" s="64">
        <v>0</v>
      </c>
      <c r="MW42" s="64">
        <v>0</v>
      </c>
      <c r="MX42" s="64">
        <v>0</v>
      </c>
      <c r="MY42" s="64">
        <v>0</v>
      </c>
      <c r="MZ42" s="64">
        <v>0</v>
      </c>
      <c r="NA42" s="64">
        <v>0</v>
      </c>
      <c r="NB42" s="64">
        <v>0</v>
      </c>
      <c r="NC42" s="64">
        <v>0</v>
      </c>
      <c r="ND42" s="64">
        <v>0</v>
      </c>
      <c r="NE42" s="64">
        <v>0</v>
      </c>
      <c r="NF42" s="64">
        <v>0</v>
      </c>
      <c r="NG42" s="64">
        <v>0</v>
      </c>
      <c r="NH42" s="64">
        <v>0</v>
      </c>
      <c r="NI42" s="64">
        <v>0</v>
      </c>
      <c r="NJ42" s="64">
        <v>0</v>
      </c>
      <c r="NK42" s="64">
        <v>0</v>
      </c>
      <c r="NL42" s="64">
        <v>0</v>
      </c>
      <c r="NM42" s="64">
        <v>0</v>
      </c>
      <c r="NN42" s="64">
        <v>0</v>
      </c>
      <c r="NO42" s="64">
        <v>0</v>
      </c>
      <c r="NP42" s="64">
        <v>0</v>
      </c>
      <c r="NQ42" s="64">
        <v>0</v>
      </c>
      <c r="NR42" s="64">
        <v>0</v>
      </c>
      <c r="NS42" s="64">
        <v>0</v>
      </c>
      <c r="NT42" s="64">
        <v>0</v>
      </c>
      <c r="NU42" s="64">
        <v>0</v>
      </c>
      <c r="NV42" s="64">
        <v>0</v>
      </c>
      <c r="NW42" s="64">
        <v>0</v>
      </c>
      <c r="NX42" s="64">
        <v>0</v>
      </c>
      <c r="NY42" s="64">
        <v>0</v>
      </c>
      <c r="NZ42" s="64">
        <v>0</v>
      </c>
      <c r="OA42" s="64">
        <v>0</v>
      </c>
      <c r="OB42" s="64">
        <v>0</v>
      </c>
      <c r="OC42" s="64">
        <v>0</v>
      </c>
      <c r="OD42" s="64">
        <v>0</v>
      </c>
    </row>
    <row r="43" spans="1:394" s="1" customFormat="1" ht="13.8" x14ac:dyDescent="0.3">
      <c r="A43" s="54"/>
      <c r="B43" s="36">
        <f t="shared" si="30"/>
        <v>28</v>
      </c>
      <c r="C43" s="49">
        <f>IF(type&lt;&gt;"",IF(ROW(stage_id)=ROW($C$14)+2,1,IF(type="S",MAX(prev_col_range)+1,MAX(prev_col_range))),-1)</f>
        <v>6</v>
      </c>
      <c r="D43" s="55">
        <f>_xlfn.IFNA(IF(OR(type="T",type="M"),MATCH(role,Settings!$I$9:$I$22,0),-1),-1)</f>
        <v>2</v>
      </c>
      <c r="E43" s="36" t="s">
        <v>40</v>
      </c>
      <c r="F43" s="42" t="s">
        <v>96</v>
      </c>
      <c r="G43" s="37"/>
      <c r="H43" s="38" t="str">
        <f>_xlfn.IFNA(INDEX(Settings!$P$9:$P$36,MATCH(team_member,Settings!$N$9:$N$36,0)),"")</f>
        <v>COD</v>
      </c>
      <c r="I43" s="35" t="s">
        <v>67</v>
      </c>
      <c r="J43" s="43"/>
      <c r="K43" s="47">
        <v>44501</v>
      </c>
      <c r="L43" s="48"/>
      <c r="M43" s="66"/>
      <c r="N43" s="50" t="b">
        <f t="shared" si="31"/>
        <v>0</v>
      </c>
      <c r="O43" s="51" t="str" cm="1">
        <f t="array" ref="O43">IFERROR("(" &amp; d.type &amp; ") " &amp; IF(LEN(d.name)&gt;7,LEFT(d.name,7) &amp; "….", d.name),"")</f>
        <v/>
      </c>
      <c r="P43" s="52"/>
      <c r="Q43" s="43"/>
      <c r="R43" s="44">
        <v>4</v>
      </c>
      <c r="S43" s="7" cm="1">
        <f t="array" ref="S43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3" s="40" cm="1">
        <f t="array" ref="T4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44504</v>
      </c>
      <c r="U43" s="58">
        <f>S43</f>
        <v>44501</v>
      </c>
      <c r="V43" s="58">
        <f>T43</f>
        <v>44504</v>
      </c>
      <c r="W43" s="61">
        <v>1</v>
      </c>
      <c r="X43" s="64">
        <v>0</v>
      </c>
      <c r="Y43" s="64">
        <v>0</v>
      </c>
      <c r="Z43" s="64">
        <v>0</v>
      </c>
      <c r="AA43" s="64">
        <v>0</v>
      </c>
      <c r="AB43" s="64">
        <v>0</v>
      </c>
      <c r="AC43" s="64">
        <v>0</v>
      </c>
      <c r="AD43" s="64">
        <v>0</v>
      </c>
      <c r="AE43" s="64">
        <v>0</v>
      </c>
      <c r="AF43" s="64">
        <v>0</v>
      </c>
      <c r="AG43" s="64">
        <v>0</v>
      </c>
      <c r="AH43" s="64">
        <v>0</v>
      </c>
      <c r="AI43" s="64">
        <v>0</v>
      </c>
      <c r="AJ43" s="64">
        <v>0</v>
      </c>
      <c r="AK43" s="64">
        <v>0</v>
      </c>
      <c r="AL43" s="64">
        <v>0</v>
      </c>
      <c r="AM43" s="64">
        <v>0</v>
      </c>
      <c r="AN43" s="64">
        <v>0</v>
      </c>
      <c r="AO43" s="64">
        <v>0</v>
      </c>
      <c r="AP43" s="64">
        <v>0</v>
      </c>
      <c r="AQ43" s="64">
        <v>0</v>
      </c>
      <c r="AR43" s="64">
        <v>0</v>
      </c>
      <c r="AS43" s="64">
        <v>0</v>
      </c>
      <c r="AT43" s="64">
        <v>0</v>
      </c>
      <c r="AU43" s="64">
        <v>0</v>
      </c>
      <c r="AV43" s="64">
        <v>0</v>
      </c>
      <c r="AW43" s="64">
        <v>0</v>
      </c>
      <c r="AX43" s="64">
        <v>0</v>
      </c>
      <c r="AY43" s="64">
        <v>0</v>
      </c>
      <c r="AZ43" s="64">
        <v>0</v>
      </c>
      <c r="BA43" s="64">
        <v>0</v>
      </c>
      <c r="BB43" s="64">
        <v>0</v>
      </c>
      <c r="BC43" s="64">
        <v>0</v>
      </c>
      <c r="BD43" s="64">
        <v>0</v>
      </c>
      <c r="BE43" s="64">
        <v>0</v>
      </c>
      <c r="BF43" s="64">
        <v>0</v>
      </c>
      <c r="BG43" s="64">
        <v>0</v>
      </c>
      <c r="BH43" s="64">
        <v>0</v>
      </c>
      <c r="BI43" s="64">
        <v>0</v>
      </c>
      <c r="BJ43" s="64">
        <v>0</v>
      </c>
      <c r="BK43" s="64">
        <v>0</v>
      </c>
      <c r="BL43" s="64">
        <v>0</v>
      </c>
      <c r="BM43" s="64">
        <v>0</v>
      </c>
      <c r="BN43" s="64">
        <v>0</v>
      </c>
      <c r="BO43" s="64">
        <v>0</v>
      </c>
      <c r="BP43" s="64">
        <v>0</v>
      </c>
      <c r="BQ43" s="64">
        <v>0</v>
      </c>
      <c r="BR43" s="64">
        <v>0</v>
      </c>
      <c r="BS43" s="64">
        <v>0</v>
      </c>
      <c r="BT43" s="64">
        <v>0</v>
      </c>
      <c r="BU43" s="64">
        <v>0</v>
      </c>
      <c r="BV43" s="64">
        <v>0</v>
      </c>
      <c r="BW43" s="64">
        <v>0</v>
      </c>
      <c r="BX43" s="64">
        <v>0</v>
      </c>
      <c r="BY43" s="64">
        <v>0</v>
      </c>
      <c r="BZ43" s="64">
        <v>0</v>
      </c>
      <c r="CA43" s="64">
        <v>0</v>
      </c>
      <c r="CB43" s="64">
        <v>0</v>
      </c>
      <c r="CC43" s="64">
        <v>0</v>
      </c>
      <c r="CD43" s="64">
        <v>0</v>
      </c>
      <c r="CE43" s="64">
        <v>0</v>
      </c>
      <c r="CF43" s="64">
        <v>0</v>
      </c>
      <c r="CG43" s="64">
        <v>0</v>
      </c>
      <c r="CH43" s="64">
        <v>0</v>
      </c>
      <c r="CI43" s="64">
        <v>0</v>
      </c>
      <c r="CJ43" s="64">
        <v>0</v>
      </c>
      <c r="CK43" s="64">
        <v>0</v>
      </c>
      <c r="CL43" s="64">
        <v>0</v>
      </c>
      <c r="CM43" s="64">
        <v>0</v>
      </c>
      <c r="CN43" s="64">
        <v>0</v>
      </c>
      <c r="CO43" s="64">
        <v>0</v>
      </c>
      <c r="CP43" s="64">
        <v>0</v>
      </c>
      <c r="CQ43" s="64">
        <v>0</v>
      </c>
      <c r="CR43" s="64">
        <v>0</v>
      </c>
      <c r="CS43" s="64">
        <v>0</v>
      </c>
      <c r="CT43" s="64">
        <v>0</v>
      </c>
      <c r="CU43" s="64">
        <v>0</v>
      </c>
      <c r="CV43" s="64">
        <v>0</v>
      </c>
      <c r="CW43" s="64">
        <v>0</v>
      </c>
      <c r="CX43" s="64">
        <v>0</v>
      </c>
      <c r="CY43" s="64">
        <v>0</v>
      </c>
      <c r="CZ43" s="64">
        <v>0</v>
      </c>
      <c r="DA43" s="64">
        <v>0</v>
      </c>
      <c r="DB43" s="64">
        <v>0</v>
      </c>
      <c r="DC43" s="64">
        <v>0</v>
      </c>
      <c r="DD43" s="64">
        <v>0</v>
      </c>
      <c r="DE43" s="64">
        <v>0</v>
      </c>
      <c r="DF43" s="64">
        <v>0</v>
      </c>
      <c r="DG43" s="64">
        <v>0</v>
      </c>
      <c r="DH43" s="64">
        <v>0</v>
      </c>
      <c r="DI43" s="64">
        <v>0</v>
      </c>
      <c r="DJ43" s="64">
        <v>0</v>
      </c>
      <c r="DK43" s="64">
        <v>0</v>
      </c>
      <c r="DL43" s="64">
        <v>0</v>
      </c>
      <c r="DM43" s="64">
        <v>0</v>
      </c>
      <c r="DN43" s="64">
        <v>0</v>
      </c>
      <c r="DO43" s="64">
        <v>0</v>
      </c>
      <c r="DP43" s="64">
        <v>0</v>
      </c>
      <c r="DQ43" s="64">
        <v>0</v>
      </c>
      <c r="DR43" s="64">
        <v>0</v>
      </c>
      <c r="DS43" s="64">
        <v>0</v>
      </c>
      <c r="DT43" s="64">
        <v>0</v>
      </c>
      <c r="DU43" s="64">
        <v>0</v>
      </c>
      <c r="DV43" s="64">
        <v>0</v>
      </c>
      <c r="DW43" s="64">
        <v>0</v>
      </c>
      <c r="DX43" s="64">
        <v>0</v>
      </c>
      <c r="DY43" s="64">
        <v>0</v>
      </c>
      <c r="DZ43" s="64">
        <v>0</v>
      </c>
      <c r="EA43" s="64">
        <v>0</v>
      </c>
      <c r="EB43" s="64">
        <v>0</v>
      </c>
      <c r="EC43" s="64">
        <v>0</v>
      </c>
      <c r="ED43" s="64">
        <v>0</v>
      </c>
      <c r="EE43" s="64">
        <v>0</v>
      </c>
      <c r="EF43" s="64">
        <v>0</v>
      </c>
      <c r="EG43" s="64">
        <v>0</v>
      </c>
      <c r="EH43" s="64">
        <v>0</v>
      </c>
      <c r="EI43" s="64">
        <v>0</v>
      </c>
      <c r="EJ43" s="64">
        <v>0</v>
      </c>
      <c r="EK43" s="64">
        <v>0</v>
      </c>
      <c r="EL43" s="64">
        <v>0</v>
      </c>
      <c r="EM43" s="64">
        <v>0</v>
      </c>
      <c r="EN43" s="64">
        <v>0</v>
      </c>
      <c r="EO43" s="64">
        <v>0</v>
      </c>
      <c r="EP43" s="64">
        <v>0</v>
      </c>
      <c r="EQ43" s="64">
        <v>0</v>
      </c>
      <c r="ER43" s="64">
        <v>0</v>
      </c>
      <c r="ES43" s="64">
        <v>0</v>
      </c>
      <c r="ET43" s="64">
        <v>0</v>
      </c>
      <c r="EU43" s="64">
        <v>0</v>
      </c>
      <c r="EV43" s="64">
        <v>0</v>
      </c>
      <c r="EW43" s="64">
        <v>0</v>
      </c>
      <c r="EX43" s="64">
        <v>0</v>
      </c>
      <c r="EY43" s="64">
        <v>0</v>
      </c>
      <c r="EZ43" s="64">
        <v>0</v>
      </c>
      <c r="FA43" s="64">
        <v>0</v>
      </c>
      <c r="FB43" s="64">
        <v>0</v>
      </c>
      <c r="FC43" s="64">
        <v>0</v>
      </c>
      <c r="FD43" s="64">
        <v>0</v>
      </c>
      <c r="FE43" s="64">
        <v>0</v>
      </c>
      <c r="FF43" s="64">
        <v>0</v>
      </c>
      <c r="FG43" s="64">
        <v>0</v>
      </c>
      <c r="FH43" s="64">
        <v>0</v>
      </c>
      <c r="FI43" s="64">
        <v>0</v>
      </c>
      <c r="FJ43" s="64">
        <v>0</v>
      </c>
      <c r="FK43" s="64">
        <v>0</v>
      </c>
      <c r="FL43" s="64">
        <v>0</v>
      </c>
      <c r="FM43" s="64">
        <v>0</v>
      </c>
      <c r="FN43" s="64">
        <v>0</v>
      </c>
      <c r="FO43" s="64">
        <v>0</v>
      </c>
      <c r="FP43" s="64">
        <v>0</v>
      </c>
      <c r="FQ43" s="64">
        <v>0</v>
      </c>
      <c r="FR43" s="64">
        <v>0</v>
      </c>
      <c r="FS43" s="64">
        <v>0</v>
      </c>
      <c r="FT43" s="64">
        <v>0</v>
      </c>
      <c r="FU43" s="64">
        <v>0</v>
      </c>
      <c r="FV43" s="64">
        <v>0</v>
      </c>
      <c r="FW43" s="64">
        <v>0</v>
      </c>
      <c r="FX43" s="64">
        <v>0</v>
      </c>
      <c r="FY43" s="64">
        <v>0</v>
      </c>
      <c r="FZ43" s="64">
        <v>0</v>
      </c>
      <c r="GA43" s="64">
        <v>0</v>
      </c>
      <c r="GB43" s="64">
        <v>0</v>
      </c>
      <c r="GC43" s="64">
        <v>0</v>
      </c>
      <c r="GD43" s="64">
        <v>0</v>
      </c>
      <c r="GE43" s="64">
        <v>0</v>
      </c>
      <c r="GF43" s="64">
        <v>0</v>
      </c>
      <c r="GG43" s="64">
        <v>0</v>
      </c>
      <c r="GH43" s="64">
        <v>0</v>
      </c>
      <c r="GI43" s="64">
        <v>0</v>
      </c>
      <c r="GJ43" s="64">
        <v>0</v>
      </c>
      <c r="GK43" s="64">
        <v>0</v>
      </c>
      <c r="GL43" s="64">
        <v>0</v>
      </c>
      <c r="GM43" s="64">
        <v>0</v>
      </c>
      <c r="GN43" s="64">
        <v>0</v>
      </c>
      <c r="GO43" s="64">
        <v>0</v>
      </c>
      <c r="GP43" s="64">
        <v>0</v>
      </c>
      <c r="GQ43" s="64">
        <v>0</v>
      </c>
      <c r="GR43" s="64">
        <v>0</v>
      </c>
      <c r="GS43" s="64">
        <v>0</v>
      </c>
      <c r="GT43" s="64">
        <v>0</v>
      </c>
      <c r="GU43" s="64">
        <v>0</v>
      </c>
      <c r="GV43" s="64">
        <v>0</v>
      </c>
      <c r="GW43" s="64">
        <v>0</v>
      </c>
      <c r="GX43" s="64">
        <v>0</v>
      </c>
      <c r="GY43" s="64">
        <v>0</v>
      </c>
      <c r="GZ43" s="64">
        <v>0</v>
      </c>
      <c r="HA43" s="64">
        <v>0</v>
      </c>
      <c r="HB43" s="64">
        <v>0</v>
      </c>
      <c r="HC43" s="64">
        <v>0</v>
      </c>
      <c r="HD43" s="64">
        <v>0</v>
      </c>
      <c r="HE43" s="64">
        <v>0</v>
      </c>
      <c r="HF43" s="64">
        <v>0</v>
      </c>
      <c r="HG43" s="64">
        <v>0</v>
      </c>
      <c r="HH43" s="64">
        <v>0</v>
      </c>
      <c r="HI43" s="64">
        <v>0</v>
      </c>
      <c r="HJ43" s="64">
        <v>0</v>
      </c>
      <c r="HK43" s="64">
        <v>0</v>
      </c>
      <c r="HL43" s="64">
        <v>0</v>
      </c>
      <c r="HM43" s="64">
        <v>0</v>
      </c>
      <c r="HN43" s="64">
        <v>0</v>
      </c>
      <c r="HO43" s="64">
        <v>0</v>
      </c>
      <c r="HP43" s="64">
        <v>0</v>
      </c>
      <c r="HQ43" s="64">
        <v>0</v>
      </c>
      <c r="HR43" s="64">
        <v>0</v>
      </c>
      <c r="HS43" s="64">
        <v>0</v>
      </c>
      <c r="HT43" s="64">
        <v>0</v>
      </c>
      <c r="HU43" s="64">
        <v>0</v>
      </c>
      <c r="HV43" s="64">
        <v>0</v>
      </c>
      <c r="HW43" s="64">
        <v>0</v>
      </c>
      <c r="HX43" s="64">
        <v>0</v>
      </c>
      <c r="HY43" s="64">
        <v>0</v>
      </c>
      <c r="HZ43" s="64">
        <v>0</v>
      </c>
      <c r="IA43" s="64">
        <v>0</v>
      </c>
      <c r="IB43" s="64">
        <v>0</v>
      </c>
      <c r="IC43" s="64">
        <v>0</v>
      </c>
      <c r="ID43" s="64">
        <v>0</v>
      </c>
      <c r="IE43" s="64">
        <v>0</v>
      </c>
      <c r="IF43" s="64">
        <v>0</v>
      </c>
      <c r="IG43" s="64">
        <v>0</v>
      </c>
      <c r="IH43" s="64">
        <v>0</v>
      </c>
      <c r="II43" s="64">
        <v>0</v>
      </c>
      <c r="IJ43" s="64">
        <v>0</v>
      </c>
      <c r="IK43" s="64">
        <v>0</v>
      </c>
      <c r="IL43" s="64">
        <v>0</v>
      </c>
      <c r="IM43" s="64">
        <v>0</v>
      </c>
      <c r="IN43" s="64">
        <v>0</v>
      </c>
      <c r="IO43" s="64">
        <v>0</v>
      </c>
      <c r="IP43" s="64">
        <v>0</v>
      </c>
      <c r="IQ43" s="64">
        <v>0</v>
      </c>
      <c r="IR43" s="64">
        <v>0</v>
      </c>
      <c r="IS43" s="64">
        <v>0</v>
      </c>
      <c r="IT43" s="64">
        <v>0</v>
      </c>
      <c r="IU43" s="64">
        <v>0</v>
      </c>
      <c r="IV43" s="64">
        <v>0</v>
      </c>
      <c r="IW43" s="64">
        <v>0</v>
      </c>
      <c r="IX43" s="64">
        <v>0</v>
      </c>
      <c r="IY43" s="64">
        <v>0</v>
      </c>
      <c r="IZ43" s="64">
        <v>0</v>
      </c>
      <c r="JA43" s="64">
        <v>0</v>
      </c>
      <c r="JB43" s="64">
        <v>0</v>
      </c>
      <c r="JC43" s="64">
        <v>0</v>
      </c>
      <c r="JD43" s="64">
        <v>0</v>
      </c>
      <c r="JE43" s="64">
        <v>0</v>
      </c>
      <c r="JF43" s="64">
        <v>0</v>
      </c>
      <c r="JG43" s="64">
        <v>0</v>
      </c>
      <c r="JH43" s="64">
        <v>0</v>
      </c>
      <c r="JI43" s="64">
        <v>0</v>
      </c>
      <c r="JJ43" s="64">
        <v>0</v>
      </c>
      <c r="JK43" s="64">
        <v>0</v>
      </c>
      <c r="JL43" s="64">
        <v>0</v>
      </c>
      <c r="JM43" s="64">
        <v>0</v>
      </c>
      <c r="JN43" s="64">
        <v>0</v>
      </c>
      <c r="JO43" s="64">
        <v>0</v>
      </c>
      <c r="JP43" s="64">
        <v>0</v>
      </c>
      <c r="JQ43" s="64">
        <v>0</v>
      </c>
      <c r="JR43" s="64">
        <v>0</v>
      </c>
      <c r="JS43" s="64">
        <v>0</v>
      </c>
      <c r="JT43" s="64">
        <v>0</v>
      </c>
      <c r="JU43" s="64">
        <v>0</v>
      </c>
      <c r="JV43" s="64">
        <v>0</v>
      </c>
      <c r="JW43" s="64">
        <v>0</v>
      </c>
      <c r="JX43" s="64">
        <v>0</v>
      </c>
      <c r="JY43" s="64">
        <v>0</v>
      </c>
      <c r="JZ43" s="64">
        <v>0</v>
      </c>
      <c r="KA43" s="64">
        <v>0</v>
      </c>
      <c r="KB43" s="64">
        <v>0</v>
      </c>
      <c r="KC43" s="64">
        <v>0</v>
      </c>
      <c r="KD43" s="64">
        <v>0</v>
      </c>
      <c r="KE43" s="64">
        <v>0</v>
      </c>
      <c r="KF43" s="64">
        <v>0</v>
      </c>
      <c r="KG43" s="64">
        <v>0</v>
      </c>
      <c r="KH43" s="64">
        <v>0</v>
      </c>
      <c r="KI43" s="64">
        <v>0</v>
      </c>
      <c r="KJ43" s="64">
        <v>0</v>
      </c>
      <c r="KK43" s="64">
        <v>0</v>
      </c>
      <c r="KL43" s="64">
        <v>0</v>
      </c>
      <c r="KM43" s="64">
        <v>0</v>
      </c>
      <c r="KN43" s="64">
        <v>0</v>
      </c>
      <c r="KO43" s="64">
        <v>0</v>
      </c>
      <c r="KP43" s="64">
        <v>0</v>
      </c>
      <c r="KQ43" s="64">
        <v>0</v>
      </c>
      <c r="KR43" s="64">
        <v>0</v>
      </c>
      <c r="KS43" s="64">
        <v>0</v>
      </c>
      <c r="KT43" s="64">
        <v>0</v>
      </c>
      <c r="KU43" s="64">
        <v>0</v>
      </c>
      <c r="KV43" s="64">
        <v>0</v>
      </c>
      <c r="KW43" s="64">
        <v>0</v>
      </c>
      <c r="KX43" s="64">
        <v>0</v>
      </c>
      <c r="KY43" s="64">
        <v>0</v>
      </c>
      <c r="KZ43" s="64">
        <v>0</v>
      </c>
      <c r="LA43" s="64">
        <v>0</v>
      </c>
      <c r="LB43" s="64">
        <v>0</v>
      </c>
      <c r="LC43" s="64">
        <v>0</v>
      </c>
      <c r="LD43" s="64">
        <v>0</v>
      </c>
      <c r="LE43" s="64">
        <v>0</v>
      </c>
      <c r="LF43" s="64">
        <v>0</v>
      </c>
      <c r="LG43" s="64">
        <v>0</v>
      </c>
      <c r="LH43" s="64">
        <v>0</v>
      </c>
      <c r="LI43" s="64">
        <v>0</v>
      </c>
      <c r="LJ43" s="64">
        <v>0</v>
      </c>
      <c r="LK43" s="64">
        <v>0</v>
      </c>
      <c r="LL43" s="64">
        <v>0</v>
      </c>
      <c r="LM43" s="64">
        <v>0</v>
      </c>
      <c r="LN43" s="64">
        <v>0</v>
      </c>
      <c r="LO43" s="64">
        <v>0</v>
      </c>
      <c r="LP43" s="64">
        <v>0</v>
      </c>
      <c r="LQ43" s="64">
        <v>0</v>
      </c>
      <c r="LR43" s="64">
        <v>0</v>
      </c>
      <c r="LS43" s="64">
        <v>0</v>
      </c>
      <c r="LT43" s="64">
        <v>0</v>
      </c>
      <c r="LU43" s="64">
        <v>0</v>
      </c>
      <c r="LV43" s="64">
        <v>0</v>
      </c>
      <c r="LW43" s="64">
        <v>0</v>
      </c>
      <c r="LX43" s="64">
        <v>0</v>
      </c>
      <c r="LY43" s="64">
        <v>0</v>
      </c>
      <c r="LZ43" s="64">
        <v>0</v>
      </c>
      <c r="MA43" s="64">
        <v>0</v>
      </c>
      <c r="MB43" s="64">
        <v>0</v>
      </c>
      <c r="MC43" s="64">
        <v>0</v>
      </c>
      <c r="MD43" s="64">
        <v>0</v>
      </c>
      <c r="ME43" s="64">
        <v>0</v>
      </c>
      <c r="MF43" s="64">
        <v>0</v>
      </c>
      <c r="MG43" s="64">
        <v>0</v>
      </c>
      <c r="MH43" s="64">
        <v>0</v>
      </c>
      <c r="MI43" s="64">
        <v>0</v>
      </c>
      <c r="MJ43" s="64">
        <v>0</v>
      </c>
      <c r="MK43" s="64">
        <v>0</v>
      </c>
      <c r="ML43" s="64">
        <v>0</v>
      </c>
      <c r="MM43" s="64">
        <v>0</v>
      </c>
      <c r="MN43" s="64">
        <v>0</v>
      </c>
      <c r="MO43" s="64">
        <v>0</v>
      </c>
      <c r="MP43" s="64">
        <v>0</v>
      </c>
      <c r="MQ43" s="64">
        <v>0</v>
      </c>
      <c r="MR43" s="64">
        <v>0</v>
      </c>
      <c r="MS43" s="64">
        <v>0</v>
      </c>
      <c r="MT43" s="64">
        <v>0</v>
      </c>
      <c r="MU43" s="64">
        <v>0</v>
      </c>
      <c r="MV43" s="64">
        <v>0</v>
      </c>
      <c r="MW43" s="64">
        <v>0</v>
      </c>
      <c r="MX43" s="64">
        <v>0</v>
      </c>
      <c r="MY43" s="64">
        <v>0</v>
      </c>
      <c r="MZ43" s="64">
        <v>0</v>
      </c>
      <c r="NA43" s="64">
        <v>0</v>
      </c>
      <c r="NB43" s="64">
        <v>0</v>
      </c>
      <c r="NC43" s="64">
        <v>0</v>
      </c>
      <c r="ND43" s="64">
        <v>0</v>
      </c>
      <c r="NE43" s="64">
        <v>0</v>
      </c>
      <c r="NF43" s="64">
        <v>0</v>
      </c>
      <c r="NG43" s="64">
        <v>0</v>
      </c>
      <c r="NH43" s="64">
        <v>0</v>
      </c>
      <c r="NI43" s="64">
        <v>0</v>
      </c>
      <c r="NJ43" s="64">
        <v>0</v>
      </c>
      <c r="NK43" s="64">
        <v>0</v>
      </c>
      <c r="NL43" s="64">
        <v>0</v>
      </c>
      <c r="NM43" s="64">
        <v>0</v>
      </c>
      <c r="NN43" s="64">
        <v>0</v>
      </c>
      <c r="NO43" s="64">
        <v>0</v>
      </c>
      <c r="NP43" s="64">
        <v>0</v>
      </c>
      <c r="NQ43" s="64">
        <v>0</v>
      </c>
      <c r="NR43" s="64">
        <v>0</v>
      </c>
      <c r="NS43" s="64">
        <v>0</v>
      </c>
      <c r="NT43" s="64">
        <v>0</v>
      </c>
      <c r="NU43" s="64">
        <v>0</v>
      </c>
      <c r="NV43" s="64">
        <v>0</v>
      </c>
      <c r="NW43" s="64">
        <v>0</v>
      </c>
      <c r="NX43" s="64">
        <v>0</v>
      </c>
      <c r="NY43" s="64">
        <v>0</v>
      </c>
      <c r="NZ43" s="64">
        <v>0</v>
      </c>
      <c r="OA43" s="64">
        <v>0</v>
      </c>
      <c r="OB43" s="64">
        <v>0</v>
      </c>
      <c r="OC43" s="64">
        <v>0</v>
      </c>
      <c r="OD43" s="64">
        <v>0</v>
      </c>
    </row>
    <row r="44" spans="1:394" s="1" customFormat="1" ht="13.8" x14ac:dyDescent="0.3">
      <c r="A44" s="54"/>
      <c r="B44" s="36">
        <f t="shared" si="30"/>
        <v>29</v>
      </c>
      <c r="C44" s="49">
        <f>IF(type&lt;&gt;"",IF(ROW(stage_id)=ROW($C$14)+2,1,IF(type="S",MAX(prev_col_range)+1,MAX(prev_col_range))),-1)</f>
        <v>6</v>
      </c>
      <c r="D44" s="55">
        <f>_xlfn.IFNA(IF(OR(type="T",type="M"),MATCH(role,Settings!$I$9:$I$22,0),-1),-1)</f>
        <v>3</v>
      </c>
      <c r="E44" s="36" t="s">
        <v>40</v>
      </c>
      <c r="F44" s="42" t="s">
        <v>97</v>
      </c>
      <c r="G44" s="37"/>
      <c r="H44" s="38" t="str">
        <f>_xlfn.IFNA(INDEX(Settings!$P$9:$P$36,MATCH(team_member,Settings!$N$9:$N$36,0)),"")</f>
        <v>DES</v>
      </c>
      <c r="I44" s="35" t="s">
        <v>69</v>
      </c>
      <c r="J44" s="43"/>
      <c r="K44" s="47"/>
      <c r="L44" s="48"/>
      <c r="M44" s="66">
        <f>B43</f>
        <v>28</v>
      </c>
      <c r="N44" s="50" t="str">
        <f t="shared" si="31"/>
        <v>↖</v>
      </c>
      <c r="O44" s="51" t="str" cm="1">
        <f t="array" ref="O44">IFERROR("(" &amp; d.type &amp; ") " &amp; IF(LEN(d.name)&gt;7,LEFT(d.name,7) &amp; "….", d.name),"")</f>
        <v>(T) Task T1</v>
      </c>
      <c r="P44" s="52" t="s">
        <v>73</v>
      </c>
      <c r="Q44" s="43"/>
      <c r="R44" s="44">
        <v>3</v>
      </c>
      <c r="S44" s="7" cm="1">
        <f t="array" ref="S44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44505</v>
      </c>
      <c r="T44" s="40" cm="1">
        <f t="array" ref="T4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4" s="58">
        <f t="shared" ref="U44:U45" si="34">S44</f>
        <v>44505</v>
      </c>
      <c r="V44" s="58">
        <f t="shared" ref="V44:V45" si="35">T44</f>
        <v>44507</v>
      </c>
      <c r="W44" s="61">
        <v>1</v>
      </c>
      <c r="X44" s="64">
        <v>0</v>
      </c>
      <c r="Y44" s="64">
        <v>0</v>
      </c>
      <c r="Z44" s="64">
        <v>0</v>
      </c>
      <c r="AA44" s="64">
        <v>0</v>
      </c>
      <c r="AB44" s="64">
        <v>0</v>
      </c>
      <c r="AC44" s="64">
        <v>0</v>
      </c>
      <c r="AD44" s="64">
        <v>0</v>
      </c>
      <c r="AE44" s="64">
        <v>0</v>
      </c>
      <c r="AF44" s="64">
        <v>0</v>
      </c>
      <c r="AG44" s="64">
        <v>0</v>
      </c>
      <c r="AH44" s="64">
        <v>0</v>
      </c>
      <c r="AI44" s="64">
        <v>0</v>
      </c>
      <c r="AJ44" s="64">
        <v>0</v>
      </c>
      <c r="AK44" s="64">
        <v>0</v>
      </c>
      <c r="AL44" s="64">
        <v>0</v>
      </c>
      <c r="AM44" s="64">
        <v>0</v>
      </c>
      <c r="AN44" s="64">
        <v>0</v>
      </c>
      <c r="AO44" s="64">
        <v>0</v>
      </c>
      <c r="AP44" s="64">
        <v>0</v>
      </c>
      <c r="AQ44" s="64">
        <v>0</v>
      </c>
      <c r="AR44" s="64">
        <v>0</v>
      </c>
      <c r="AS44" s="64">
        <v>0</v>
      </c>
      <c r="AT44" s="64">
        <v>0</v>
      </c>
      <c r="AU44" s="64">
        <v>0</v>
      </c>
      <c r="AV44" s="64">
        <v>0</v>
      </c>
      <c r="AW44" s="64">
        <v>0</v>
      </c>
      <c r="AX44" s="64">
        <v>0</v>
      </c>
      <c r="AY44" s="64">
        <v>0</v>
      </c>
      <c r="AZ44" s="64">
        <v>0</v>
      </c>
      <c r="BA44" s="64">
        <v>0</v>
      </c>
      <c r="BB44" s="64">
        <v>0</v>
      </c>
      <c r="BC44" s="64">
        <v>0</v>
      </c>
      <c r="BD44" s="64">
        <v>0</v>
      </c>
      <c r="BE44" s="64">
        <v>0</v>
      </c>
      <c r="BF44" s="64">
        <v>0</v>
      </c>
      <c r="BG44" s="64">
        <v>0</v>
      </c>
      <c r="BH44" s="64">
        <v>0</v>
      </c>
      <c r="BI44" s="64">
        <v>0</v>
      </c>
      <c r="BJ44" s="64">
        <v>0</v>
      </c>
      <c r="BK44" s="64">
        <v>0</v>
      </c>
      <c r="BL44" s="64">
        <v>0</v>
      </c>
      <c r="BM44" s="64">
        <v>0</v>
      </c>
      <c r="BN44" s="64">
        <v>0</v>
      </c>
      <c r="BO44" s="64">
        <v>0</v>
      </c>
      <c r="BP44" s="64">
        <v>0</v>
      </c>
      <c r="BQ44" s="64">
        <v>0</v>
      </c>
      <c r="BR44" s="64">
        <v>0</v>
      </c>
      <c r="BS44" s="64">
        <v>0</v>
      </c>
      <c r="BT44" s="64">
        <v>0</v>
      </c>
      <c r="BU44" s="64">
        <v>0</v>
      </c>
      <c r="BV44" s="64">
        <v>0</v>
      </c>
      <c r="BW44" s="64">
        <v>0</v>
      </c>
      <c r="BX44" s="64">
        <v>0</v>
      </c>
      <c r="BY44" s="64">
        <v>0</v>
      </c>
      <c r="BZ44" s="64">
        <v>0</v>
      </c>
      <c r="CA44" s="64">
        <v>0</v>
      </c>
      <c r="CB44" s="64">
        <v>0</v>
      </c>
      <c r="CC44" s="64">
        <v>0</v>
      </c>
      <c r="CD44" s="64">
        <v>0</v>
      </c>
      <c r="CE44" s="64">
        <v>0</v>
      </c>
      <c r="CF44" s="64">
        <v>0</v>
      </c>
      <c r="CG44" s="64">
        <v>0</v>
      </c>
      <c r="CH44" s="64">
        <v>0</v>
      </c>
      <c r="CI44" s="64">
        <v>0</v>
      </c>
      <c r="CJ44" s="64">
        <v>0</v>
      </c>
      <c r="CK44" s="64">
        <v>0</v>
      </c>
      <c r="CL44" s="64">
        <v>0</v>
      </c>
      <c r="CM44" s="64">
        <v>0</v>
      </c>
      <c r="CN44" s="64">
        <v>0</v>
      </c>
      <c r="CO44" s="64">
        <v>0</v>
      </c>
      <c r="CP44" s="64">
        <v>0</v>
      </c>
      <c r="CQ44" s="64">
        <v>0</v>
      </c>
      <c r="CR44" s="64">
        <v>0</v>
      </c>
      <c r="CS44" s="64">
        <v>0</v>
      </c>
      <c r="CT44" s="64">
        <v>0</v>
      </c>
      <c r="CU44" s="64">
        <v>0</v>
      </c>
      <c r="CV44" s="64">
        <v>0</v>
      </c>
      <c r="CW44" s="64">
        <v>0</v>
      </c>
      <c r="CX44" s="64">
        <v>0</v>
      </c>
      <c r="CY44" s="64">
        <v>0</v>
      </c>
      <c r="CZ44" s="64">
        <v>0</v>
      </c>
      <c r="DA44" s="64">
        <v>0</v>
      </c>
      <c r="DB44" s="64">
        <v>0</v>
      </c>
      <c r="DC44" s="64">
        <v>0</v>
      </c>
      <c r="DD44" s="64">
        <v>0</v>
      </c>
      <c r="DE44" s="64">
        <v>0</v>
      </c>
      <c r="DF44" s="64">
        <v>0</v>
      </c>
      <c r="DG44" s="64">
        <v>0</v>
      </c>
      <c r="DH44" s="64">
        <v>0</v>
      </c>
      <c r="DI44" s="64">
        <v>0</v>
      </c>
      <c r="DJ44" s="64">
        <v>0</v>
      </c>
      <c r="DK44" s="64">
        <v>0</v>
      </c>
      <c r="DL44" s="64">
        <v>0</v>
      </c>
      <c r="DM44" s="64">
        <v>0</v>
      </c>
      <c r="DN44" s="64">
        <v>0</v>
      </c>
      <c r="DO44" s="64">
        <v>0</v>
      </c>
      <c r="DP44" s="64">
        <v>0</v>
      </c>
      <c r="DQ44" s="64">
        <v>0</v>
      </c>
      <c r="DR44" s="64">
        <v>0</v>
      </c>
      <c r="DS44" s="64">
        <v>0</v>
      </c>
      <c r="DT44" s="64">
        <v>0</v>
      </c>
      <c r="DU44" s="64">
        <v>0</v>
      </c>
      <c r="DV44" s="64">
        <v>0</v>
      </c>
      <c r="DW44" s="64">
        <v>0</v>
      </c>
      <c r="DX44" s="64">
        <v>0</v>
      </c>
      <c r="DY44" s="64">
        <v>0</v>
      </c>
      <c r="DZ44" s="64">
        <v>0</v>
      </c>
      <c r="EA44" s="64">
        <v>0</v>
      </c>
      <c r="EB44" s="64">
        <v>0</v>
      </c>
      <c r="EC44" s="64">
        <v>0</v>
      </c>
      <c r="ED44" s="64">
        <v>0</v>
      </c>
      <c r="EE44" s="64">
        <v>0</v>
      </c>
      <c r="EF44" s="64">
        <v>0</v>
      </c>
      <c r="EG44" s="64">
        <v>0</v>
      </c>
      <c r="EH44" s="64">
        <v>0</v>
      </c>
      <c r="EI44" s="64">
        <v>0</v>
      </c>
      <c r="EJ44" s="64">
        <v>0</v>
      </c>
      <c r="EK44" s="64">
        <v>0</v>
      </c>
      <c r="EL44" s="64">
        <v>0</v>
      </c>
      <c r="EM44" s="64">
        <v>0</v>
      </c>
      <c r="EN44" s="64">
        <v>0</v>
      </c>
      <c r="EO44" s="64">
        <v>0</v>
      </c>
      <c r="EP44" s="64">
        <v>0</v>
      </c>
      <c r="EQ44" s="64">
        <v>0</v>
      </c>
      <c r="ER44" s="64">
        <v>0</v>
      </c>
      <c r="ES44" s="64">
        <v>0</v>
      </c>
      <c r="ET44" s="64">
        <v>0</v>
      </c>
      <c r="EU44" s="64">
        <v>0</v>
      </c>
      <c r="EV44" s="64">
        <v>0</v>
      </c>
      <c r="EW44" s="64">
        <v>0</v>
      </c>
      <c r="EX44" s="64">
        <v>0</v>
      </c>
      <c r="EY44" s="64">
        <v>0</v>
      </c>
      <c r="EZ44" s="64">
        <v>0</v>
      </c>
      <c r="FA44" s="64">
        <v>0</v>
      </c>
      <c r="FB44" s="64">
        <v>0</v>
      </c>
      <c r="FC44" s="64">
        <v>0</v>
      </c>
      <c r="FD44" s="64">
        <v>0</v>
      </c>
      <c r="FE44" s="64">
        <v>0</v>
      </c>
      <c r="FF44" s="64">
        <v>0</v>
      </c>
      <c r="FG44" s="64">
        <v>0</v>
      </c>
      <c r="FH44" s="64">
        <v>0</v>
      </c>
      <c r="FI44" s="64">
        <v>0</v>
      </c>
      <c r="FJ44" s="64">
        <v>0</v>
      </c>
      <c r="FK44" s="64">
        <v>0</v>
      </c>
      <c r="FL44" s="64">
        <v>0</v>
      </c>
      <c r="FM44" s="64">
        <v>0</v>
      </c>
      <c r="FN44" s="64">
        <v>0</v>
      </c>
      <c r="FO44" s="64">
        <v>0</v>
      </c>
      <c r="FP44" s="64">
        <v>0</v>
      </c>
      <c r="FQ44" s="64">
        <v>0</v>
      </c>
      <c r="FR44" s="64">
        <v>0</v>
      </c>
      <c r="FS44" s="64">
        <v>0</v>
      </c>
      <c r="FT44" s="64">
        <v>0</v>
      </c>
      <c r="FU44" s="64">
        <v>0</v>
      </c>
      <c r="FV44" s="64">
        <v>0</v>
      </c>
      <c r="FW44" s="64">
        <v>0</v>
      </c>
      <c r="FX44" s="64">
        <v>0</v>
      </c>
      <c r="FY44" s="64">
        <v>0</v>
      </c>
      <c r="FZ44" s="64">
        <v>0</v>
      </c>
      <c r="GA44" s="64">
        <v>0</v>
      </c>
      <c r="GB44" s="64">
        <v>0</v>
      </c>
      <c r="GC44" s="64">
        <v>0</v>
      </c>
      <c r="GD44" s="64">
        <v>0</v>
      </c>
      <c r="GE44" s="64">
        <v>0</v>
      </c>
      <c r="GF44" s="64">
        <v>0</v>
      </c>
      <c r="GG44" s="64">
        <v>0</v>
      </c>
      <c r="GH44" s="64">
        <v>0</v>
      </c>
      <c r="GI44" s="64">
        <v>0</v>
      </c>
      <c r="GJ44" s="64">
        <v>0</v>
      </c>
      <c r="GK44" s="64">
        <v>0</v>
      </c>
      <c r="GL44" s="64">
        <v>0</v>
      </c>
      <c r="GM44" s="64">
        <v>0</v>
      </c>
      <c r="GN44" s="64">
        <v>0</v>
      </c>
      <c r="GO44" s="64">
        <v>0</v>
      </c>
      <c r="GP44" s="64">
        <v>0</v>
      </c>
      <c r="GQ44" s="64">
        <v>0</v>
      </c>
      <c r="GR44" s="64">
        <v>0</v>
      </c>
      <c r="GS44" s="64">
        <v>0</v>
      </c>
      <c r="GT44" s="64">
        <v>0</v>
      </c>
      <c r="GU44" s="64">
        <v>0</v>
      </c>
      <c r="GV44" s="64">
        <v>0</v>
      </c>
      <c r="GW44" s="64">
        <v>0</v>
      </c>
      <c r="GX44" s="64">
        <v>0</v>
      </c>
      <c r="GY44" s="64">
        <v>0</v>
      </c>
      <c r="GZ44" s="64">
        <v>0</v>
      </c>
      <c r="HA44" s="64">
        <v>0</v>
      </c>
      <c r="HB44" s="64">
        <v>0</v>
      </c>
      <c r="HC44" s="64">
        <v>0</v>
      </c>
      <c r="HD44" s="64">
        <v>0</v>
      </c>
      <c r="HE44" s="64">
        <v>0</v>
      </c>
      <c r="HF44" s="64">
        <v>0</v>
      </c>
      <c r="HG44" s="64">
        <v>0</v>
      </c>
      <c r="HH44" s="64">
        <v>0</v>
      </c>
      <c r="HI44" s="64">
        <v>0</v>
      </c>
      <c r="HJ44" s="64">
        <v>0</v>
      </c>
      <c r="HK44" s="64">
        <v>0</v>
      </c>
      <c r="HL44" s="64">
        <v>0</v>
      </c>
      <c r="HM44" s="64">
        <v>0</v>
      </c>
      <c r="HN44" s="64">
        <v>0</v>
      </c>
      <c r="HO44" s="64">
        <v>0</v>
      </c>
      <c r="HP44" s="64">
        <v>0</v>
      </c>
      <c r="HQ44" s="64">
        <v>0</v>
      </c>
      <c r="HR44" s="64">
        <v>0</v>
      </c>
      <c r="HS44" s="64">
        <v>0</v>
      </c>
      <c r="HT44" s="64">
        <v>0</v>
      </c>
      <c r="HU44" s="64">
        <v>0</v>
      </c>
      <c r="HV44" s="64">
        <v>0</v>
      </c>
      <c r="HW44" s="64">
        <v>0</v>
      </c>
      <c r="HX44" s="64">
        <v>0</v>
      </c>
      <c r="HY44" s="64">
        <v>0</v>
      </c>
      <c r="HZ44" s="64">
        <v>0</v>
      </c>
      <c r="IA44" s="64">
        <v>0</v>
      </c>
      <c r="IB44" s="64">
        <v>0</v>
      </c>
      <c r="IC44" s="64">
        <v>0</v>
      </c>
      <c r="ID44" s="64">
        <v>0</v>
      </c>
      <c r="IE44" s="64">
        <v>0</v>
      </c>
      <c r="IF44" s="64">
        <v>0</v>
      </c>
      <c r="IG44" s="64">
        <v>0</v>
      </c>
      <c r="IH44" s="64">
        <v>0</v>
      </c>
      <c r="II44" s="64">
        <v>0</v>
      </c>
      <c r="IJ44" s="64">
        <v>0</v>
      </c>
      <c r="IK44" s="64">
        <v>0</v>
      </c>
      <c r="IL44" s="64">
        <v>0</v>
      </c>
      <c r="IM44" s="64">
        <v>0</v>
      </c>
      <c r="IN44" s="64">
        <v>0</v>
      </c>
      <c r="IO44" s="64">
        <v>0</v>
      </c>
      <c r="IP44" s="64">
        <v>0</v>
      </c>
      <c r="IQ44" s="64">
        <v>0</v>
      </c>
      <c r="IR44" s="64">
        <v>0</v>
      </c>
      <c r="IS44" s="64">
        <v>0</v>
      </c>
      <c r="IT44" s="64">
        <v>0</v>
      </c>
      <c r="IU44" s="64">
        <v>0</v>
      </c>
      <c r="IV44" s="64">
        <v>0</v>
      </c>
      <c r="IW44" s="64">
        <v>0</v>
      </c>
      <c r="IX44" s="64">
        <v>0</v>
      </c>
      <c r="IY44" s="64">
        <v>0</v>
      </c>
      <c r="IZ44" s="64">
        <v>0</v>
      </c>
      <c r="JA44" s="64">
        <v>0</v>
      </c>
      <c r="JB44" s="64">
        <v>0</v>
      </c>
      <c r="JC44" s="64">
        <v>0</v>
      </c>
      <c r="JD44" s="64">
        <v>0</v>
      </c>
      <c r="JE44" s="64">
        <v>0</v>
      </c>
      <c r="JF44" s="64">
        <v>0</v>
      </c>
      <c r="JG44" s="64">
        <v>0</v>
      </c>
      <c r="JH44" s="64">
        <v>0</v>
      </c>
      <c r="JI44" s="64">
        <v>0</v>
      </c>
      <c r="JJ44" s="64">
        <v>0</v>
      </c>
      <c r="JK44" s="64">
        <v>0</v>
      </c>
      <c r="JL44" s="64">
        <v>0</v>
      </c>
      <c r="JM44" s="64">
        <v>0</v>
      </c>
      <c r="JN44" s="64">
        <v>0</v>
      </c>
      <c r="JO44" s="64">
        <v>0</v>
      </c>
      <c r="JP44" s="64">
        <v>0</v>
      </c>
      <c r="JQ44" s="64">
        <v>0</v>
      </c>
      <c r="JR44" s="64">
        <v>0</v>
      </c>
      <c r="JS44" s="64">
        <v>0</v>
      </c>
      <c r="JT44" s="64">
        <v>0</v>
      </c>
      <c r="JU44" s="64">
        <v>0</v>
      </c>
      <c r="JV44" s="64">
        <v>0</v>
      </c>
      <c r="JW44" s="64">
        <v>0</v>
      </c>
      <c r="JX44" s="64">
        <v>0</v>
      </c>
      <c r="JY44" s="64">
        <v>0</v>
      </c>
      <c r="JZ44" s="64">
        <v>0</v>
      </c>
      <c r="KA44" s="64">
        <v>0</v>
      </c>
      <c r="KB44" s="64">
        <v>0</v>
      </c>
      <c r="KC44" s="64">
        <v>0</v>
      </c>
      <c r="KD44" s="64">
        <v>0</v>
      </c>
      <c r="KE44" s="64">
        <v>0</v>
      </c>
      <c r="KF44" s="64">
        <v>0</v>
      </c>
      <c r="KG44" s="64">
        <v>0</v>
      </c>
      <c r="KH44" s="64">
        <v>0</v>
      </c>
      <c r="KI44" s="64">
        <v>0</v>
      </c>
      <c r="KJ44" s="64">
        <v>0</v>
      </c>
      <c r="KK44" s="64">
        <v>0</v>
      </c>
      <c r="KL44" s="64">
        <v>0</v>
      </c>
      <c r="KM44" s="64">
        <v>0</v>
      </c>
      <c r="KN44" s="64">
        <v>0</v>
      </c>
      <c r="KO44" s="64">
        <v>0</v>
      </c>
      <c r="KP44" s="64">
        <v>0</v>
      </c>
      <c r="KQ44" s="64">
        <v>0</v>
      </c>
      <c r="KR44" s="64">
        <v>0</v>
      </c>
      <c r="KS44" s="64">
        <v>0</v>
      </c>
      <c r="KT44" s="64">
        <v>0</v>
      </c>
      <c r="KU44" s="64">
        <v>0</v>
      </c>
      <c r="KV44" s="64">
        <v>0</v>
      </c>
      <c r="KW44" s="64">
        <v>0</v>
      </c>
      <c r="KX44" s="64">
        <v>0</v>
      </c>
      <c r="KY44" s="64">
        <v>0</v>
      </c>
      <c r="KZ44" s="64">
        <v>0</v>
      </c>
      <c r="LA44" s="64">
        <v>0</v>
      </c>
      <c r="LB44" s="64">
        <v>0</v>
      </c>
      <c r="LC44" s="64">
        <v>0</v>
      </c>
      <c r="LD44" s="64">
        <v>0</v>
      </c>
      <c r="LE44" s="64">
        <v>0</v>
      </c>
      <c r="LF44" s="64">
        <v>0</v>
      </c>
      <c r="LG44" s="64">
        <v>0</v>
      </c>
      <c r="LH44" s="64">
        <v>0</v>
      </c>
      <c r="LI44" s="64">
        <v>0</v>
      </c>
      <c r="LJ44" s="64">
        <v>0</v>
      </c>
      <c r="LK44" s="64">
        <v>0</v>
      </c>
      <c r="LL44" s="64">
        <v>0</v>
      </c>
      <c r="LM44" s="64">
        <v>0</v>
      </c>
      <c r="LN44" s="64">
        <v>0</v>
      </c>
      <c r="LO44" s="64">
        <v>0</v>
      </c>
      <c r="LP44" s="64">
        <v>0</v>
      </c>
      <c r="LQ44" s="64">
        <v>0</v>
      </c>
      <c r="LR44" s="64">
        <v>0</v>
      </c>
      <c r="LS44" s="64">
        <v>0</v>
      </c>
      <c r="LT44" s="64">
        <v>0</v>
      </c>
      <c r="LU44" s="64">
        <v>0</v>
      </c>
      <c r="LV44" s="64">
        <v>0</v>
      </c>
      <c r="LW44" s="64">
        <v>0</v>
      </c>
      <c r="LX44" s="64">
        <v>0</v>
      </c>
      <c r="LY44" s="64">
        <v>0</v>
      </c>
      <c r="LZ44" s="64">
        <v>0</v>
      </c>
      <c r="MA44" s="64">
        <v>0</v>
      </c>
      <c r="MB44" s="64">
        <v>0</v>
      </c>
      <c r="MC44" s="64">
        <v>0</v>
      </c>
      <c r="MD44" s="64">
        <v>0</v>
      </c>
      <c r="ME44" s="64">
        <v>0</v>
      </c>
      <c r="MF44" s="64">
        <v>0</v>
      </c>
      <c r="MG44" s="64">
        <v>0</v>
      </c>
      <c r="MH44" s="64">
        <v>0</v>
      </c>
      <c r="MI44" s="64">
        <v>0</v>
      </c>
      <c r="MJ44" s="64">
        <v>0</v>
      </c>
      <c r="MK44" s="64">
        <v>0</v>
      </c>
      <c r="ML44" s="64">
        <v>0</v>
      </c>
      <c r="MM44" s="64">
        <v>0</v>
      </c>
      <c r="MN44" s="64">
        <v>0</v>
      </c>
      <c r="MO44" s="64">
        <v>0</v>
      </c>
      <c r="MP44" s="64">
        <v>0</v>
      </c>
      <c r="MQ44" s="64">
        <v>0</v>
      </c>
      <c r="MR44" s="64">
        <v>0</v>
      </c>
      <c r="MS44" s="64">
        <v>0</v>
      </c>
      <c r="MT44" s="64">
        <v>0</v>
      </c>
      <c r="MU44" s="64">
        <v>0</v>
      </c>
      <c r="MV44" s="64">
        <v>0</v>
      </c>
      <c r="MW44" s="64">
        <v>0</v>
      </c>
      <c r="MX44" s="64">
        <v>0</v>
      </c>
      <c r="MY44" s="64">
        <v>0</v>
      </c>
      <c r="MZ44" s="64">
        <v>0</v>
      </c>
      <c r="NA44" s="64">
        <v>0</v>
      </c>
      <c r="NB44" s="64">
        <v>0</v>
      </c>
      <c r="NC44" s="64">
        <v>0</v>
      </c>
      <c r="ND44" s="64">
        <v>0</v>
      </c>
      <c r="NE44" s="64">
        <v>0</v>
      </c>
      <c r="NF44" s="64">
        <v>0</v>
      </c>
      <c r="NG44" s="64">
        <v>0</v>
      </c>
      <c r="NH44" s="64">
        <v>0</v>
      </c>
      <c r="NI44" s="64">
        <v>0</v>
      </c>
      <c r="NJ44" s="64">
        <v>0</v>
      </c>
      <c r="NK44" s="64">
        <v>0</v>
      </c>
      <c r="NL44" s="64">
        <v>0</v>
      </c>
      <c r="NM44" s="64">
        <v>0</v>
      </c>
      <c r="NN44" s="64">
        <v>0</v>
      </c>
      <c r="NO44" s="64">
        <v>0</v>
      </c>
      <c r="NP44" s="64">
        <v>0</v>
      </c>
      <c r="NQ44" s="64">
        <v>0</v>
      </c>
      <c r="NR44" s="64">
        <v>0</v>
      </c>
      <c r="NS44" s="64">
        <v>0</v>
      </c>
      <c r="NT44" s="64">
        <v>0</v>
      </c>
      <c r="NU44" s="64">
        <v>0</v>
      </c>
      <c r="NV44" s="64">
        <v>0</v>
      </c>
      <c r="NW44" s="64">
        <v>0</v>
      </c>
      <c r="NX44" s="64">
        <v>0</v>
      </c>
      <c r="NY44" s="64">
        <v>0</v>
      </c>
      <c r="NZ44" s="64">
        <v>0</v>
      </c>
      <c r="OA44" s="64">
        <v>0</v>
      </c>
      <c r="OB44" s="64">
        <v>0</v>
      </c>
      <c r="OC44" s="64">
        <v>0</v>
      </c>
      <c r="OD44" s="64">
        <v>0</v>
      </c>
    </row>
    <row r="45" spans="1:394" s="1" customFormat="1" ht="13.8" x14ac:dyDescent="0.3">
      <c r="A45" s="54"/>
      <c r="B45" s="36">
        <f t="shared" si="30"/>
        <v>30</v>
      </c>
      <c r="C45" s="49">
        <f>IF(type&lt;&gt;"",IF(ROW(stage_id)=ROW($C$14)+2,1,IF(type="S",MAX(prev_col_range)+1,MAX(prev_col_range))),-1)</f>
        <v>6</v>
      </c>
      <c r="D45" s="55">
        <f>_xlfn.IFNA(IF(OR(type="T",type="M"),MATCH(role,Settings!$I$9:$I$22,0),-1),-1)</f>
        <v>3</v>
      </c>
      <c r="E45" s="36" t="s">
        <v>44</v>
      </c>
      <c r="F45" s="42" t="s">
        <v>100</v>
      </c>
      <c r="G45" s="37"/>
      <c r="H45" s="38" t="str">
        <f>_xlfn.IFNA(INDEX(Settings!$P$9:$P$36,MATCH(team_member,Settings!$N$9:$N$36,0)),"")</f>
        <v>DES</v>
      </c>
      <c r="I45" s="35" t="s">
        <v>69</v>
      </c>
      <c r="J45" s="43"/>
      <c r="K45" s="47"/>
      <c r="L45" s="48"/>
      <c r="M45" s="66">
        <f>B44</f>
        <v>29</v>
      </c>
      <c r="N45" s="50" t="str">
        <f t="shared" si="31"/>
        <v>↖</v>
      </c>
      <c r="O45" s="51" t="str" cm="1">
        <f t="array" ref="O45">IFERROR("(" &amp; d.type &amp; ") " &amp; IF(LEN(d.name)&gt;7,LEFT(d.name,7) &amp; "….", d.name),"")</f>
        <v>(T) Task T2</v>
      </c>
      <c r="P45" s="52" t="s">
        <v>75</v>
      </c>
      <c r="Q45" s="43"/>
      <c r="R45" s="44"/>
      <c r="S45" s="7" cm="1">
        <f t="array" ref="S45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44507</v>
      </c>
      <c r="T45" s="40" cm="1">
        <f t="array" ref="T4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5" s="58">
        <f t="shared" si="34"/>
        <v>44507</v>
      </c>
      <c r="V45" s="58">
        <f t="shared" si="35"/>
        <v>44507</v>
      </c>
      <c r="W45" s="60">
        <f>1*(SUM(W43:W44)=COUNTA(E43:E44))</f>
        <v>1</v>
      </c>
      <c r="X45" s="64">
        <v>0</v>
      </c>
      <c r="Y45" s="64">
        <v>0</v>
      </c>
      <c r="Z45" s="64">
        <v>0</v>
      </c>
      <c r="AA45" s="64">
        <v>0</v>
      </c>
      <c r="AB45" s="64">
        <v>0</v>
      </c>
      <c r="AC45" s="64">
        <v>0</v>
      </c>
      <c r="AD45" s="64">
        <v>0</v>
      </c>
      <c r="AE45" s="64">
        <v>0</v>
      </c>
      <c r="AF45" s="64">
        <v>0</v>
      </c>
      <c r="AG45" s="64">
        <v>0</v>
      </c>
      <c r="AH45" s="64">
        <v>0</v>
      </c>
      <c r="AI45" s="64">
        <v>0</v>
      </c>
      <c r="AJ45" s="64">
        <v>0</v>
      </c>
      <c r="AK45" s="64">
        <v>0</v>
      </c>
      <c r="AL45" s="64">
        <v>0</v>
      </c>
      <c r="AM45" s="64">
        <v>0</v>
      </c>
      <c r="AN45" s="64">
        <v>0</v>
      </c>
      <c r="AO45" s="64">
        <v>0</v>
      </c>
      <c r="AP45" s="64">
        <v>0</v>
      </c>
      <c r="AQ45" s="64">
        <v>0</v>
      </c>
      <c r="AR45" s="64">
        <v>0</v>
      </c>
      <c r="AS45" s="64">
        <v>0</v>
      </c>
      <c r="AT45" s="64">
        <v>0</v>
      </c>
      <c r="AU45" s="64">
        <v>0</v>
      </c>
      <c r="AV45" s="64">
        <v>0</v>
      </c>
      <c r="AW45" s="64">
        <v>0</v>
      </c>
      <c r="AX45" s="64">
        <v>0</v>
      </c>
      <c r="AY45" s="64">
        <v>0</v>
      </c>
      <c r="AZ45" s="64">
        <v>0</v>
      </c>
      <c r="BA45" s="64">
        <v>0</v>
      </c>
      <c r="BB45" s="64">
        <v>0</v>
      </c>
      <c r="BC45" s="64">
        <v>0</v>
      </c>
      <c r="BD45" s="64">
        <v>0</v>
      </c>
      <c r="BE45" s="64">
        <v>0</v>
      </c>
      <c r="BF45" s="64">
        <v>0</v>
      </c>
      <c r="BG45" s="64">
        <v>0</v>
      </c>
      <c r="BH45" s="64">
        <v>0</v>
      </c>
      <c r="BI45" s="64">
        <v>0</v>
      </c>
      <c r="BJ45" s="64">
        <v>0</v>
      </c>
      <c r="BK45" s="64">
        <v>0</v>
      </c>
      <c r="BL45" s="64">
        <v>0</v>
      </c>
      <c r="BM45" s="64">
        <v>0</v>
      </c>
      <c r="BN45" s="64">
        <v>0</v>
      </c>
      <c r="BO45" s="64">
        <v>0</v>
      </c>
      <c r="BP45" s="64">
        <v>0</v>
      </c>
      <c r="BQ45" s="64">
        <v>0</v>
      </c>
      <c r="BR45" s="64">
        <v>0</v>
      </c>
      <c r="BS45" s="64">
        <v>0</v>
      </c>
      <c r="BT45" s="64">
        <v>0</v>
      </c>
      <c r="BU45" s="64">
        <v>0</v>
      </c>
      <c r="BV45" s="64">
        <v>0</v>
      </c>
      <c r="BW45" s="64">
        <v>0</v>
      </c>
      <c r="BX45" s="64">
        <v>0</v>
      </c>
      <c r="BY45" s="64">
        <v>0</v>
      </c>
      <c r="BZ45" s="64">
        <v>0</v>
      </c>
      <c r="CA45" s="64">
        <v>0</v>
      </c>
      <c r="CB45" s="64">
        <v>0</v>
      </c>
      <c r="CC45" s="64">
        <v>0</v>
      </c>
      <c r="CD45" s="64">
        <v>0</v>
      </c>
      <c r="CE45" s="64">
        <v>0</v>
      </c>
      <c r="CF45" s="64">
        <v>0</v>
      </c>
      <c r="CG45" s="64">
        <v>0</v>
      </c>
      <c r="CH45" s="64">
        <v>0</v>
      </c>
      <c r="CI45" s="64">
        <v>0</v>
      </c>
      <c r="CJ45" s="64">
        <v>0</v>
      </c>
      <c r="CK45" s="64">
        <v>0</v>
      </c>
      <c r="CL45" s="64">
        <v>0</v>
      </c>
      <c r="CM45" s="64">
        <v>0</v>
      </c>
      <c r="CN45" s="64">
        <v>0</v>
      </c>
      <c r="CO45" s="64">
        <v>0</v>
      </c>
      <c r="CP45" s="64">
        <v>0</v>
      </c>
      <c r="CQ45" s="64">
        <v>0</v>
      </c>
      <c r="CR45" s="64">
        <v>0</v>
      </c>
      <c r="CS45" s="64">
        <v>0</v>
      </c>
      <c r="CT45" s="64">
        <v>0</v>
      </c>
      <c r="CU45" s="64">
        <v>0</v>
      </c>
      <c r="CV45" s="64">
        <v>0</v>
      </c>
      <c r="CW45" s="64">
        <v>0</v>
      </c>
      <c r="CX45" s="64">
        <v>0</v>
      </c>
      <c r="CY45" s="64">
        <v>0</v>
      </c>
      <c r="CZ45" s="64">
        <v>0</v>
      </c>
      <c r="DA45" s="64">
        <v>0</v>
      </c>
      <c r="DB45" s="64">
        <v>0</v>
      </c>
      <c r="DC45" s="64">
        <v>0</v>
      </c>
      <c r="DD45" s="64">
        <v>0</v>
      </c>
      <c r="DE45" s="64">
        <v>0</v>
      </c>
      <c r="DF45" s="64">
        <v>0</v>
      </c>
      <c r="DG45" s="64">
        <v>0</v>
      </c>
      <c r="DH45" s="64">
        <v>0</v>
      </c>
      <c r="DI45" s="64">
        <v>0</v>
      </c>
      <c r="DJ45" s="64">
        <v>0</v>
      </c>
      <c r="DK45" s="64">
        <v>0</v>
      </c>
      <c r="DL45" s="64">
        <v>0</v>
      </c>
      <c r="DM45" s="64">
        <v>0</v>
      </c>
      <c r="DN45" s="64">
        <v>0</v>
      </c>
      <c r="DO45" s="64">
        <v>0</v>
      </c>
      <c r="DP45" s="64">
        <v>0</v>
      </c>
      <c r="DQ45" s="64">
        <v>0</v>
      </c>
      <c r="DR45" s="64">
        <v>0</v>
      </c>
      <c r="DS45" s="64">
        <v>0</v>
      </c>
      <c r="DT45" s="64">
        <v>0</v>
      </c>
      <c r="DU45" s="64">
        <v>0</v>
      </c>
      <c r="DV45" s="64">
        <v>0</v>
      </c>
      <c r="DW45" s="64">
        <v>0</v>
      </c>
      <c r="DX45" s="64">
        <v>0</v>
      </c>
      <c r="DY45" s="64">
        <v>0</v>
      </c>
      <c r="DZ45" s="64">
        <v>0</v>
      </c>
      <c r="EA45" s="64">
        <v>0</v>
      </c>
      <c r="EB45" s="64">
        <v>0</v>
      </c>
      <c r="EC45" s="64">
        <v>0</v>
      </c>
      <c r="ED45" s="64">
        <v>0</v>
      </c>
      <c r="EE45" s="64">
        <v>0</v>
      </c>
      <c r="EF45" s="64">
        <v>0</v>
      </c>
      <c r="EG45" s="64">
        <v>0</v>
      </c>
      <c r="EH45" s="64">
        <v>0</v>
      </c>
      <c r="EI45" s="64">
        <v>0</v>
      </c>
      <c r="EJ45" s="64">
        <v>0</v>
      </c>
      <c r="EK45" s="64">
        <v>0</v>
      </c>
      <c r="EL45" s="64">
        <v>0</v>
      </c>
      <c r="EM45" s="64">
        <v>0</v>
      </c>
      <c r="EN45" s="64">
        <v>0</v>
      </c>
      <c r="EO45" s="64">
        <v>0</v>
      </c>
      <c r="EP45" s="64">
        <v>0</v>
      </c>
      <c r="EQ45" s="64">
        <v>0</v>
      </c>
      <c r="ER45" s="64">
        <v>0</v>
      </c>
      <c r="ES45" s="64">
        <v>0</v>
      </c>
      <c r="ET45" s="64">
        <v>0</v>
      </c>
      <c r="EU45" s="64">
        <v>0</v>
      </c>
      <c r="EV45" s="64">
        <v>0</v>
      </c>
      <c r="EW45" s="64">
        <v>0</v>
      </c>
      <c r="EX45" s="64">
        <v>0</v>
      </c>
      <c r="EY45" s="64">
        <v>0</v>
      </c>
      <c r="EZ45" s="64">
        <v>0</v>
      </c>
      <c r="FA45" s="64">
        <v>0</v>
      </c>
      <c r="FB45" s="64">
        <v>0</v>
      </c>
      <c r="FC45" s="64">
        <v>0</v>
      </c>
      <c r="FD45" s="64">
        <v>0</v>
      </c>
      <c r="FE45" s="64">
        <v>0</v>
      </c>
      <c r="FF45" s="64">
        <v>0</v>
      </c>
      <c r="FG45" s="64">
        <v>0</v>
      </c>
      <c r="FH45" s="64">
        <v>0</v>
      </c>
      <c r="FI45" s="64">
        <v>0</v>
      </c>
      <c r="FJ45" s="64">
        <v>0</v>
      </c>
      <c r="FK45" s="64">
        <v>0</v>
      </c>
      <c r="FL45" s="64">
        <v>0</v>
      </c>
      <c r="FM45" s="64">
        <v>0</v>
      </c>
      <c r="FN45" s="64">
        <v>0</v>
      </c>
      <c r="FO45" s="64">
        <v>0</v>
      </c>
      <c r="FP45" s="64">
        <v>0</v>
      </c>
      <c r="FQ45" s="64">
        <v>0</v>
      </c>
      <c r="FR45" s="64">
        <v>0</v>
      </c>
      <c r="FS45" s="64">
        <v>0</v>
      </c>
      <c r="FT45" s="64">
        <v>0</v>
      </c>
      <c r="FU45" s="64">
        <v>0</v>
      </c>
      <c r="FV45" s="64">
        <v>0</v>
      </c>
      <c r="FW45" s="64">
        <v>0</v>
      </c>
      <c r="FX45" s="64">
        <v>0</v>
      </c>
      <c r="FY45" s="64">
        <v>0</v>
      </c>
      <c r="FZ45" s="64">
        <v>0</v>
      </c>
      <c r="GA45" s="64">
        <v>0</v>
      </c>
      <c r="GB45" s="64">
        <v>0</v>
      </c>
      <c r="GC45" s="64">
        <v>0</v>
      </c>
      <c r="GD45" s="64">
        <v>0</v>
      </c>
      <c r="GE45" s="64">
        <v>0</v>
      </c>
      <c r="GF45" s="64">
        <v>0</v>
      </c>
      <c r="GG45" s="64">
        <v>0</v>
      </c>
      <c r="GH45" s="64">
        <v>0</v>
      </c>
      <c r="GI45" s="64">
        <v>0</v>
      </c>
      <c r="GJ45" s="64">
        <v>0</v>
      </c>
      <c r="GK45" s="64">
        <v>0</v>
      </c>
      <c r="GL45" s="64">
        <v>0</v>
      </c>
      <c r="GM45" s="64">
        <v>0</v>
      </c>
      <c r="GN45" s="64">
        <v>0</v>
      </c>
      <c r="GO45" s="64">
        <v>0</v>
      </c>
      <c r="GP45" s="64">
        <v>0</v>
      </c>
      <c r="GQ45" s="64">
        <v>0</v>
      </c>
      <c r="GR45" s="64">
        <v>0</v>
      </c>
      <c r="GS45" s="64">
        <v>0</v>
      </c>
      <c r="GT45" s="64">
        <v>0</v>
      </c>
      <c r="GU45" s="64">
        <v>0</v>
      </c>
      <c r="GV45" s="64">
        <v>0</v>
      </c>
      <c r="GW45" s="64">
        <v>0</v>
      </c>
      <c r="GX45" s="64">
        <v>0</v>
      </c>
      <c r="GY45" s="64">
        <v>0</v>
      </c>
      <c r="GZ45" s="64">
        <v>0</v>
      </c>
      <c r="HA45" s="64">
        <v>0</v>
      </c>
      <c r="HB45" s="64">
        <v>0</v>
      </c>
      <c r="HC45" s="64">
        <v>0</v>
      </c>
      <c r="HD45" s="64">
        <v>0</v>
      </c>
      <c r="HE45" s="64">
        <v>0</v>
      </c>
      <c r="HF45" s="64">
        <v>0</v>
      </c>
      <c r="HG45" s="64">
        <v>0</v>
      </c>
      <c r="HH45" s="64">
        <v>0</v>
      </c>
      <c r="HI45" s="64">
        <v>0</v>
      </c>
      <c r="HJ45" s="64">
        <v>0</v>
      </c>
      <c r="HK45" s="64">
        <v>0</v>
      </c>
      <c r="HL45" s="64">
        <v>0</v>
      </c>
      <c r="HM45" s="64">
        <v>0</v>
      </c>
      <c r="HN45" s="64">
        <v>0</v>
      </c>
      <c r="HO45" s="64">
        <v>0</v>
      </c>
      <c r="HP45" s="64">
        <v>0</v>
      </c>
      <c r="HQ45" s="64">
        <v>0</v>
      </c>
      <c r="HR45" s="64">
        <v>0</v>
      </c>
      <c r="HS45" s="64">
        <v>0</v>
      </c>
      <c r="HT45" s="64">
        <v>0</v>
      </c>
      <c r="HU45" s="64">
        <v>0</v>
      </c>
      <c r="HV45" s="64">
        <v>0</v>
      </c>
      <c r="HW45" s="64">
        <v>0</v>
      </c>
      <c r="HX45" s="64">
        <v>0</v>
      </c>
      <c r="HY45" s="64">
        <v>0</v>
      </c>
      <c r="HZ45" s="64">
        <v>0</v>
      </c>
      <c r="IA45" s="64">
        <v>0</v>
      </c>
      <c r="IB45" s="64">
        <v>0</v>
      </c>
      <c r="IC45" s="64">
        <v>0</v>
      </c>
      <c r="ID45" s="64">
        <v>0</v>
      </c>
      <c r="IE45" s="64">
        <v>0</v>
      </c>
      <c r="IF45" s="64">
        <v>0</v>
      </c>
      <c r="IG45" s="64">
        <v>0</v>
      </c>
      <c r="IH45" s="64">
        <v>0</v>
      </c>
      <c r="II45" s="64">
        <v>0</v>
      </c>
      <c r="IJ45" s="64">
        <v>0</v>
      </c>
      <c r="IK45" s="64">
        <v>0</v>
      </c>
      <c r="IL45" s="64">
        <v>0</v>
      </c>
      <c r="IM45" s="64">
        <v>0</v>
      </c>
      <c r="IN45" s="64">
        <v>0</v>
      </c>
      <c r="IO45" s="64">
        <v>0</v>
      </c>
      <c r="IP45" s="64">
        <v>0</v>
      </c>
      <c r="IQ45" s="64">
        <v>0</v>
      </c>
      <c r="IR45" s="64">
        <v>0</v>
      </c>
      <c r="IS45" s="64">
        <v>0</v>
      </c>
      <c r="IT45" s="64">
        <v>0</v>
      </c>
      <c r="IU45" s="64">
        <v>0</v>
      </c>
      <c r="IV45" s="64">
        <v>0</v>
      </c>
      <c r="IW45" s="64">
        <v>0</v>
      </c>
      <c r="IX45" s="64">
        <v>0</v>
      </c>
      <c r="IY45" s="64">
        <v>0</v>
      </c>
      <c r="IZ45" s="64">
        <v>0</v>
      </c>
      <c r="JA45" s="64">
        <v>0</v>
      </c>
      <c r="JB45" s="64">
        <v>0</v>
      </c>
      <c r="JC45" s="64">
        <v>0</v>
      </c>
      <c r="JD45" s="64">
        <v>0</v>
      </c>
      <c r="JE45" s="64">
        <v>0</v>
      </c>
      <c r="JF45" s="64">
        <v>0</v>
      </c>
      <c r="JG45" s="64">
        <v>0</v>
      </c>
      <c r="JH45" s="64">
        <v>0</v>
      </c>
      <c r="JI45" s="64">
        <v>0</v>
      </c>
      <c r="JJ45" s="64">
        <v>0</v>
      </c>
      <c r="JK45" s="64">
        <v>0</v>
      </c>
      <c r="JL45" s="64">
        <v>0</v>
      </c>
      <c r="JM45" s="64">
        <v>0</v>
      </c>
      <c r="JN45" s="64">
        <v>0</v>
      </c>
      <c r="JO45" s="64">
        <v>0</v>
      </c>
      <c r="JP45" s="64">
        <v>0</v>
      </c>
      <c r="JQ45" s="64">
        <v>0</v>
      </c>
      <c r="JR45" s="64">
        <v>0</v>
      </c>
      <c r="JS45" s="64">
        <v>0</v>
      </c>
      <c r="JT45" s="64">
        <v>0</v>
      </c>
      <c r="JU45" s="64">
        <v>0</v>
      </c>
      <c r="JV45" s="64">
        <v>0</v>
      </c>
      <c r="JW45" s="64">
        <v>0</v>
      </c>
      <c r="JX45" s="64">
        <v>0</v>
      </c>
      <c r="JY45" s="64">
        <v>0</v>
      </c>
      <c r="JZ45" s="64">
        <v>0</v>
      </c>
      <c r="KA45" s="64">
        <v>0</v>
      </c>
      <c r="KB45" s="64">
        <v>0</v>
      </c>
      <c r="KC45" s="64">
        <v>0</v>
      </c>
      <c r="KD45" s="64">
        <v>0</v>
      </c>
      <c r="KE45" s="64">
        <v>0</v>
      </c>
      <c r="KF45" s="64">
        <v>0</v>
      </c>
      <c r="KG45" s="64">
        <v>0</v>
      </c>
      <c r="KH45" s="64">
        <v>0</v>
      </c>
      <c r="KI45" s="64">
        <v>0</v>
      </c>
      <c r="KJ45" s="64">
        <v>0</v>
      </c>
      <c r="KK45" s="64">
        <v>0</v>
      </c>
      <c r="KL45" s="64">
        <v>0</v>
      </c>
      <c r="KM45" s="64">
        <v>0</v>
      </c>
      <c r="KN45" s="64">
        <v>0</v>
      </c>
      <c r="KO45" s="64">
        <v>0</v>
      </c>
      <c r="KP45" s="64">
        <v>0</v>
      </c>
      <c r="KQ45" s="64">
        <v>0</v>
      </c>
      <c r="KR45" s="64">
        <v>0</v>
      </c>
      <c r="KS45" s="64">
        <v>0</v>
      </c>
      <c r="KT45" s="64">
        <v>0</v>
      </c>
      <c r="KU45" s="64">
        <v>0</v>
      </c>
      <c r="KV45" s="64">
        <v>0</v>
      </c>
      <c r="KW45" s="64">
        <v>0</v>
      </c>
      <c r="KX45" s="64">
        <v>0</v>
      </c>
      <c r="KY45" s="64">
        <v>0</v>
      </c>
      <c r="KZ45" s="64">
        <v>0</v>
      </c>
      <c r="LA45" s="64">
        <v>0</v>
      </c>
      <c r="LB45" s="64">
        <v>0</v>
      </c>
      <c r="LC45" s="64">
        <v>0</v>
      </c>
      <c r="LD45" s="64">
        <v>0</v>
      </c>
      <c r="LE45" s="64">
        <v>0</v>
      </c>
      <c r="LF45" s="64">
        <v>0</v>
      </c>
      <c r="LG45" s="64">
        <v>0</v>
      </c>
      <c r="LH45" s="64">
        <v>0</v>
      </c>
      <c r="LI45" s="64">
        <v>0</v>
      </c>
      <c r="LJ45" s="64">
        <v>0</v>
      </c>
      <c r="LK45" s="64">
        <v>0</v>
      </c>
      <c r="LL45" s="64">
        <v>0</v>
      </c>
      <c r="LM45" s="64">
        <v>0</v>
      </c>
      <c r="LN45" s="64">
        <v>0</v>
      </c>
      <c r="LO45" s="64">
        <v>0</v>
      </c>
      <c r="LP45" s="64">
        <v>0</v>
      </c>
      <c r="LQ45" s="64">
        <v>0</v>
      </c>
      <c r="LR45" s="64">
        <v>0</v>
      </c>
      <c r="LS45" s="64">
        <v>0</v>
      </c>
      <c r="LT45" s="64">
        <v>0</v>
      </c>
      <c r="LU45" s="64">
        <v>0</v>
      </c>
      <c r="LV45" s="64">
        <v>0</v>
      </c>
      <c r="LW45" s="64">
        <v>0</v>
      </c>
      <c r="LX45" s="64">
        <v>0</v>
      </c>
      <c r="LY45" s="64">
        <v>0</v>
      </c>
      <c r="LZ45" s="64">
        <v>0</v>
      </c>
      <c r="MA45" s="64">
        <v>0</v>
      </c>
      <c r="MB45" s="64">
        <v>0</v>
      </c>
      <c r="MC45" s="64">
        <v>0</v>
      </c>
      <c r="MD45" s="64">
        <v>0</v>
      </c>
      <c r="ME45" s="64">
        <v>0</v>
      </c>
      <c r="MF45" s="64">
        <v>0</v>
      </c>
      <c r="MG45" s="64">
        <v>0</v>
      </c>
      <c r="MH45" s="64">
        <v>0</v>
      </c>
      <c r="MI45" s="64">
        <v>0</v>
      </c>
      <c r="MJ45" s="64">
        <v>0</v>
      </c>
      <c r="MK45" s="64">
        <v>0</v>
      </c>
      <c r="ML45" s="64">
        <v>0</v>
      </c>
      <c r="MM45" s="64">
        <v>0</v>
      </c>
      <c r="MN45" s="64">
        <v>0</v>
      </c>
      <c r="MO45" s="64">
        <v>0</v>
      </c>
      <c r="MP45" s="64">
        <v>0</v>
      </c>
      <c r="MQ45" s="64">
        <v>0</v>
      </c>
      <c r="MR45" s="64">
        <v>0</v>
      </c>
      <c r="MS45" s="64">
        <v>0</v>
      </c>
      <c r="MT45" s="64">
        <v>0</v>
      </c>
      <c r="MU45" s="64">
        <v>0</v>
      </c>
      <c r="MV45" s="64">
        <v>0</v>
      </c>
      <c r="MW45" s="64">
        <v>0</v>
      </c>
      <c r="MX45" s="64">
        <v>0</v>
      </c>
      <c r="MY45" s="64">
        <v>0</v>
      </c>
      <c r="MZ45" s="64">
        <v>0</v>
      </c>
      <c r="NA45" s="64">
        <v>0</v>
      </c>
      <c r="NB45" s="64">
        <v>0</v>
      </c>
      <c r="NC45" s="64">
        <v>0</v>
      </c>
      <c r="ND45" s="64">
        <v>0</v>
      </c>
      <c r="NE45" s="64">
        <v>0</v>
      </c>
      <c r="NF45" s="64">
        <v>0</v>
      </c>
      <c r="NG45" s="64">
        <v>0</v>
      </c>
      <c r="NH45" s="64">
        <v>0</v>
      </c>
      <c r="NI45" s="64">
        <v>0</v>
      </c>
      <c r="NJ45" s="64">
        <v>0</v>
      </c>
      <c r="NK45" s="64">
        <v>0</v>
      </c>
      <c r="NL45" s="64">
        <v>0</v>
      </c>
      <c r="NM45" s="64">
        <v>0</v>
      </c>
      <c r="NN45" s="64">
        <v>0</v>
      </c>
      <c r="NO45" s="64">
        <v>0</v>
      </c>
      <c r="NP45" s="64">
        <v>0</v>
      </c>
      <c r="NQ45" s="64">
        <v>0</v>
      </c>
      <c r="NR45" s="64">
        <v>0</v>
      </c>
      <c r="NS45" s="64">
        <v>0</v>
      </c>
      <c r="NT45" s="64">
        <v>0</v>
      </c>
      <c r="NU45" s="64">
        <v>0</v>
      </c>
      <c r="NV45" s="64">
        <v>0</v>
      </c>
      <c r="NW45" s="64">
        <v>0</v>
      </c>
      <c r="NX45" s="64">
        <v>0</v>
      </c>
      <c r="NY45" s="64">
        <v>0</v>
      </c>
      <c r="NZ45" s="64">
        <v>0</v>
      </c>
      <c r="OA45" s="64">
        <v>0</v>
      </c>
      <c r="OB45" s="64">
        <v>0</v>
      </c>
      <c r="OC45" s="64">
        <v>0</v>
      </c>
      <c r="OD45" s="64">
        <v>0</v>
      </c>
    </row>
    <row r="46" spans="1:394" s="1" customFormat="1" ht="13.8" x14ac:dyDescent="0.3">
      <c r="A46" s="54"/>
      <c r="B46" s="36">
        <f t="shared" si="30"/>
        <v>31</v>
      </c>
      <c r="C46" s="49">
        <f>IF(type&lt;&gt;"",IF(ROW(stage_id)=ROW($C$14)+2,1,IF(type="S",MAX(prev_col_range)+1,MAX(prev_col_range))),-1)</f>
        <v>7</v>
      </c>
      <c r="D46" s="55">
        <f>_xlfn.IFNA(IF(OR(type="T",type="M"),MATCH(role,Settings!$I$9:$I$22,0),-1),-1)</f>
        <v>-1</v>
      </c>
      <c r="E46" s="36" t="s">
        <v>38</v>
      </c>
      <c r="F46" s="35" t="s">
        <v>94</v>
      </c>
      <c r="G46" s="37"/>
      <c r="H46" s="38" t="str">
        <f>_xlfn.IFNA(INDEX(Settings!$P$9:$P$36,MATCH(team_member,Settings!$N$9:$N$36,0)),"")</f>
        <v/>
      </c>
      <c r="I46" s="35"/>
      <c r="J46" s="43"/>
      <c r="K46" s="45">
        <f>MIN(S47:S49)</f>
        <v>44501</v>
      </c>
      <c r="L46" s="48"/>
      <c r="M46" s="66"/>
      <c r="N46" s="50" t="b">
        <f t="shared" si="31"/>
        <v>0</v>
      </c>
      <c r="O46" s="51" t="str" cm="1">
        <f t="array" ref="O46">IFERROR("(" &amp; d.type &amp; ") " &amp; IF(LEN(d.name)&gt;7,LEFT(d.name,7) &amp; "….", d.name),"")</f>
        <v/>
      </c>
      <c r="P46" s="52" t="s">
        <v>75</v>
      </c>
      <c r="Q46" s="43"/>
      <c r="R46" s="65">
        <f>_xlfn.DAYS(MAX(T47:T48),plan_start)+1</f>
        <v>31</v>
      </c>
      <c r="S46" s="7" cm="1">
        <f t="array" ref="S4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6" s="40" cm="1">
        <f t="array" ref="T4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6" s="58">
        <f t="shared" ref="U46" si="36">S46</f>
        <v>44501</v>
      </c>
      <c r="V46" s="58">
        <f t="shared" ref="V46" si="37">T46</f>
        <v>44531</v>
      </c>
      <c r="W46" s="60">
        <f>SUM(W47*R47/SUM(R47))</f>
        <v>0.98</v>
      </c>
      <c r="X46" s="64">
        <v>0</v>
      </c>
      <c r="Y46" s="64">
        <v>0</v>
      </c>
      <c r="Z46" s="64">
        <v>0</v>
      </c>
      <c r="AA46" s="64">
        <v>0</v>
      </c>
      <c r="AB46" s="64">
        <v>0</v>
      </c>
      <c r="AC46" s="64">
        <v>0</v>
      </c>
      <c r="AD46" s="64">
        <v>0</v>
      </c>
      <c r="AE46" s="64">
        <v>0</v>
      </c>
      <c r="AF46" s="64">
        <v>0</v>
      </c>
      <c r="AG46" s="64">
        <v>0</v>
      </c>
      <c r="AH46" s="64">
        <v>0</v>
      </c>
      <c r="AI46" s="64">
        <v>0</v>
      </c>
      <c r="AJ46" s="64">
        <v>0</v>
      </c>
      <c r="AK46" s="64">
        <v>0</v>
      </c>
      <c r="AL46" s="64">
        <v>0</v>
      </c>
      <c r="AM46" s="64">
        <v>0</v>
      </c>
      <c r="AN46" s="64">
        <v>0</v>
      </c>
      <c r="AO46" s="64">
        <v>0</v>
      </c>
      <c r="AP46" s="64">
        <v>0</v>
      </c>
      <c r="AQ46" s="64">
        <v>0</v>
      </c>
      <c r="AR46" s="64">
        <v>0</v>
      </c>
      <c r="AS46" s="64">
        <v>0</v>
      </c>
      <c r="AT46" s="64">
        <v>0</v>
      </c>
      <c r="AU46" s="64">
        <v>0</v>
      </c>
      <c r="AV46" s="64">
        <v>0</v>
      </c>
      <c r="AW46" s="64">
        <v>0</v>
      </c>
      <c r="AX46" s="64">
        <v>0</v>
      </c>
      <c r="AY46" s="64">
        <v>0</v>
      </c>
      <c r="AZ46" s="64">
        <v>0</v>
      </c>
      <c r="BA46" s="64">
        <v>0</v>
      </c>
      <c r="BB46" s="64">
        <v>0</v>
      </c>
      <c r="BC46" s="64">
        <v>0</v>
      </c>
      <c r="BD46" s="64">
        <v>0</v>
      </c>
      <c r="BE46" s="64">
        <v>0</v>
      </c>
      <c r="BF46" s="64">
        <v>0</v>
      </c>
      <c r="BG46" s="64">
        <v>0</v>
      </c>
      <c r="BH46" s="64">
        <v>0</v>
      </c>
      <c r="BI46" s="64">
        <v>0</v>
      </c>
      <c r="BJ46" s="64">
        <v>0</v>
      </c>
      <c r="BK46" s="64">
        <v>0</v>
      </c>
      <c r="BL46" s="64">
        <v>0</v>
      </c>
      <c r="BM46" s="64">
        <v>0</v>
      </c>
      <c r="BN46" s="64">
        <v>0</v>
      </c>
      <c r="BO46" s="64">
        <v>0</v>
      </c>
      <c r="BP46" s="64">
        <v>0</v>
      </c>
      <c r="BQ46" s="64">
        <v>0</v>
      </c>
      <c r="BR46" s="64">
        <v>0</v>
      </c>
      <c r="BS46" s="64">
        <v>0</v>
      </c>
      <c r="BT46" s="64">
        <v>0</v>
      </c>
      <c r="BU46" s="64">
        <v>0</v>
      </c>
      <c r="BV46" s="64">
        <v>0</v>
      </c>
      <c r="BW46" s="64">
        <v>0</v>
      </c>
      <c r="BX46" s="64">
        <v>0</v>
      </c>
      <c r="BY46" s="64">
        <v>0</v>
      </c>
      <c r="BZ46" s="64">
        <v>0</v>
      </c>
      <c r="CA46" s="64">
        <v>0</v>
      </c>
      <c r="CB46" s="64">
        <v>0</v>
      </c>
      <c r="CC46" s="64">
        <v>0</v>
      </c>
      <c r="CD46" s="64">
        <v>0</v>
      </c>
      <c r="CE46" s="64">
        <v>0</v>
      </c>
      <c r="CF46" s="64">
        <v>0</v>
      </c>
      <c r="CG46" s="64">
        <v>0</v>
      </c>
      <c r="CH46" s="64">
        <v>0</v>
      </c>
      <c r="CI46" s="64">
        <v>0</v>
      </c>
      <c r="CJ46" s="64">
        <v>0</v>
      </c>
      <c r="CK46" s="64">
        <v>0</v>
      </c>
      <c r="CL46" s="64">
        <v>0</v>
      </c>
      <c r="CM46" s="64">
        <v>0</v>
      </c>
      <c r="CN46" s="64">
        <v>0</v>
      </c>
      <c r="CO46" s="64">
        <v>0</v>
      </c>
      <c r="CP46" s="64">
        <v>0</v>
      </c>
      <c r="CQ46" s="64">
        <v>0</v>
      </c>
      <c r="CR46" s="64">
        <v>0</v>
      </c>
      <c r="CS46" s="64">
        <v>0</v>
      </c>
      <c r="CT46" s="64">
        <v>0</v>
      </c>
      <c r="CU46" s="64">
        <v>0</v>
      </c>
      <c r="CV46" s="64">
        <v>0</v>
      </c>
      <c r="CW46" s="64">
        <v>0</v>
      </c>
      <c r="CX46" s="64">
        <v>0</v>
      </c>
      <c r="CY46" s="64">
        <v>0</v>
      </c>
      <c r="CZ46" s="64">
        <v>0</v>
      </c>
      <c r="DA46" s="64">
        <v>0</v>
      </c>
      <c r="DB46" s="64">
        <v>0</v>
      </c>
      <c r="DC46" s="64">
        <v>0</v>
      </c>
      <c r="DD46" s="64">
        <v>0</v>
      </c>
      <c r="DE46" s="64">
        <v>0</v>
      </c>
      <c r="DF46" s="64">
        <v>0</v>
      </c>
      <c r="DG46" s="64">
        <v>0</v>
      </c>
      <c r="DH46" s="64">
        <v>0</v>
      </c>
      <c r="DI46" s="64">
        <v>0</v>
      </c>
      <c r="DJ46" s="64">
        <v>0</v>
      </c>
      <c r="DK46" s="64">
        <v>0</v>
      </c>
      <c r="DL46" s="64">
        <v>0</v>
      </c>
      <c r="DM46" s="64">
        <v>0</v>
      </c>
      <c r="DN46" s="64">
        <v>0</v>
      </c>
      <c r="DO46" s="64">
        <v>0</v>
      </c>
      <c r="DP46" s="64">
        <v>0</v>
      </c>
      <c r="DQ46" s="64">
        <v>0</v>
      </c>
      <c r="DR46" s="64">
        <v>0</v>
      </c>
      <c r="DS46" s="64">
        <v>0</v>
      </c>
      <c r="DT46" s="64">
        <v>0</v>
      </c>
      <c r="DU46" s="64">
        <v>0</v>
      </c>
      <c r="DV46" s="64">
        <v>0</v>
      </c>
      <c r="DW46" s="64">
        <v>0</v>
      </c>
      <c r="DX46" s="64">
        <v>0</v>
      </c>
      <c r="DY46" s="64">
        <v>0</v>
      </c>
      <c r="DZ46" s="64">
        <v>0</v>
      </c>
      <c r="EA46" s="64">
        <v>0</v>
      </c>
      <c r="EB46" s="64">
        <v>0</v>
      </c>
      <c r="EC46" s="64">
        <v>0</v>
      </c>
      <c r="ED46" s="64">
        <v>0</v>
      </c>
      <c r="EE46" s="64">
        <v>0</v>
      </c>
      <c r="EF46" s="64">
        <v>0</v>
      </c>
      <c r="EG46" s="64">
        <v>0</v>
      </c>
      <c r="EH46" s="64">
        <v>0</v>
      </c>
      <c r="EI46" s="64">
        <v>0</v>
      </c>
      <c r="EJ46" s="64">
        <v>0</v>
      </c>
      <c r="EK46" s="64">
        <v>0</v>
      </c>
      <c r="EL46" s="64">
        <v>0</v>
      </c>
      <c r="EM46" s="64">
        <v>0</v>
      </c>
      <c r="EN46" s="64">
        <v>0</v>
      </c>
      <c r="EO46" s="64">
        <v>0</v>
      </c>
      <c r="EP46" s="64">
        <v>0</v>
      </c>
      <c r="EQ46" s="64">
        <v>0</v>
      </c>
      <c r="ER46" s="64">
        <v>0</v>
      </c>
      <c r="ES46" s="64">
        <v>0</v>
      </c>
      <c r="ET46" s="64">
        <v>0</v>
      </c>
      <c r="EU46" s="64">
        <v>0</v>
      </c>
      <c r="EV46" s="64">
        <v>0</v>
      </c>
      <c r="EW46" s="64">
        <v>0</v>
      </c>
      <c r="EX46" s="64">
        <v>0</v>
      </c>
      <c r="EY46" s="64">
        <v>0</v>
      </c>
      <c r="EZ46" s="64">
        <v>0</v>
      </c>
      <c r="FA46" s="64">
        <v>0</v>
      </c>
      <c r="FB46" s="64">
        <v>0</v>
      </c>
      <c r="FC46" s="64">
        <v>0</v>
      </c>
      <c r="FD46" s="64">
        <v>0</v>
      </c>
      <c r="FE46" s="64">
        <v>0</v>
      </c>
      <c r="FF46" s="64">
        <v>0</v>
      </c>
      <c r="FG46" s="64">
        <v>0</v>
      </c>
      <c r="FH46" s="64">
        <v>0</v>
      </c>
      <c r="FI46" s="64">
        <v>0</v>
      </c>
      <c r="FJ46" s="64">
        <v>0</v>
      </c>
      <c r="FK46" s="64">
        <v>0</v>
      </c>
      <c r="FL46" s="64">
        <v>0</v>
      </c>
      <c r="FM46" s="64">
        <v>0</v>
      </c>
      <c r="FN46" s="64">
        <v>0</v>
      </c>
      <c r="FO46" s="64">
        <v>0</v>
      </c>
      <c r="FP46" s="64">
        <v>0</v>
      </c>
      <c r="FQ46" s="64">
        <v>0</v>
      </c>
      <c r="FR46" s="64">
        <v>0</v>
      </c>
      <c r="FS46" s="64">
        <v>0</v>
      </c>
      <c r="FT46" s="64">
        <v>0</v>
      </c>
      <c r="FU46" s="64">
        <v>0</v>
      </c>
      <c r="FV46" s="64">
        <v>0</v>
      </c>
      <c r="FW46" s="64">
        <v>0</v>
      </c>
      <c r="FX46" s="64">
        <v>0</v>
      </c>
      <c r="FY46" s="64">
        <v>0</v>
      </c>
      <c r="FZ46" s="64">
        <v>0</v>
      </c>
      <c r="GA46" s="64">
        <v>0</v>
      </c>
      <c r="GB46" s="64">
        <v>0</v>
      </c>
      <c r="GC46" s="64">
        <v>0</v>
      </c>
      <c r="GD46" s="64">
        <v>0</v>
      </c>
      <c r="GE46" s="64">
        <v>0</v>
      </c>
      <c r="GF46" s="64">
        <v>0</v>
      </c>
      <c r="GG46" s="64">
        <v>0</v>
      </c>
      <c r="GH46" s="64">
        <v>0</v>
      </c>
      <c r="GI46" s="64">
        <v>0</v>
      </c>
      <c r="GJ46" s="64">
        <v>0</v>
      </c>
      <c r="GK46" s="64">
        <v>0</v>
      </c>
      <c r="GL46" s="64">
        <v>0</v>
      </c>
      <c r="GM46" s="64">
        <v>0</v>
      </c>
      <c r="GN46" s="64">
        <v>0</v>
      </c>
      <c r="GO46" s="64">
        <v>0</v>
      </c>
      <c r="GP46" s="64">
        <v>0</v>
      </c>
      <c r="GQ46" s="64">
        <v>0</v>
      </c>
      <c r="GR46" s="64">
        <v>0</v>
      </c>
      <c r="GS46" s="64">
        <v>0</v>
      </c>
      <c r="GT46" s="64">
        <v>0</v>
      </c>
      <c r="GU46" s="64">
        <v>0</v>
      </c>
      <c r="GV46" s="64">
        <v>0</v>
      </c>
      <c r="GW46" s="64">
        <v>0</v>
      </c>
      <c r="GX46" s="64">
        <v>0</v>
      </c>
      <c r="GY46" s="64">
        <v>0</v>
      </c>
      <c r="GZ46" s="64">
        <v>0</v>
      </c>
      <c r="HA46" s="64">
        <v>0</v>
      </c>
      <c r="HB46" s="64">
        <v>0</v>
      </c>
      <c r="HC46" s="64">
        <v>0</v>
      </c>
      <c r="HD46" s="64">
        <v>0</v>
      </c>
      <c r="HE46" s="64">
        <v>0</v>
      </c>
      <c r="HF46" s="64">
        <v>0</v>
      </c>
      <c r="HG46" s="64">
        <v>0</v>
      </c>
      <c r="HH46" s="64">
        <v>0</v>
      </c>
      <c r="HI46" s="64">
        <v>0</v>
      </c>
      <c r="HJ46" s="64">
        <v>0</v>
      </c>
      <c r="HK46" s="64">
        <v>0</v>
      </c>
      <c r="HL46" s="64">
        <v>0</v>
      </c>
      <c r="HM46" s="64">
        <v>0</v>
      </c>
      <c r="HN46" s="64">
        <v>0</v>
      </c>
      <c r="HO46" s="64">
        <v>0</v>
      </c>
      <c r="HP46" s="64">
        <v>0</v>
      </c>
      <c r="HQ46" s="64">
        <v>0</v>
      </c>
      <c r="HR46" s="64">
        <v>0</v>
      </c>
      <c r="HS46" s="64">
        <v>0</v>
      </c>
      <c r="HT46" s="64">
        <v>0</v>
      </c>
      <c r="HU46" s="64">
        <v>0</v>
      </c>
      <c r="HV46" s="64">
        <v>0</v>
      </c>
      <c r="HW46" s="64">
        <v>0</v>
      </c>
      <c r="HX46" s="64">
        <v>0</v>
      </c>
      <c r="HY46" s="64">
        <v>0</v>
      </c>
      <c r="HZ46" s="64">
        <v>0</v>
      </c>
      <c r="IA46" s="64">
        <v>0</v>
      </c>
      <c r="IB46" s="64">
        <v>0</v>
      </c>
      <c r="IC46" s="64">
        <v>0</v>
      </c>
      <c r="ID46" s="64">
        <v>0</v>
      </c>
      <c r="IE46" s="64">
        <v>0</v>
      </c>
      <c r="IF46" s="64">
        <v>0</v>
      </c>
      <c r="IG46" s="64">
        <v>0</v>
      </c>
      <c r="IH46" s="64">
        <v>0</v>
      </c>
      <c r="II46" s="64">
        <v>0</v>
      </c>
      <c r="IJ46" s="64">
        <v>0</v>
      </c>
      <c r="IK46" s="64">
        <v>0</v>
      </c>
      <c r="IL46" s="64">
        <v>0</v>
      </c>
      <c r="IM46" s="64">
        <v>0</v>
      </c>
      <c r="IN46" s="64">
        <v>0</v>
      </c>
      <c r="IO46" s="64">
        <v>0</v>
      </c>
      <c r="IP46" s="64">
        <v>0</v>
      </c>
      <c r="IQ46" s="64">
        <v>0</v>
      </c>
      <c r="IR46" s="64">
        <v>0</v>
      </c>
      <c r="IS46" s="64">
        <v>0</v>
      </c>
      <c r="IT46" s="64">
        <v>0</v>
      </c>
      <c r="IU46" s="64">
        <v>0</v>
      </c>
      <c r="IV46" s="64">
        <v>0</v>
      </c>
      <c r="IW46" s="64">
        <v>0</v>
      </c>
      <c r="IX46" s="64">
        <v>0</v>
      </c>
      <c r="IY46" s="64">
        <v>0</v>
      </c>
      <c r="IZ46" s="64">
        <v>0</v>
      </c>
      <c r="JA46" s="64">
        <v>0</v>
      </c>
      <c r="JB46" s="64">
        <v>0</v>
      </c>
      <c r="JC46" s="64">
        <v>0</v>
      </c>
      <c r="JD46" s="64">
        <v>0</v>
      </c>
      <c r="JE46" s="64">
        <v>0</v>
      </c>
      <c r="JF46" s="64">
        <v>0</v>
      </c>
      <c r="JG46" s="64">
        <v>0</v>
      </c>
      <c r="JH46" s="64">
        <v>0</v>
      </c>
      <c r="JI46" s="64">
        <v>0</v>
      </c>
      <c r="JJ46" s="64">
        <v>0</v>
      </c>
      <c r="JK46" s="64">
        <v>0</v>
      </c>
      <c r="JL46" s="64">
        <v>0</v>
      </c>
      <c r="JM46" s="64">
        <v>0</v>
      </c>
      <c r="JN46" s="64">
        <v>0</v>
      </c>
      <c r="JO46" s="64">
        <v>0</v>
      </c>
      <c r="JP46" s="64">
        <v>0</v>
      </c>
      <c r="JQ46" s="64">
        <v>0</v>
      </c>
      <c r="JR46" s="64">
        <v>0</v>
      </c>
      <c r="JS46" s="64">
        <v>0</v>
      </c>
      <c r="JT46" s="64">
        <v>0</v>
      </c>
      <c r="JU46" s="64">
        <v>0</v>
      </c>
      <c r="JV46" s="64">
        <v>0</v>
      </c>
      <c r="JW46" s="64">
        <v>0</v>
      </c>
      <c r="JX46" s="64">
        <v>0</v>
      </c>
      <c r="JY46" s="64">
        <v>0</v>
      </c>
      <c r="JZ46" s="64">
        <v>0</v>
      </c>
      <c r="KA46" s="64">
        <v>0</v>
      </c>
      <c r="KB46" s="64">
        <v>0</v>
      </c>
      <c r="KC46" s="64">
        <v>0</v>
      </c>
      <c r="KD46" s="64">
        <v>0</v>
      </c>
      <c r="KE46" s="64">
        <v>0</v>
      </c>
      <c r="KF46" s="64">
        <v>0</v>
      </c>
      <c r="KG46" s="64">
        <v>0</v>
      </c>
      <c r="KH46" s="64">
        <v>0</v>
      </c>
      <c r="KI46" s="64">
        <v>0</v>
      </c>
      <c r="KJ46" s="64">
        <v>0</v>
      </c>
      <c r="KK46" s="64">
        <v>0</v>
      </c>
      <c r="KL46" s="64">
        <v>0</v>
      </c>
      <c r="KM46" s="64">
        <v>0</v>
      </c>
      <c r="KN46" s="64">
        <v>0</v>
      </c>
      <c r="KO46" s="64">
        <v>0</v>
      </c>
      <c r="KP46" s="64">
        <v>0</v>
      </c>
      <c r="KQ46" s="64">
        <v>0</v>
      </c>
      <c r="KR46" s="64">
        <v>0</v>
      </c>
      <c r="KS46" s="64">
        <v>0</v>
      </c>
      <c r="KT46" s="64">
        <v>0</v>
      </c>
      <c r="KU46" s="64">
        <v>0</v>
      </c>
      <c r="KV46" s="64">
        <v>0</v>
      </c>
      <c r="KW46" s="64">
        <v>0</v>
      </c>
      <c r="KX46" s="64">
        <v>0</v>
      </c>
      <c r="KY46" s="64">
        <v>0</v>
      </c>
      <c r="KZ46" s="64">
        <v>0</v>
      </c>
      <c r="LA46" s="64">
        <v>0</v>
      </c>
      <c r="LB46" s="64">
        <v>0</v>
      </c>
      <c r="LC46" s="64">
        <v>0</v>
      </c>
      <c r="LD46" s="64">
        <v>0</v>
      </c>
      <c r="LE46" s="64">
        <v>0</v>
      </c>
      <c r="LF46" s="64">
        <v>0</v>
      </c>
      <c r="LG46" s="64">
        <v>0</v>
      </c>
      <c r="LH46" s="64">
        <v>0</v>
      </c>
      <c r="LI46" s="64">
        <v>0</v>
      </c>
      <c r="LJ46" s="64">
        <v>0</v>
      </c>
      <c r="LK46" s="64">
        <v>0</v>
      </c>
      <c r="LL46" s="64">
        <v>0</v>
      </c>
      <c r="LM46" s="64">
        <v>0</v>
      </c>
      <c r="LN46" s="64">
        <v>0</v>
      </c>
      <c r="LO46" s="64">
        <v>0</v>
      </c>
      <c r="LP46" s="64">
        <v>0</v>
      </c>
      <c r="LQ46" s="64">
        <v>0</v>
      </c>
      <c r="LR46" s="64">
        <v>0</v>
      </c>
      <c r="LS46" s="64">
        <v>0</v>
      </c>
      <c r="LT46" s="64">
        <v>0</v>
      </c>
      <c r="LU46" s="64">
        <v>0</v>
      </c>
      <c r="LV46" s="64">
        <v>0</v>
      </c>
      <c r="LW46" s="64">
        <v>0</v>
      </c>
      <c r="LX46" s="64">
        <v>0</v>
      </c>
      <c r="LY46" s="64">
        <v>0</v>
      </c>
      <c r="LZ46" s="64">
        <v>0</v>
      </c>
      <c r="MA46" s="64">
        <v>0</v>
      </c>
      <c r="MB46" s="64">
        <v>0</v>
      </c>
      <c r="MC46" s="64">
        <v>0</v>
      </c>
      <c r="MD46" s="64">
        <v>0</v>
      </c>
      <c r="ME46" s="64">
        <v>0</v>
      </c>
      <c r="MF46" s="64">
        <v>0</v>
      </c>
      <c r="MG46" s="64">
        <v>0</v>
      </c>
      <c r="MH46" s="64">
        <v>0</v>
      </c>
      <c r="MI46" s="64">
        <v>0</v>
      </c>
      <c r="MJ46" s="64">
        <v>0</v>
      </c>
      <c r="MK46" s="64">
        <v>0</v>
      </c>
      <c r="ML46" s="64">
        <v>0</v>
      </c>
      <c r="MM46" s="64">
        <v>0</v>
      </c>
      <c r="MN46" s="64">
        <v>0</v>
      </c>
      <c r="MO46" s="64">
        <v>0</v>
      </c>
      <c r="MP46" s="64">
        <v>0</v>
      </c>
      <c r="MQ46" s="64">
        <v>0</v>
      </c>
      <c r="MR46" s="64">
        <v>0</v>
      </c>
      <c r="MS46" s="64">
        <v>0</v>
      </c>
      <c r="MT46" s="64">
        <v>0</v>
      </c>
      <c r="MU46" s="64">
        <v>0</v>
      </c>
      <c r="MV46" s="64">
        <v>0</v>
      </c>
      <c r="MW46" s="64">
        <v>0</v>
      </c>
      <c r="MX46" s="64">
        <v>0</v>
      </c>
      <c r="MY46" s="64">
        <v>0</v>
      </c>
      <c r="MZ46" s="64">
        <v>0</v>
      </c>
      <c r="NA46" s="64">
        <v>0</v>
      </c>
      <c r="NB46" s="64">
        <v>0</v>
      </c>
      <c r="NC46" s="64">
        <v>0</v>
      </c>
      <c r="ND46" s="64">
        <v>0</v>
      </c>
      <c r="NE46" s="64">
        <v>0</v>
      </c>
      <c r="NF46" s="64">
        <v>0</v>
      </c>
      <c r="NG46" s="64">
        <v>0</v>
      </c>
      <c r="NH46" s="64">
        <v>0</v>
      </c>
      <c r="NI46" s="64">
        <v>0</v>
      </c>
      <c r="NJ46" s="64">
        <v>0</v>
      </c>
      <c r="NK46" s="64">
        <v>0</v>
      </c>
      <c r="NL46" s="64">
        <v>0</v>
      </c>
      <c r="NM46" s="64">
        <v>0</v>
      </c>
      <c r="NN46" s="64">
        <v>0</v>
      </c>
      <c r="NO46" s="64">
        <v>0</v>
      </c>
      <c r="NP46" s="64">
        <v>0</v>
      </c>
      <c r="NQ46" s="64">
        <v>0</v>
      </c>
      <c r="NR46" s="64">
        <v>0</v>
      </c>
      <c r="NS46" s="64">
        <v>0</v>
      </c>
      <c r="NT46" s="64">
        <v>0</v>
      </c>
      <c r="NU46" s="64">
        <v>0</v>
      </c>
      <c r="NV46" s="64">
        <v>0</v>
      </c>
      <c r="NW46" s="64">
        <v>0</v>
      </c>
      <c r="NX46" s="64">
        <v>0</v>
      </c>
      <c r="NY46" s="64">
        <v>0</v>
      </c>
      <c r="NZ46" s="64">
        <v>0</v>
      </c>
      <c r="OA46" s="64">
        <v>0</v>
      </c>
      <c r="OB46" s="64">
        <v>0</v>
      </c>
      <c r="OC46" s="64">
        <v>0</v>
      </c>
      <c r="OD46" s="64">
        <v>0</v>
      </c>
    </row>
    <row r="47" spans="1:394" s="1" customFormat="1" ht="13.8" x14ac:dyDescent="0.3">
      <c r="A47" s="54"/>
      <c r="B47" s="36">
        <f t="shared" si="30"/>
        <v>32</v>
      </c>
      <c r="C47" s="49">
        <f>IF(type&lt;&gt;"",IF(ROW(stage_id)=ROW($C$14)+2,1,IF(type="S",MAX(prev_col_range)+1,MAX(prev_col_range))),-1)</f>
        <v>7</v>
      </c>
      <c r="D47" s="55">
        <f>_xlfn.IFNA(IF(OR(type="T",type="M"),MATCH(role,Settings!$I$9:$I$22,0),-1),-1)</f>
        <v>-1</v>
      </c>
      <c r="E47" s="36" t="s">
        <v>40</v>
      </c>
      <c r="F47" s="42" t="s">
        <v>96</v>
      </c>
      <c r="G47" s="37"/>
      <c r="H47" s="38" t="str">
        <f>_xlfn.IFNA(INDEX(Settings!$P$9:$P$36,MATCH(team_member,Settings!$N$9:$N$36,0)),"")</f>
        <v/>
      </c>
      <c r="I47" s="35"/>
      <c r="J47" s="43"/>
      <c r="K47" s="47">
        <v>44501</v>
      </c>
      <c r="L47" s="48"/>
      <c r="M47" s="66">
        <f>B45</f>
        <v>30</v>
      </c>
      <c r="N47" s="50" t="str">
        <f t="shared" si="31"/>
        <v>↖</v>
      </c>
      <c r="O47" s="51" t="str" cm="1">
        <f t="array" ref="O47">IFERROR("(" &amp; d.type &amp; ") " &amp; IF(LEN(d.name)&gt;7,LEFT(d.name,7) &amp; "….", d.name),"")</f>
        <v>(M) Milesto….</v>
      </c>
      <c r="P47" s="52" t="s">
        <v>75</v>
      </c>
      <c r="Q47" s="43"/>
      <c r="R47" s="44">
        <v>31</v>
      </c>
      <c r="S47" s="7" cm="1">
        <f t="array" ref="S4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7" s="40" cm="1">
        <f t="array" ref="T4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7" s="58">
        <f t="shared" ref="U47" si="38">S47</f>
        <v>44501</v>
      </c>
      <c r="V47" s="58">
        <f t="shared" ref="V47" si="39">T47</f>
        <v>44531</v>
      </c>
      <c r="W47" s="60">
        <v>0.98</v>
      </c>
      <c r="X47" s="64">
        <v>0</v>
      </c>
      <c r="Y47" s="64">
        <v>0</v>
      </c>
      <c r="Z47" s="64">
        <v>0</v>
      </c>
      <c r="AA47" s="64">
        <v>0</v>
      </c>
      <c r="AB47" s="64">
        <v>0</v>
      </c>
      <c r="AC47" s="64">
        <v>0</v>
      </c>
      <c r="AD47" s="64">
        <v>0</v>
      </c>
      <c r="AE47" s="64">
        <v>0</v>
      </c>
      <c r="AF47" s="64">
        <v>0</v>
      </c>
      <c r="AG47" s="64">
        <v>0</v>
      </c>
      <c r="AH47" s="64">
        <v>0</v>
      </c>
      <c r="AI47" s="64">
        <v>0</v>
      </c>
      <c r="AJ47" s="64">
        <v>0</v>
      </c>
      <c r="AK47" s="64">
        <v>0</v>
      </c>
      <c r="AL47" s="64">
        <v>0</v>
      </c>
      <c r="AM47" s="64">
        <v>0</v>
      </c>
      <c r="AN47" s="64">
        <v>0</v>
      </c>
      <c r="AO47" s="64">
        <v>0</v>
      </c>
      <c r="AP47" s="64">
        <v>0</v>
      </c>
      <c r="AQ47" s="64">
        <v>0</v>
      </c>
      <c r="AR47" s="64">
        <v>0</v>
      </c>
      <c r="AS47" s="64">
        <v>0</v>
      </c>
      <c r="AT47" s="64">
        <v>0</v>
      </c>
      <c r="AU47" s="64">
        <v>0</v>
      </c>
      <c r="AV47" s="64">
        <v>0</v>
      </c>
      <c r="AW47" s="64">
        <v>0</v>
      </c>
      <c r="AX47" s="64">
        <v>0</v>
      </c>
      <c r="AY47" s="64">
        <v>0</v>
      </c>
      <c r="AZ47" s="64">
        <v>0</v>
      </c>
      <c r="BA47" s="64">
        <v>0</v>
      </c>
      <c r="BB47" s="64">
        <v>0</v>
      </c>
      <c r="BC47" s="64">
        <v>0</v>
      </c>
      <c r="BD47" s="64">
        <v>0</v>
      </c>
      <c r="BE47" s="64">
        <v>0</v>
      </c>
      <c r="BF47" s="64">
        <v>0</v>
      </c>
      <c r="BG47" s="64">
        <v>0</v>
      </c>
      <c r="BH47" s="64">
        <v>0</v>
      </c>
      <c r="BI47" s="64">
        <v>0</v>
      </c>
      <c r="BJ47" s="64">
        <v>0</v>
      </c>
      <c r="BK47" s="64">
        <v>0</v>
      </c>
      <c r="BL47" s="64">
        <v>0</v>
      </c>
      <c r="BM47" s="64">
        <v>0</v>
      </c>
      <c r="BN47" s="64">
        <v>0</v>
      </c>
      <c r="BO47" s="64">
        <v>0</v>
      </c>
      <c r="BP47" s="64">
        <v>0</v>
      </c>
      <c r="BQ47" s="64">
        <v>0</v>
      </c>
      <c r="BR47" s="64">
        <v>0</v>
      </c>
      <c r="BS47" s="64">
        <v>0</v>
      </c>
      <c r="BT47" s="64">
        <v>0</v>
      </c>
      <c r="BU47" s="64">
        <v>0</v>
      </c>
      <c r="BV47" s="64">
        <v>0</v>
      </c>
      <c r="BW47" s="64">
        <v>0</v>
      </c>
      <c r="BX47" s="64">
        <v>0</v>
      </c>
      <c r="BY47" s="64">
        <v>0</v>
      </c>
      <c r="BZ47" s="64">
        <v>0</v>
      </c>
      <c r="CA47" s="64">
        <v>0</v>
      </c>
      <c r="CB47" s="64">
        <v>0</v>
      </c>
      <c r="CC47" s="64">
        <v>0</v>
      </c>
      <c r="CD47" s="64">
        <v>0</v>
      </c>
      <c r="CE47" s="64">
        <v>0</v>
      </c>
      <c r="CF47" s="64">
        <v>0</v>
      </c>
      <c r="CG47" s="64">
        <v>0</v>
      </c>
      <c r="CH47" s="64">
        <v>0</v>
      </c>
      <c r="CI47" s="64">
        <v>0</v>
      </c>
      <c r="CJ47" s="64">
        <v>0</v>
      </c>
      <c r="CK47" s="64">
        <v>0</v>
      </c>
      <c r="CL47" s="64">
        <v>0</v>
      </c>
      <c r="CM47" s="64">
        <v>0</v>
      </c>
      <c r="CN47" s="64">
        <v>0</v>
      </c>
      <c r="CO47" s="64">
        <v>0</v>
      </c>
      <c r="CP47" s="64">
        <v>0</v>
      </c>
      <c r="CQ47" s="64">
        <v>0</v>
      </c>
      <c r="CR47" s="64">
        <v>0</v>
      </c>
      <c r="CS47" s="64">
        <v>0</v>
      </c>
      <c r="CT47" s="64">
        <v>0</v>
      </c>
      <c r="CU47" s="64">
        <v>0</v>
      </c>
      <c r="CV47" s="64">
        <v>0</v>
      </c>
      <c r="CW47" s="64">
        <v>0</v>
      </c>
      <c r="CX47" s="64">
        <v>0</v>
      </c>
      <c r="CY47" s="64">
        <v>0</v>
      </c>
      <c r="CZ47" s="64">
        <v>0</v>
      </c>
      <c r="DA47" s="64">
        <v>0</v>
      </c>
      <c r="DB47" s="64">
        <v>0</v>
      </c>
      <c r="DC47" s="64">
        <v>0</v>
      </c>
      <c r="DD47" s="64">
        <v>0</v>
      </c>
      <c r="DE47" s="64">
        <v>0</v>
      </c>
      <c r="DF47" s="64">
        <v>0</v>
      </c>
      <c r="DG47" s="64">
        <v>0</v>
      </c>
      <c r="DH47" s="64">
        <v>0</v>
      </c>
      <c r="DI47" s="64">
        <v>0</v>
      </c>
      <c r="DJ47" s="64">
        <v>0</v>
      </c>
      <c r="DK47" s="64">
        <v>0</v>
      </c>
      <c r="DL47" s="64">
        <v>0</v>
      </c>
      <c r="DM47" s="64">
        <v>0</v>
      </c>
      <c r="DN47" s="64">
        <v>0</v>
      </c>
      <c r="DO47" s="64">
        <v>0</v>
      </c>
      <c r="DP47" s="64">
        <v>0</v>
      </c>
      <c r="DQ47" s="64">
        <v>0</v>
      </c>
      <c r="DR47" s="64">
        <v>0</v>
      </c>
      <c r="DS47" s="64">
        <v>0</v>
      </c>
      <c r="DT47" s="64">
        <v>0</v>
      </c>
      <c r="DU47" s="64">
        <v>0</v>
      </c>
      <c r="DV47" s="64">
        <v>0</v>
      </c>
      <c r="DW47" s="64">
        <v>0</v>
      </c>
      <c r="DX47" s="64">
        <v>0</v>
      </c>
      <c r="DY47" s="64">
        <v>0</v>
      </c>
      <c r="DZ47" s="64">
        <v>0</v>
      </c>
      <c r="EA47" s="64">
        <v>0</v>
      </c>
      <c r="EB47" s="64">
        <v>0</v>
      </c>
      <c r="EC47" s="64">
        <v>0</v>
      </c>
      <c r="ED47" s="64">
        <v>0</v>
      </c>
      <c r="EE47" s="64">
        <v>0</v>
      </c>
      <c r="EF47" s="64">
        <v>0</v>
      </c>
      <c r="EG47" s="64">
        <v>0</v>
      </c>
      <c r="EH47" s="64">
        <v>0</v>
      </c>
      <c r="EI47" s="64">
        <v>0</v>
      </c>
      <c r="EJ47" s="64">
        <v>0</v>
      </c>
      <c r="EK47" s="64">
        <v>0</v>
      </c>
      <c r="EL47" s="64">
        <v>0</v>
      </c>
      <c r="EM47" s="64">
        <v>0</v>
      </c>
      <c r="EN47" s="64">
        <v>0</v>
      </c>
      <c r="EO47" s="64">
        <v>0</v>
      </c>
      <c r="EP47" s="64">
        <v>0</v>
      </c>
      <c r="EQ47" s="64">
        <v>0</v>
      </c>
      <c r="ER47" s="64">
        <v>0</v>
      </c>
      <c r="ES47" s="64">
        <v>0</v>
      </c>
      <c r="ET47" s="64">
        <v>0</v>
      </c>
      <c r="EU47" s="64">
        <v>0</v>
      </c>
      <c r="EV47" s="64">
        <v>0</v>
      </c>
      <c r="EW47" s="64">
        <v>0</v>
      </c>
      <c r="EX47" s="64">
        <v>0</v>
      </c>
      <c r="EY47" s="64">
        <v>0</v>
      </c>
      <c r="EZ47" s="64">
        <v>0</v>
      </c>
      <c r="FA47" s="64">
        <v>0</v>
      </c>
      <c r="FB47" s="64">
        <v>0</v>
      </c>
      <c r="FC47" s="64">
        <v>0</v>
      </c>
      <c r="FD47" s="64">
        <v>0</v>
      </c>
      <c r="FE47" s="64">
        <v>0</v>
      </c>
      <c r="FF47" s="64">
        <v>0</v>
      </c>
      <c r="FG47" s="64">
        <v>0</v>
      </c>
      <c r="FH47" s="64">
        <v>0</v>
      </c>
      <c r="FI47" s="64">
        <v>0</v>
      </c>
      <c r="FJ47" s="64">
        <v>0</v>
      </c>
      <c r="FK47" s="64">
        <v>0</v>
      </c>
      <c r="FL47" s="64">
        <v>0</v>
      </c>
      <c r="FM47" s="64">
        <v>0</v>
      </c>
      <c r="FN47" s="64">
        <v>0</v>
      </c>
      <c r="FO47" s="64">
        <v>0</v>
      </c>
      <c r="FP47" s="64">
        <v>0</v>
      </c>
      <c r="FQ47" s="64">
        <v>0</v>
      </c>
      <c r="FR47" s="64">
        <v>0</v>
      </c>
      <c r="FS47" s="64">
        <v>0</v>
      </c>
      <c r="FT47" s="64">
        <v>0</v>
      </c>
      <c r="FU47" s="64">
        <v>0</v>
      </c>
      <c r="FV47" s="64">
        <v>0</v>
      </c>
      <c r="FW47" s="64">
        <v>0</v>
      </c>
      <c r="FX47" s="64">
        <v>0</v>
      </c>
      <c r="FY47" s="64">
        <v>0</v>
      </c>
      <c r="FZ47" s="64">
        <v>0</v>
      </c>
      <c r="GA47" s="64">
        <v>0</v>
      </c>
      <c r="GB47" s="64">
        <v>0</v>
      </c>
      <c r="GC47" s="64">
        <v>0</v>
      </c>
      <c r="GD47" s="64">
        <v>0</v>
      </c>
      <c r="GE47" s="64">
        <v>0</v>
      </c>
      <c r="GF47" s="64">
        <v>0</v>
      </c>
      <c r="GG47" s="64">
        <v>0</v>
      </c>
      <c r="GH47" s="64">
        <v>0</v>
      </c>
      <c r="GI47" s="64">
        <v>0</v>
      </c>
      <c r="GJ47" s="64">
        <v>0</v>
      </c>
      <c r="GK47" s="64">
        <v>0</v>
      </c>
      <c r="GL47" s="64">
        <v>0</v>
      </c>
      <c r="GM47" s="64">
        <v>0</v>
      </c>
      <c r="GN47" s="64">
        <v>0</v>
      </c>
      <c r="GO47" s="64">
        <v>0</v>
      </c>
      <c r="GP47" s="64">
        <v>0</v>
      </c>
      <c r="GQ47" s="64">
        <v>0</v>
      </c>
      <c r="GR47" s="64">
        <v>0</v>
      </c>
      <c r="GS47" s="64">
        <v>0</v>
      </c>
      <c r="GT47" s="64">
        <v>0</v>
      </c>
      <c r="GU47" s="64">
        <v>0</v>
      </c>
      <c r="GV47" s="64">
        <v>0</v>
      </c>
      <c r="GW47" s="64">
        <v>0</v>
      </c>
      <c r="GX47" s="64">
        <v>0</v>
      </c>
      <c r="GY47" s="64">
        <v>0</v>
      </c>
      <c r="GZ47" s="64">
        <v>0</v>
      </c>
      <c r="HA47" s="64">
        <v>0</v>
      </c>
      <c r="HB47" s="64">
        <v>0</v>
      </c>
      <c r="HC47" s="64">
        <v>0</v>
      </c>
      <c r="HD47" s="64">
        <v>0</v>
      </c>
      <c r="HE47" s="64">
        <v>0</v>
      </c>
      <c r="HF47" s="64">
        <v>0</v>
      </c>
      <c r="HG47" s="64">
        <v>0</v>
      </c>
      <c r="HH47" s="64">
        <v>0</v>
      </c>
      <c r="HI47" s="64">
        <v>0</v>
      </c>
      <c r="HJ47" s="64">
        <v>0</v>
      </c>
      <c r="HK47" s="64">
        <v>0</v>
      </c>
      <c r="HL47" s="64">
        <v>0</v>
      </c>
      <c r="HM47" s="64">
        <v>0</v>
      </c>
      <c r="HN47" s="64">
        <v>0</v>
      </c>
      <c r="HO47" s="64">
        <v>0</v>
      </c>
      <c r="HP47" s="64">
        <v>0</v>
      </c>
      <c r="HQ47" s="64">
        <v>0</v>
      </c>
      <c r="HR47" s="64">
        <v>0</v>
      </c>
      <c r="HS47" s="64">
        <v>0</v>
      </c>
      <c r="HT47" s="64">
        <v>0</v>
      </c>
      <c r="HU47" s="64">
        <v>0</v>
      </c>
      <c r="HV47" s="64">
        <v>0</v>
      </c>
      <c r="HW47" s="64">
        <v>0</v>
      </c>
      <c r="HX47" s="64">
        <v>0</v>
      </c>
      <c r="HY47" s="64">
        <v>0</v>
      </c>
      <c r="HZ47" s="64">
        <v>0</v>
      </c>
      <c r="IA47" s="64">
        <v>0</v>
      </c>
      <c r="IB47" s="64">
        <v>0</v>
      </c>
      <c r="IC47" s="64">
        <v>0</v>
      </c>
      <c r="ID47" s="64">
        <v>0</v>
      </c>
      <c r="IE47" s="64">
        <v>0</v>
      </c>
      <c r="IF47" s="64">
        <v>0</v>
      </c>
      <c r="IG47" s="64">
        <v>0</v>
      </c>
      <c r="IH47" s="64">
        <v>0</v>
      </c>
      <c r="II47" s="64">
        <v>0</v>
      </c>
      <c r="IJ47" s="64">
        <v>0</v>
      </c>
      <c r="IK47" s="64">
        <v>0</v>
      </c>
      <c r="IL47" s="64">
        <v>0</v>
      </c>
      <c r="IM47" s="64">
        <v>0</v>
      </c>
      <c r="IN47" s="64">
        <v>0</v>
      </c>
      <c r="IO47" s="64">
        <v>0</v>
      </c>
      <c r="IP47" s="64">
        <v>0</v>
      </c>
      <c r="IQ47" s="64">
        <v>0</v>
      </c>
      <c r="IR47" s="64">
        <v>0</v>
      </c>
      <c r="IS47" s="64">
        <v>0</v>
      </c>
      <c r="IT47" s="64">
        <v>0</v>
      </c>
      <c r="IU47" s="64">
        <v>0</v>
      </c>
      <c r="IV47" s="64">
        <v>0</v>
      </c>
      <c r="IW47" s="64">
        <v>0</v>
      </c>
      <c r="IX47" s="64">
        <v>0</v>
      </c>
      <c r="IY47" s="64">
        <v>0</v>
      </c>
      <c r="IZ47" s="64">
        <v>0</v>
      </c>
      <c r="JA47" s="64">
        <v>0</v>
      </c>
      <c r="JB47" s="64">
        <v>0</v>
      </c>
      <c r="JC47" s="64">
        <v>0</v>
      </c>
      <c r="JD47" s="64">
        <v>0</v>
      </c>
      <c r="JE47" s="64">
        <v>0</v>
      </c>
      <c r="JF47" s="64">
        <v>0</v>
      </c>
      <c r="JG47" s="64">
        <v>0</v>
      </c>
      <c r="JH47" s="64">
        <v>0</v>
      </c>
      <c r="JI47" s="64">
        <v>0</v>
      </c>
      <c r="JJ47" s="64">
        <v>0</v>
      </c>
      <c r="JK47" s="64">
        <v>0</v>
      </c>
      <c r="JL47" s="64">
        <v>0</v>
      </c>
      <c r="JM47" s="64">
        <v>0</v>
      </c>
      <c r="JN47" s="64">
        <v>0</v>
      </c>
      <c r="JO47" s="64">
        <v>0</v>
      </c>
      <c r="JP47" s="64">
        <v>0</v>
      </c>
      <c r="JQ47" s="64">
        <v>0</v>
      </c>
      <c r="JR47" s="64">
        <v>0</v>
      </c>
      <c r="JS47" s="64">
        <v>0</v>
      </c>
      <c r="JT47" s="64">
        <v>0</v>
      </c>
      <c r="JU47" s="64">
        <v>0</v>
      </c>
      <c r="JV47" s="64">
        <v>0</v>
      </c>
      <c r="JW47" s="64">
        <v>0</v>
      </c>
      <c r="JX47" s="64">
        <v>0</v>
      </c>
      <c r="JY47" s="64">
        <v>0</v>
      </c>
      <c r="JZ47" s="64">
        <v>0</v>
      </c>
      <c r="KA47" s="64">
        <v>0</v>
      </c>
      <c r="KB47" s="64">
        <v>0</v>
      </c>
      <c r="KC47" s="64">
        <v>0</v>
      </c>
      <c r="KD47" s="64">
        <v>0</v>
      </c>
      <c r="KE47" s="64">
        <v>0</v>
      </c>
      <c r="KF47" s="64">
        <v>0</v>
      </c>
      <c r="KG47" s="64">
        <v>0</v>
      </c>
      <c r="KH47" s="64">
        <v>0</v>
      </c>
      <c r="KI47" s="64">
        <v>0</v>
      </c>
      <c r="KJ47" s="64">
        <v>0</v>
      </c>
      <c r="KK47" s="64">
        <v>0</v>
      </c>
      <c r="KL47" s="64">
        <v>0</v>
      </c>
      <c r="KM47" s="64">
        <v>0</v>
      </c>
      <c r="KN47" s="64">
        <v>0</v>
      </c>
      <c r="KO47" s="64">
        <v>0</v>
      </c>
      <c r="KP47" s="64">
        <v>0</v>
      </c>
      <c r="KQ47" s="64">
        <v>0</v>
      </c>
      <c r="KR47" s="64">
        <v>0</v>
      </c>
      <c r="KS47" s="64">
        <v>0</v>
      </c>
      <c r="KT47" s="64">
        <v>0</v>
      </c>
      <c r="KU47" s="64">
        <v>0</v>
      </c>
      <c r="KV47" s="64">
        <v>0</v>
      </c>
      <c r="KW47" s="64">
        <v>0</v>
      </c>
      <c r="KX47" s="64">
        <v>0</v>
      </c>
      <c r="KY47" s="64">
        <v>0</v>
      </c>
      <c r="KZ47" s="64">
        <v>0</v>
      </c>
      <c r="LA47" s="64">
        <v>0</v>
      </c>
      <c r="LB47" s="64">
        <v>0</v>
      </c>
      <c r="LC47" s="64">
        <v>0</v>
      </c>
      <c r="LD47" s="64">
        <v>0</v>
      </c>
      <c r="LE47" s="64">
        <v>0</v>
      </c>
      <c r="LF47" s="64">
        <v>0</v>
      </c>
      <c r="LG47" s="64">
        <v>0</v>
      </c>
      <c r="LH47" s="64">
        <v>0</v>
      </c>
      <c r="LI47" s="64">
        <v>0</v>
      </c>
      <c r="LJ47" s="64">
        <v>0</v>
      </c>
      <c r="LK47" s="64">
        <v>0</v>
      </c>
      <c r="LL47" s="64">
        <v>0</v>
      </c>
      <c r="LM47" s="64">
        <v>0</v>
      </c>
      <c r="LN47" s="64">
        <v>0</v>
      </c>
      <c r="LO47" s="64">
        <v>0</v>
      </c>
      <c r="LP47" s="64">
        <v>0</v>
      </c>
      <c r="LQ47" s="64">
        <v>0</v>
      </c>
      <c r="LR47" s="64">
        <v>0</v>
      </c>
      <c r="LS47" s="64">
        <v>0</v>
      </c>
      <c r="LT47" s="64">
        <v>0</v>
      </c>
      <c r="LU47" s="64">
        <v>0</v>
      </c>
      <c r="LV47" s="64">
        <v>0</v>
      </c>
      <c r="LW47" s="64">
        <v>0</v>
      </c>
      <c r="LX47" s="64">
        <v>0</v>
      </c>
      <c r="LY47" s="64">
        <v>0</v>
      </c>
      <c r="LZ47" s="64">
        <v>0</v>
      </c>
      <c r="MA47" s="64">
        <v>0</v>
      </c>
      <c r="MB47" s="64">
        <v>0</v>
      </c>
      <c r="MC47" s="64">
        <v>0</v>
      </c>
      <c r="MD47" s="64">
        <v>0</v>
      </c>
      <c r="ME47" s="64">
        <v>0</v>
      </c>
      <c r="MF47" s="64">
        <v>0</v>
      </c>
      <c r="MG47" s="64">
        <v>0</v>
      </c>
      <c r="MH47" s="64">
        <v>0</v>
      </c>
      <c r="MI47" s="64">
        <v>0</v>
      </c>
      <c r="MJ47" s="64">
        <v>0</v>
      </c>
      <c r="MK47" s="64">
        <v>0</v>
      </c>
      <c r="ML47" s="64">
        <v>0</v>
      </c>
      <c r="MM47" s="64">
        <v>0</v>
      </c>
      <c r="MN47" s="64">
        <v>0</v>
      </c>
      <c r="MO47" s="64">
        <v>0</v>
      </c>
      <c r="MP47" s="64">
        <v>0</v>
      </c>
      <c r="MQ47" s="64">
        <v>0</v>
      </c>
      <c r="MR47" s="64">
        <v>0</v>
      </c>
      <c r="MS47" s="64">
        <v>0</v>
      </c>
      <c r="MT47" s="64">
        <v>0</v>
      </c>
      <c r="MU47" s="64">
        <v>0</v>
      </c>
      <c r="MV47" s="64">
        <v>0</v>
      </c>
      <c r="MW47" s="64">
        <v>0</v>
      </c>
      <c r="MX47" s="64">
        <v>0</v>
      </c>
      <c r="MY47" s="64">
        <v>0</v>
      </c>
      <c r="MZ47" s="64">
        <v>0</v>
      </c>
      <c r="NA47" s="64">
        <v>0</v>
      </c>
      <c r="NB47" s="64">
        <v>0</v>
      </c>
      <c r="NC47" s="64">
        <v>0</v>
      </c>
      <c r="ND47" s="64">
        <v>0</v>
      </c>
      <c r="NE47" s="64">
        <v>0</v>
      </c>
      <c r="NF47" s="64">
        <v>0</v>
      </c>
      <c r="NG47" s="64">
        <v>0</v>
      </c>
      <c r="NH47" s="64">
        <v>0</v>
      </c>
      <c r="NI47" s="64">
        <v>0</v>
      </c>
      <c r="NJ47" s="64">
        <v>0</v>
      </c>
      <c r="NK47" s="64">
        <v>0</v>
      </c>
      <c r="NL47" s="64">
        <v>0</v>
      </c>
      <c r="NM47" s="64">
        <v>0</v>
      </c>
      <c r="NN47" s="64">
        <v>0</v>
      </c>
      <c r="NO47" s="64">
        <v>0</v>
      </c>
      <c r="NP47" s="64">
        <v>0</v>
      </c>
      <c r="NQ47" s="64">
        <v>0</v>
      </c>
      <c r="NR47" s="64">
        <v>0</v>
      </c>
      <c r="NS47" s="64">
        <v>0</v>
      </c>
      <c r="NT47" s="64">
        <v>0</v>
      </c>
      <c r="NU47" s="64">
        <v>0</v>
      </c>
      <c r="NV47" s="64">
        <v>0</v>
      </c>
      <c r="NW47" s="64">
        <v>0</v>
      </c>
      <c r="NX47" s="64">
        <v>0</v>
      </c>
      <c r="NY47" s="64">
        <v>0</v>
      </c>
      <c r="NZ47" s="64">
        <v>0</v>
      </c>
      <c r="OA47" s="64">
        <v>0</v>
      </c>
      <c r="OB47" s="64">
        <v>0</v>
      </c>
      <c r="OC47" s="64">
        <v>0</v>
      </c>
      <c r="OD47" s="64">
        <v>0</v>
      </c>
    </row>
    <row r="48" spans="1:394" s="1" customFormat="1" ht="13.8" x14ac:dyDescent="0.3">
      <c r="A48" s="54"/>
      <c r="B48" s="36">
        <f t="shared" si="30"/>
        <v>33</v>
      </c>
      <c r="C48" s="49">
        <f>IF(type&lt;&gt;"",IF(ROW(stage_id)=ROW($C$14)+2,1,IF(type="S",MAX(prev_col_range)+1,MAX(prev_col_range))),-1)</f>
        <v>7</v>
      </c>
      <c r="D48" s="55">
        <f>_xlfn.IFNA(IF(OR(type="T",type="M"),MATCH(role,Settings!$I$9:$I$22,0),-1),-1)</f>
        <v>-1</v>
      </c>
      <c r="E48" s="36" t="s">
        <v>44</v>
      </c>
      <c r="F48" s="42" t="s">
        <v>100</v>
      </c>
      <c r="G48" s="37"/>
      <c r="H48" s="38" t="str">
        <f>_xlfn.IFNA(INDEX(Settings!$P$9:$P$36,MATCH(team_member,Settings!$N$9:$N$36,0)),"")</f>
        <v/>
      </c>
      <c r="I48" s="35"/>
      <c r="J48" s="43"/>
      <c r="K48" s="47"/>
      <c r="L48" s="48"/>
      <c r="M48" s="66">
        <f>B47</f>
        <v>32</v>
      </c>
      <c r="N48" s="50" t="str">
        <f t="shared" si="31"/>
        <v>↖</v>
      </c>
      <c r="O48" s="51" t="str" cm="1">
        <f t="array" ref="O48">IFERROR("(" &amp; d.type &amp; ") " &amp; IF(LEN(d.name)&gt;7,LEFT(d.name,7) &amp; "….", d.name),"")</f>
        <v>(T) Task T1</v>
      </c>
      <c r="P48" s="52" t="s">
        <v>75</v>
      </c>
      <c r="Q48" s="43"/>
      <c r="R48" s="44"/>
      <c r="S48" s="7" cm="1">
        <f t="array" ref="S4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44531</v>
      </c>
      <c r="T48" s="40" cm="1">
        <f t="array" ref="T4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8" s="58">
        <f t="shared" ref="U48" si="40">S48</f>
        <v>44531</v>
      </c>
      <c r="V48" s="58">
        <f t="shared" ref="V48" si="41">T48</f>
        <v>44531</v>
      </c>
      <c r="W48" s="60">
        <f>1*(SUM(W47)=COUNTA(E47))</f>
        <v>0</v>
      </c>
      <c r="X48" s="64">
        <v>0</v>
      </c>
      <c r="Y48" s="64">
        <v>0</v>
      </c>
      <c r="Z48" s="64">
        <v>0</v>
      </c>
      <c r="AA48" s="64">
        <v>0</v>
      </c>
      <c r="AB48" s="64">
        <v>0</v>
      </c>
      <c r="AC48" s="64">
        <v>0</v>
      </c>
      <c r="AD48" s="64">
        <v>0</v>
      </c>
      <c r="AE48" s="64">
        <v>0</v>
      </c>
      <c r="AF48" s="64">
        <v>0</v>
      </c>
      <c r="AG48" s="64">
        <v>0</v>
      </c>
      <c r="AH48" s="64">
        <v>0</v>
      </c>
      <c r="AI48" s="64">
        <v>0</v>
      </c>
      <c r="AJ48" s="64">
        <v>0</v>
      </c>
      <c r="AK48" s="64">
        <v>0</v>
      </c>
      <c r="AL48" s="64">
        <v>0</v>
      </c>
      <c r="AM48" s="64">
        <v>0</v>
      </c>
      <c r="AN48" s="64">
        <v>0</v>
      </c>
      <c r="AO48" s="64">
        <v>0</v>
      </c>
      <c r="AP48" s="64">
        <v>0</v>
      </c>
      <c r="AQ48" s="64">
        <v>0</v>
      </c>
      <c r="AR48" s="64">
        <v>0</v>
      </c>
      <c r="AS48" s="64">
        <v>0</v>
      </c>
      <c r="AT48" s="64">
        <v>0</v>
      </c>
      <c r="AU48" s="64">
        <v>0</v>
      </c>
      <c r="AV48" s="64">
        <v>0</v>
      </c>
      <c r="AW48" s="64">
        <v>0</v>
      </c>
      <c r="AX48" s="64">
        <v>0</v>
      </c>
      <c r="AY48" s="64">
        <v>0</v>
      </c>
      <c r="AZ48" s="64">
        <v>0</v>
      </c>
      <c r="BA48" s="64">
        <v>0</v>
      </c>
      <c r="BB48" s="64">
        <v>0</v>
      </c>
      <c r="BC48" s="64">
        <v>0</v>
      </c>
      <c r="BD48" s="64">
        <v>0</v>
      </c>
      <c r="BE48" s="64">
        <v>0</v>
      </c>
      <c r="BF48" s="64">
        <v>0</v>
      </c>
      <c r="BG48" s="64">
        <v>0</v>
      </c>
      <c r="BH48" s="64">
        <v>0</v>
      </c>
      <c r="BI48" s="64">
        <v>0</v>
      </c>
      <c r="BJ48" s="64">
        <v>0</v>
      </c>
      <c r="BK48" s="64">
        <v>0</v>
      </c>
      <c r="BL48" s="64">
        <v>0</v>
      </c>
      <c r="BM48" s="64">
        <v>0</v>
      </c>
      <c r="BN48" s="64">
        <v>0</v>
      </c>
      <c r="BO48" s="64">
        <v>0</v>
      </c>
      <c r="BP48" s="64">
        <v>0</v>
      </c>
      <c r="BQ48" s="64">
        <v>0</v>
      </c>
      <c r="BR48" s="64">
        <v>0</v>
      </c>
      <c r="BS48" s="64">
        <v>0</v>
      </c>
      <c r="BT48" s="64">
        <v>0</v>
      </c>
      <c r="BU48" s="64">
        <v>0</v>
      </c>
      <c r="BV48" s="64">
        <v>0</v>
      </c>
      <c r="BW48" s="64">
        <v>0</v>
      </c>
      <c r="BX48" s="64">
        <v>0</v>
      </c>
      <c r="BY48" s="64">
        <v>0</v>
      </c>
      <c r="BZ48" s="64">
        <v>0</v>
      </c>
      <c r="CA48" s="64">
        <v>0</v>
      </c>
      <c r="CB48" s="64">
        <v>0</v>
      </c>
      <c r="CC48" s="64">
        <v>0</v>
      </c>
      <c r="CD48" s="64">
        <v>0</v>
      </c>
      <c r="CE48" s="64">
        <v>0</v>
      </c>
      <c r="CF48" s="64">
        <v>0</v>
      </c>
      <c r="CG48" s="64">
        <v>0</v>
      </c>
      <c r="CH48" s="64">
        <v>0</v>
      </c>
      <c r="CI48" s="64">
        <v>0</v>
      </c>
      <c r="CJ48" s="64">
        <v>0</v>
      </c>
      <c r="CK48" s="64">
        <v>0</v>
      </c>
      <c r="CL48" s="64">
        <v>0</v>
      </c>
      <c r="CM48" s="64">
        <v>0</v>
      </c>
      <c r="CN48" s="64">
        <v>0</v>
      </c>
      <c r="CO48" s="64">
        <v>0</v>
      </c>
      <c r="CP48" s="64">
        <v>0</v>
      </c>
      <c r="CQ48" s="64">
        <v>0</v>
      </c>
      <c r="CR48" s="64">
        <v>0</v>
      </c>
      <c r="CS48" s="64">
        <v>0</v>
      </c>
      <c r="CT48" s="64">
        <v>0</v>
      </c>
      <c r="CU48" s="64">
        <v>0</v>
      </c>
      <c r="CV48" s="64">
        <v>0</v>
      </c>
      <c r="CW48" s="64">
        <v>0</v>
      </c>
      <c r="CX48" s="64">
        <v>0</v>
      </c>
      <c r="CY48" s="64">
        <v>0</v>
      </c>
      <c r="CZ48" s="64">
        <v>0</v>
      </c>
      <c r="DA48" s="64">
        <v>0</v>
      </c>
      <c r="DB48" s="64">
        <v>0</v>
      </c>
      <c r="DC48" s="64">
        <v>0</v>
      </c>
      <c r="DD48" s="64">
        <v>0</v>
      </c>
      <c r="DE48" s="64">
        <v>0</v>
      </c>
      <c r="DF48" s="64">
        <v>0</v>
      </c>
      <c r="DG48" s="64">
        <v>0</v>
      </c>
      <c r="DH48" s="64">
        <v>0</v>
      </c>
      <c r="DI48" s="64">
        <v>0</v>
      </c>
      <c r="DJ48" s="64">
        <v>0</v>
      </c>
      <c r="DK48" s="64">
        <v>0</v>
      </c>
      <c r="DL48" s="64">
        <v>0</v>
      </c>
      <c r="DM48" s="64">
        <v>0</v>
      </c>
      <c r="DN48" s="64">
        <v>0</v>
      </c>
      <c r="DO48" s="64">
        <v>0</v>
      </c>
      <c r="DP48" s="64">
        <v>0</v>
      </c>
      <c r="DQ48" s="64">
        <v>0</v>
      </c>
      <c r="DR48" s="64">
        <v>0</v>
      </c>
      <c r="DS48" s="64">
        <v>0</v>
      </c>
      <c r="DT48" s="64">
        <v>0</v>
      </c>
      <c r="DU48" s="64">
        <v>0</v>
      </c>
      <c r="DV48" s="64">
        <v>0</v>
      </c>
      <c r="DW48" s="64">
        <v>0</v>
      </c>
      <c r="DX48" s="64">
        <v>0</v>
      </c>
      <c r="DY48" s="64">
        <v>0</v>
      </c>
      <c r="DZ48" s="64">
        <v>0</v>
      </c>
      <c r="EA48" s="64">
        <v>0</v>
      </c>
      <c r="EB48" s="64">
        <v>0</v>
      </c>
      <c r="EC48" s="64">
        <v>0</v>
      </c>
      <c r="ED48" s="64">
        <v>0</v>
      </c>
      <c r="EE48" s="64">
        <v>0</v>
      </c>
      <c r="EF48" s="64">
        <v>0</v>
      </c>
      <c r="EG48" s="64">
        <v>0</v>
      </c>
      <c r="EH48" s="64">
        <v>0</v>
      </c>
      <c r="EI48" s="64">
        <v>0</v>
      </c>
      <c r="EJ48" s="64">
        <v>0</v>
      </c>
      <c r="EK48" s="64">
        <v>0</v>
      </c>
      <c r="EL48" s="64">
        <v>0</v>
      </c>
      <c r="EM48" s="64">
        <v>0</v>
      </c>
      <c r="EN48" s="64">
        <v>0</v>
      </c>
      <c r="EO48" s="64">
        <v>0</v>
      </c>
      <c r="EP48" s="64">
        <v>0</v>
      </c>
      <c r="EQ48" s="64">
        <v>0</v>
      </c>
      <c r="ER48" s="64">
        <v>0</v>
      </c>
      <c r="ES48" s="64">
        <v>0</v>
      </c>
      <c r="ET48" s="64">
        <v>0</v>
      </c>
      <c r="EU48" s="64">
        <v>0</v>
      </c>
      <c r="EV48" s="64">
        <v>0</v>
      </c>
      <c r="EW48" s="64">
        <v>0</v>
      </c>
      <c r="EX48" s="64">
        <v>0</v>
      </c>
      <c r="EY48" s="64">
        <v>0</v>
      </c>
      <c r="EZ48" s="64">
        <v>0</v>
      </c>
      <c r="FA48" s="64">
        <v>0</v>
      </c>
      <c r="FB48" s="64">
        <v>0</v>
      </c>
      <c r="FC48" s="64">
        <v>0</v>
      </c>
      <c r="FD48" s="64">
        <v>0</v>
      </c>
      <c r="FE48" s="64">
        <v>0</v>
      </c>
      <c r="FF48" s="64">
        <v>0</v>
      </c>
      <c r="FG48" s="64">
        <v>0</v>
      </c>
      <c r="FH48" s="64">
        <v>0</v>
      </c>
      <c r="FI48" s="64">
        <v>0</v>
      </c>
      <c r="FJ48" s="64">
        <v>0</v>
      </c>
      <c r="FK48" s="64">
        <v>0</v>
      </c>
      <c r="FL48" s="64">
        <v>0</v>
      </c>
      <c r="FM48" s="64">
        <v>0</v>
      </c>
      <c r="FN48" s="64">
        <v>0</v>
      </c>
      <c r="FO48" s="64">
        <v>0</v>
      </c>
      <c r="FP48" s="64">
        <v>0</v>
      </c>
      <c r="FQ48" s="64">
        <v>0</v>
      </c>
      <c r="FR48" s="64">
        <v>0</v>
      </c>
      <c r="FS48" s="64">
        <v>0</v>
      </c>
      <c r="FT48" s="64">
        <v>0</v>
      </c>
      <c r="FU48" s="64">
        <v>0</v>
      </c>
      <c r="FV48" s="64">
        <v>0</v>
      </c>
      <c r="FW48" s="64">
        <v>0</v>
      </c>
      <c r="FX48" s="64">
        <v>0</v>
      </c>
      <c r="FY48" s="64">
        <v>0</v>
      </c>
      <c r="FZ48" s="64">
        <v>0</v>
      </c>
      <c r="GA48" s="64">
        <v>0</v>
      </c>
      <c r="GB48" s="64">
        <v>0</v>
      </c>
      <c r="GC48" s="64">
        <v>0</v>
      </c>
      <c r="GD48" s="64">
        <v>0</v>
      </c>
      <c r="GE48" s="64">
        <v>0</v>
      </c>
      <c r="GF48" s="64">
        <v>0</v>
      </c>
      <c r="GG48" s="64">
        <v>0</v>
      </c>
      <c r="GH48" s="64">
        <v>0</v>
      </c>
      <c r="GI48" s="64">
        <v>0</v>
      </c>
      <c r="GJ48" s="64">
        <v>0</v>
      </c>
      <c r="GK48" s="64">
        <v>0</v>
      </c>
      <c r="GL48" s="64">
        <v>0</v>
      </c>
      <c r="GM48" s="64">
        <v>0</v>
      </c>
      <c r="GN48" s="64">
        <v>0</v>
      </c>
      <c r="GO48" s="64">
        <v>0</v>
      </c>
      <c r="GP48" s="64">
        <v>0</v>
      </c>
      <c r="GQ48" s="64">
        <v>0</v>
      </c>
      <c r="GR48" s="64">
        <v>0</v>
      </c>
      <c r="GS48" s="64">
        <v>0</v>
      </c>
      <c r="GT48" s="64">
        <v>0</v>
      </c>
      <c r="GU48" s="64">
        <v>0</v>
      </c>
      <c r="GV48" s="64">
        <v>0</v>
      </c>
      <c r="GW48" s="64">
        <v>0</v>
      </c>
      <c r="GX48" s="64">
        <v>0</v>
      </c>
      <c r="GY48" s="64">
        <v>0</v>
      </c>
      <c r="GZ48" s="64">
        <v>0</v>
      </c>
      <c r="HA48" s="64">
        <v>0</v>
      </c>
      <c r="HB48" s="64">
        <v>0</v>
      </c>
      <c r="HC48" s="64">
        <v>0</v>
      </c>
      <c r="HD48" s="64">
        <v>0</v>
      </c>
      <c r="HE48" s="64">
        <v>0</v>
      </c>
      <c r="HF48" s="64">
        <v>0</v>
      </c>
      <c r="HG48" s="64">
        <v>0</v>
      </c>
      <c r="HH48" s="64">
        <v>0</v>
      </c>
      <c r="HI48" s="64">
        <v>0</v>
      </c>
      <c r="HJ48" s="64">
        <v>0</v>
      </c>
      <c r="HK48" s="64">
        <v>0</v>
      </c>
      <c r="HL48" s="64">
        <v>0</v>
      </c>
      <c r="HM48" s="64">
        <v>0</v>
      </c>
      <c r="HN48" s="64">
        <v>0</v>
      </c>
      <c r="HO48" s="64">
        <v>0</v>
      </c>
      <c r="HP48" s="64">
        <v>0</v>
      </c>
      <c r="HQ48" s="64">
        <v>0</v>
      </c>
      <c r="HR48" s="64">
        <v>0</v>
      </c>
      <c r="HS48" s="64">
        <v>0</v>
      </c>
      <c r="HT48" s="64">
        <v>0</v>
      </c>
      <c r="HU48" s="64">
        <v>0</v>
      </c>
      <c r="HV48" s="64">
        <v>0</v>
      </c>
      <c r="HW48" s="64">
        <v>0</v>
      </c>
      <c r="HX48" s="64">
        <v>0</v>
      </c>
      <c r="HY48" s="64">
        <v>0</v>
      </c>
      <c r="HZ48" s="64">
        <v>0</v>
      </c>
      <c r="IA48" s="64">
        <v>0</v>
      </c>
      <c r="IB48" s="64">
        <v>0</v>
      </c>
      <c r="IC48" s="64">
        <v>0</v>
      </c>
      <c r="ID48" s="64">
        <v>0</v>
      </c>
      <c r="IE48" s="64">
        <v>0</v>
      </c>
      <c r="IF48" s="64">
        <v>0</v>
      </c>
      <c r="IG48" s="64">
        <v>0</v>
      </c>
      <c r="IH48" s="64">
        <v>0</v>
      </c>
      <c r="II48" s="64">
        <v>0</v>
      </c>
      <c r="IJ48" s="64">
        <v>0</v>
      </c>
      <c r="IK48" s="64">
        <v>0</v>
      </c>
      <c r="IL48" s="64">
        <v>0</v>
      </c>
      <c r="IM48" s="64">
        <v>0</v>
      </c>
      <c r="IN48" s="64">
        <v>0</v>
      </c>
      <c r="IO48" s="64">
        <v>0</v>
      </c>
      <c r="IP48" s="64">
        <v>0</v>
      </c>
      <c r="IQ48" s="64">
        <v>0</v>
      </c>
      <c r="IR48" s="64">
        <v>0</v>
      </c>
      <c r="IS48" s="64">
        <v>0</v>
      </c>
      <c r="IT48" s="64">
        <v>0</v>
      </c>
      <c r="IU48" s="64">
        <v>0</v>
      </c>
      <c r="IV48" s="64">
        <v>0</v>
      </c>
      <c r="IW48" s="64">
        <v>0</v>
      </c>
      <c r="IX48" s="64">
        <v>0</v>
      </c>
      <c r="IY48" s="64">
        <v>0</v>
      </c>
      <c r="IZ48" s="64">
        <v>0</v>
      </c>
      <c r="JA48" s="64">
        <v>0</v>
      </c>
      <c r="JB48" s="64">
        <v>0</v>
      </c>
      <c r="JC48" s="64">
        <v>0</v>
      </c>
      <c r="JD48" s="64">
        <v>0</v>
      </c>
      <c r="JE48" s="64">
        <v>0</v>
      </c>
      <c r="JF48" s="64">
        <v>0</v>
      </c>
      <c r="JG48" s="64">
        <v>0</v>
      </c>
      <c r="JH48" s="64">
        <v>0</v>
      </c>
      <c r="JI48" s="64">
        <v>0</v>
      </c>
      <c r="JJ48" s="64">
        <v>0</v>
      </c>
      <c r="JK48" s="64">
        <v>0</v>
      </c>
      <c r="JL48" s="64">
        <v>0</v>
      </c>
      <c r="JM48" s="64">
        <v>0</v>
      </c>
      <c r="JN48" s="64">
        <v>0</v>
      </c>
      <c r="JO48" s="64">
        <v>0</v>
      </c>
      <c r="JP48" s="64">
        <v>0</v>
      </c>
      <c r="JQ48" s="64">
        <v>0</v>
      </c>
      <c r="JR48" s="64">
        <v>0</v>
      </c>
      <c r="JS48" s="64">
        <v>0</v>
      </c>
      <c r="JT48" s="64">
        <v>0</v>
      </c>
      <c r="JU48" s="64">
        <v>0</v>
      </c>
      <c r="JV48" s="64">
        <v>0</v>
      </c>
      <c r="JW48" s="64">
        <v>0</v>
      </c>
      <c r="JX48" s="64">
        <v>0</v>
      </c>
      <c r="JY48" s="64">
        <v>0</v>
      </c>
      <c r="JZ48" s="64">
        <v>0</v>
      </c>
      <c r="KA48" s="64">
        <v>0</v>
      </c>
      <c r="KB48" s="64">
        <v>0</v>
      </c>
      <c r="KC48" s="64">
        <v>0</v>
      </c>
      <c r="KD48" s="64">
        <v>0</v>
      </c>
      <c r="KE48" s="64">
        <v>0</v>
      </c>
      <c r="KF48" s="64">
        <v>0</v>
      </c>
      <c r="KG48" s="64">
        <v>0</v>
      </c>
      <c r="KH48" s="64">
        <v>0</v>
      </c>
      <c r="KI48" s="64">
        <v>0</v>
      </c>
      <c r="KJ48" s="64">
        <v>0</v>
      </c>
      <c r="KK48" s="64">
        <v>0</v>
      </c>
      <c r="KL48" s="64">
        <v>0</v>
      </c>
      <c r="KM48" s="64">
        <v>0</v>
      </c>
      <c r="KN48" s="64">
        <v>0</v>
      </c>
      <c r="KO48" s="64">
        <v>0</v>
      </c>
      <c r="KP48" s="64">
        <v>0</v>
      </c>
      <c r="KQ48" s="64">
        <v>0</v>
      </c>
      <c r="KR48" s="64">
        <v>0</v>
      </c>
      <c r="KS48" s="64">
        <v>0</v>
      </c>
      <c r="KT48" s="64">
        <v>0</v>
      </c>
      <c r="KU48" s="64">
        <v>0</v>
      </c>
      <c r="KV48" s="64">
        <v>0</v>
      </c>
      <c r="KW48" s="64">
        <v>0</v>
      </c>
      <c r="KX48" s="64">
        <v>0</v>
      </c>
      <c r="KY48" s="64">
        <v>0</v>
      </c>
      <c r="KZ48" s="64">
        <v>0</v>
      </c>
      <c r="LA48" s="64">
        <v>0</v>
      </c>
      <c r="LB48" s="64">
        <v>0</v>
      </c>
      <c r="LC48" s="64">
        <v>0</v>
      </c>
      <c r="LD48" s="64">
        <v>0</v>
      </c>
      <c r="LE48" s="64">
        <v>0</v>
      </c>
      <c r="LF48" s="64">
        <v>0</v>
      </c>
      <c r="LG48" s="64">
        <v>0</v>
      </c>
      <c r="LH48" s="64">
        <v>0</v>
      </c>
      <c r="LI48" s="64">
        <v>0</v>
      </c>
      <c r="LJ48" s="64">
        <v>0</v>
      </c>
      <c r="LK48" s="64">
        <v>0</v>
      </c>
      <c r="LL48" s="64">
        <v>0</v>
      </c>
      <c r="LM48" s="64">
        <v>0</v>
      </c>
      <c r="LN48" s="64">
        <v>0</v>
      </c>
      <c r="LO48" s="64">
        <v>0</v>
      </c>
      <c r="LP48" s="64">
        <v>0</v>
      </c>
      <c r="LQ48" s="64">
        <v>0</v>
      </c>
      <c r="LR48" s="64">
        <v>0</v>
      </c>
      <c r="LS48" s="64">
        <v>0</v>
      </c>
      <c r="LT48" s="64">
        <v>0</v>
      </c>
      <c r="LU48" s="64">
        <v>0</v>
      </c>
      <c r="LV48" s="64">
        <v>0</v>
      </c>
      <c r="LW48" s="64">
        <v>0</v>
      </c>
      <c r="LX48" s="64">
        <v>0</v>
      </c>
      <c r="LY48" s="64">
        <v>0</v>
      </c>
      <c r="LZ48" s="64">
        <v>0</v>
      </c>
      <c r="MA48" s="64">
        <v>0</v>
      </c>
      <c r="MB48" s="64">
        <v>0</v>
      </c>
      <c r="MC48" s="64">
        <v>0</v>
      </c>
      <c r="MD48" s="64">
        <v>0</v>
      </c>
      <c r="ME48" s="64">
        <v>0</v>
      </c>
      <c r="MF48" s="64">
        <v>0</v>
      </c>
      <c r="MG48" s="64">
        <v>0</v>
      </c>
      <c r="MH48" s="64">
        <v>0</v>
      </c>
      <c r="MI48" s="64">
        <v>0</v>
      </c>
      <c r="MJ48" s="64">
        <v>0</v>
      </c>
      <c r="MK48" s="64">
        <v>0</v>
      </c>
      <c r="ML48" s="64">
        <v>0</v>
      </c>
      <c r="MM48" s="64">
        <v>0</v>
      </c>
      <c r="MN48" s="64">
        <v>0</v>
      </c>
      <c r="MO48" s="64">
        <v>0</v>
      </c>
      <c r="MP48" s="64">
        <v>0</v>
      </c>
      <c r="MQ48" s="64">
        <v>0</v>
      </c>
      <c r="MR48" s="64">
        <v>0</v>
      </c>
      <c r="MS48" s="64">
        <v>0</v>
      </c>
      <c r="MT48" s="64">
        <v>0</v>
      </c>
      <c r="MU48" s="64">
        <v>0</v>
      </c>
      <c r="MV48" s="64">
        <v>0</v>
      </c>
      <c r="MW48" s="64">
        <v>0</v>
      </c>
      <c r="MX48" s="64">
        <v>0</v>
      </c>
      <c r="MY48" s="64">
        <v>0</v>
      </c>
      <c r="MZ48" s="64">
        <v>0</v>
      </c>
      <c r="NA48" s="64">
        <v>0</v>
      </c>
      <c r="NB48" s="64">
        <v>0</v>
      </c>
      <c r="NC48" s="64">
        <v>0</v>
      </c>
      <c r="ND48" s="64">
        <v>0</v>
      </c>
      <c r="NE48" s="64">
        <v>0</v>
      </c>
      <c r="NF48" s="64">
        <v>0</v>
      </c>
      <c r="NG48" s="64">
        <v>0</v>
      </c>
      <c r="NH48" s="64">
        <v>0</v>
      </c>
      <c r="NI48" s="64">
        <v>0</v>
      </c>
      <c r="NJ48" s="64">
        <v>0</v>
      </c>
      <c r="NK48" s="64">
        <v>0</v>
      </c>
      <c r="NL48" s="64">
        <v>0</v>
      </c>
      <c r="NM48" s="64">
        <v>0</v>
      </c>
      <c r="NN48" s="64">
        <v>0</v>
      </c>
      <c r="NO48" s="64">
        <v>0</v>
      </c>
      <c r="NP48" s="64">
        <v>0</v>
      </c>
      <c r="NQ48" s="64">
        <v>0</v>
      </c>
      <c r="NR48" s="64">
        <v>0</v>
      </c>
      <c r="NS48" s="64">
        <v>0</v>
      </c>
      <c r="NT48" s="64">
        <v>0</v>
      </c>
      <c r="NU48" s="64">
        <v>0</v>
      </c>
      <c r="NV48" s="64">
        <v>0</v>
      </c>
      <c r="NW48" s="64">
        <v>0</v>
      </c>
      <c r="NX48" s="64">
        <v>0</v>
      </c>
      <c r="NY48" s="64">
        <v>0</v>
      </c>
      <c r="NZ48" s="64">
        <v>0</v>
      </c>
      <c r="OA48" s="64">
        <v>0</v>
      </c>
      <c r="OB48" s="64">
        <v>0</v>
      </c>
      <c r="OC48" s="64">
        <v>0</v>
      </c>
      <c r="OD48" s="64">
        <v>0</v>
      </c>
    </row>
    <row r="49" spans="1:394" s="1" customFormat="1" ht="13.8" x14ac:dyDescent="0.3">
      <c r="A49" s="54"/>
      <c r="B49" s="36">
        <f t="shared" si="30"/>
        <v>34</v>
      </c>
      <c r="C49" s="49">
        <f>IF(type&lt;&gt;"",IF(ROW(stage_id)=ROW($C$14)+2,1,IF(type="S",MAX(prev_col_range)+1,MAX(prev_col_range))),-1)</f>
        <v>-1</v>
      </c>
      <c r="D49" s="55">
        <f>_xlfn.IFNA(IF(OR(type="T",type="M"),MATCH(role,Settings!$I$9:$I$22,0),-1),-1)</f>
        <v>-1</v>
      </c>
      <c r="E49" s="36"/>
      <c r="F49" s="42"/>
      <c r="G49" s="37"/>
      <c r="H49" s="38" t="str">
        <f>_xlfn.IFNA(INDEX(Settings!$P$9:$P$36,MATCH(team_member,Settings!$N$9:$N$36,0)),"")</f>
        <v/>
      </c>
      <c r="I49" s="35"/>
      <c r="J49" s="43"/>
      <c r="K49" s="47"/>
      <c r="L49" s="48"/>
      <c r="M49" s="66"/>
      <c r="N49" s="50" t="b">
        <f t="shared" si="31"/>
        <v>0</v>
      </c>
      <c r="O49" s="51" t="str" cm="1">
        <f t="array" ref="O49">IFERROR("(" &amp; d.type &amp; ") " &amp; IF(LEN(d.name)&gt;7,LEFT(d.name,7) &amp; "….", d.name),"")</f>
        <v/>
      </c>
      <c r="P49" s="52"/>
      <c r="Q49" s="43"/>
      <c r="R49" s="44"/>
      <c r="S49" s="7" t="str" cm="1">
        <f t="array" ref="S4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9" s="40" t="str" cm="1">
        <f t="array" ref="T4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9" s="58"/>
      <c r="V49" s="58"/>
      <c r="W49" s="61"/>
      <c r="X49" s="64">
        <v>0</v>
      </c>
      <c r="Y49" s="64">
        <v>0</v>
      </c>
      <c r="Z49" s="64">
        <v>0</v>
      </c>
      <c r="AA49" s="64">
        <v>0</v>
      </c>
      <c r="AB49" s="64">
        <v>0</v>
      </c>
      <c r="AC49" s="64">
        <v>0</v>
      </c>
      <c r="AD49" s="64">
        <v>0</v>
      </c>
      <c r="AE49" s="64">
        <v>0</v>
      </c>
      <c r="AF49" s="64">
        <v>0</v>
      </c>
      <c r="AG49" s="64">
        <v>0</v>
      </c>
      <c r="AH49" s="64">
        <v>0</v>
      </c>
      <c r="AI49" s="64">
        <v>0</v>
      </c>
      <c r="AJ49" s="64">
        <v>0</v>
      </c>
      <c r="AK49" s="64">
        <v>0</v>
      </c>
      <c r="AL49" s="64">
        <v>0</v>
      </c>
      <c r="AM49" s="64">
        <v>0</v>
      </c>
      <c r="AN49" s="64">
        <v>0</v>
      </c>
      <c r="AO49" s="64">
        <v>0</v>
      </c>
      <c r="AP49" s="64">
        <v>0</v>
      </c>
      <c r="AQ49" s="64">
        <v>0</v>
      </c>
      <c r="AR49" s="64">
        <v>0</v>
      </c>
      <c r="AS49" s="64">
        <v>0</v>
      </c>
      <c r="AT49" s="64">
        <v>0</v>
      </c>
      <c r="AU49" s="64">
        <v>0</v>
      </c>
      <c r="AV49" s="64">
        <v>0</v>
      </c>
      <c r="AW49" s="64">
        <v>0</v>
      </c>
      <c r="AX49" s="64">
        <v>0</v>
      </c>
      <c r="AY49" s="64">
        <v>0</v>
      </c>
      <c r="AZ49" s="64">
        <v>0</v>
      </c>
      <c r="BA49" s="64">
        <v>0</v>
      </c>
      <c r="BB49" s="64">
        <v>0</v>
      </c>
      <c r="BC49" s="64">
        <v>0</v>
      </c>
      <c r="BD49" s="64">
        <v>0</v>
      </c>
      <c r="BE49" s="64">
        <v>0</v>
      </c>
      <c r="BF49" s="64">
        <v>0</v>
      </c>
      <c r="BG49" s="64">
        <v>0</v>
      </c>
      <c r="BH49" s="64">
        <v>0</v>
      </c>
      <c r="BI49" s="64">
        <v>0</v>
      </c>
      <c r="BJ49" s="64">
        <v>0</v>
      </c>
      <c r="BK49" s="64">
        <v>0</v>
      </c>
      <c r="BL49" s="64">
        <v>0</v>
      </c>
      <c r="BM49" s="64">
        <v>0</v>
      </c>
      <c r="BN49" s="64">
        <v>0</v>
      </c>
      <c r="BO49" s="64">
        <v>0</v>
      </c>
      <c r="BP49" s="64">
        <v>0</v>
      </c>
      <c r="BQ49" s="64">
        <v>0</v>
      </c>
      <c r="BR49" s="64">
        <v>0</v>
      </c>
      <c r="BS49" s="64">
        <v>0</v>
      </c>
      <c r="BT49" s="64">
        <v>0</v>
      </c>
      <c r="BU49" s="64">
        <v>0</v>
      </c>
      <c r="BV49" s="64">
        <v>0</v>
      </c>
      <c r="BW49" s="64">
        <v>0</v>
      </c>
      <c r="BX49" s="64">
        <v>0</v>
      </c>
      <c r="BY49" s="64">
        <v>0</v>
      </c>
      <c r="BZ49" s="64">
        <v>0</v>
      </c>
      <c r="CA49" s="64">
        <v>0</v>
      </c>
      <c r="CB49" s="64">
        <v>0</v>
      </c>
      <c r="CC49" s="64">
        <v>0</v>
      </c>
      <c r="CD49" s="64">
        <v>0</v>
      </c>
      <c r="CE49" s="64">
        <v>0</v>
      </c>
      <c r="CF49" s="64">
        <v>0</v>
      </c>
      <c r="CG49" s="64">
        <v>0</v>
      </c>
      <c r="CH49" s="64">
        <v>0</v>
      </c>
      <c r="CI49" s="64">
        <v>0</v>
      </c>
      <c r="CJ49" s="64">
        <v>0</v>
      </c>
      <c r="CK49" s="64">
        <v>0</v>
      </c>
      <c r="CL49" s="64">
        <v>0</v>
      </c>
      <c r="CM49" s="64">
        <v>0</v>
      </c>
      <c r="CN49" s="64">
        <v>0</v>
      </c>
      <c r="CO49" s="64">
        <v>0</v>
      </c>
      <c r="CP49" s="64">
        <v>0</v>
      </c>
      <c r="CQ49" s="64">
        <v>0</v>
      </c>
      <c r="CR49" s="64">
        <v>0</v>
      </c>
      <c r="CS49" s="64">
        <v>0</v>
      </c>
      <c r="CT49" s="64">
        <v>0</v>
      </c>
      <c r="CU49" s="64">
        <v>0</v>
      </c>
      <c r="CV49" s="64">
        <v>0</v>
      </c>
      <c r="CW49" s="64">
        <v>0</v>
      </c>
      <c r="CX49" s="64">
        <v>0</v>
      </c>
      <c r="CY49" s="64">
        <v>0</v>
      </c>
      <c r="CZ49" s="64">
        <v>0</v>
      </c>
      <c r="DA49" s="64">
        <v>0</v>
      </c>
      <c r="DB49" s="64">
        <v>0</v>
      </c>
      <c r="DC49" s="64">
        <v>0</v>
      </c>
      <c r="DD49" s="64">
        <v>0</v>
      </c>
      <c r="DE49" s="64">
        <v>0</v>
      </c>
      <c r="DF49" s="64">
        <v>0</v>
      </c>
      <c r="DG49" s="64">
        <v>0</v>
      </c>
      <c r="DH49" s="64">
        <v>0</v>
      </c>
      <c r="DI49" s="64">
        <v>0</v>
      </c>
      <c r="DJ49" s="64">
        <v>0</v>
      </c>
      <c r="DK49" s="64">
        <v>0</v>
      </c>
      <c r="DL49" s="64">
        <v>0</v>
      </c>
      <c r="DM49" s="64">
        <v>0</v>
      </c>
      <c r="DN49" s="64">
        <v>0</v>
      </c>
      <c r="DO49" s="64">
        <v>0</v>
      </c>
      <c r="DP49" s="64">
        <v>0</v>
      </c>
      <c r="DQ49" s="64">
        <v>0</v>
      </c>
      <c r="DR49" s="64">
        <v>0</v>
      </c>
      <c r="DS49" s="64">
        <v>0</v>
      </c>
      <c r="DT49" s="64">
        <v>0</v>
      </c>
      <c r="DU49" s="64">
        <v>0</v>
      </c>
      <c r="DV49" s="64">
        <v>0</v>
      </c>
      <c r="DW49" s="64">
        <v>0</v>
      </c>
      <c r="DX49" s="64">
        <v>0</v>
      </c>
      <c r="DY49" s="64">
        <v>0</v>
      </c>
      <c r="DZ49" s="64">
        <v>0</v>
      </c>
      <c r="EA49" s="64">
        <v>0</v>
      </c>
      <c r="EB49" s="64">
        <v>0</v>
      </c>
      <c r="EC49" s="64">
        <v>0</v>
      </c>
      <c r="ED49" s="64">
        <v>0</v>
      </c>
      <c r="EE49" s="64">
        <v>0</v>
      </c>
      <c r="EF49" s="64">
        <v>0</v>
      </c>
      <c r="EG49" s="64">
        <v>0</v>
      </c>
      <c r="EH49" s="64">
        <v>0</v>
      </c>
      <c r="EI49" s="64">
        <v>0</v>
      </c>
      <c r="EJ49" s="64">
        <v>0</v>
      </c>
      <c r="EK49" s="64">
        <v>0</v>
      </c>
      <c r="EL49" s="64">
        <v>0</v>
      </c>
      <c r="EM49" s="64">
        <v>0</v>
      </c>
      <c r="EN49" s="64">
        <v>0</v>
      </c>
      <c r="EO49" s="64">
        <v>0</v>
      </c>
      <c r="EP49" s="64">
        <v>0</v>
      </c>
      <c r="EQ49" s="64">
        <v>0</v>
      </c>
      <c r="ER49" s="64">
        <v>0</v>
      </c>
      <c r="ES49" s="64">
        <v>0</v>
      </c>
      <c r="ET49" s="64">
        <v>0</v>
      </c>
      <c r="EU49" s="64">
        <v>0</v>
      </c>
      <c r="EV49" s="64">
        <v>0</v>
      </c>
      <c r="EW49" s="64">
        <v>0</v>
      </c>
      <c r="EX49" s="64">
        <v>0</v>
      </c>
      <c r="EY49" s="64">
        <v>0</v>
      </c>
      <c r="EZ49" s="64">
        <v>0</v>
      </c>
      <c r="FA49" s="64">
        <v>0</v>
      </c>
      <c r="FB49" s="64">
        <v>0</v>
      </c>
      <c r="FC49" s="64">
        <v>0</v>
      </c>
      <c r="FD49" s="64">
        <v>0</v>
      </c>
      <c r="FE49" s="64">
        <v>0</v>
      </c>
      <c r="FF49" s="64">
        <v>0</v>
      </c>
      <c r="FG49" s="64">
        <v>0</v>
      </c>
      <c r="FH49" s="64">
        <v>0</v>
      </c>
      <c r="FI49" s="64">
        <v>0</v>
      </c>
      <c r="FJ49" s="64">
        <v>0</v>
      </c>
      <c r="FK49" s="64">
        <v>0</v>
      </c>
      <c r="FL49" s="64">
        <v>0</v>
      </c>
      <c r="FM49" s="64">
        <v>0</v>
      </c>
      <c r="FN49" s="64">
        <v>0</v>
      </c>
      <c r="FO49" s="64">
        <v>0</v>
      </c>
      <c r="FP49" s="64">
        <v>0</v>
      </c>
      <c r="FQ49" s="64">
        <v>0</v>
      </c>
      <c r="FR49" s="64">
        <v>0</v>
      </c>
      <c r="FS49" s="64">
        <v>0</v>
      </c>
      <c r="FT49" s="64">
        <v>0</v>
      </c>
      <c r="FU49" s="64">
        <v>0</v>
      </c>
      <c r="FV49" s="64">
        <v>0</v>
      </c>
      <c r="FW49" s="64">
        <v>0</v>
      </c>
      <c r="FX49" s="64">
        <v>0</v>
      </c>
      <c r="FY49" s="64">
        <v>0</v>
      </c>
      <c r="FZ49" s="64">
        <v>0</v>
      </c>
      <c r="GA49" s="64">
        <v>0</v>
      </c>
      <c r="GB49" s="64">
        <v>0</v>
      </c>
      <c r="GC49" s="64">
        <v>0</v>
      </c>
      <c r="GD49" s="64">
        <v>0</v>
      </c>
      <c r="GE49" s="64">
        <v>0</v>
      </c>
      <c r="GF49" s="64">
        <v>0</v>
      </c>
      <c r="GG49" s="64">
        <v>0</v>
      </c>
      <c r="GH49" s="64">
        <v>0</v>
      </c>
      <c r="GI49" s="64">
        <v>0</v>
      </c>
      <c r="GJ49" s="64">
        <v>0</v>
      </c>
      <c r="GK49" s="64">
        <v>0</v>
      </c>
      <c r="GL49" s="64">
        <v>0</v>
      </c>
      <c r="GM49" s="64">
        <v>0</v>
      </c>
      <c r="GN49" s="64">
        <v>0</v>
      </c>
      <c r="GO49" s="64">
        <v>0</v>
      </c>
      <c r="GP49" s="64">
        <v>0</v>
      </c>
      <c r="GQ49" s="64">
        <v>0</v>
      </c>
      <c r="GR49" s="64">
        <v>0</v>
      </c>
      <c r="GS49" s="64">
        <v>0</v>
      </c>
      <c r="GT49" s="64">
        <v>0</v>
      </c>
      <c r="GU49" s="64">
        <v>0</v>
      </c>
      <c r="GV49" s="64">
        <v>0</v>
      </c>
      <c r="GW49" s="64">
        <v>0</v>
      </c>
      <c r="GX49" s="64">
        <v>0</v>
      </c>
      <c r="GY49" s="64">
        <v>0</v>
      </c>
      <c r="GZ49" s="64">
        <v>0</v>
      </c>
      <c r="HA49" s="64">
        <v>0</v>
      </c>
      <c r="HB49" s="64">
        <v>0</v>
      </c>
      <c r="HC49" s="64">
        <v>0</v>
      </c>
      <c r="HD49" s="64">
        <v>0</v>
      </c>
      <c r="HE49" s="64">
        <v>0</v>
      </c>
      <c r="HF49" s="64">
        <v>0</v>
      </c>
      <c r="HG49" s="64">
        <v>0</v>
      </c>
      <c r="HH49" s="64">
        <v>0</v>
      </c>
      <c r="HI49" s="64">
        <v>0</v>
      </c>
      <c r="HJ49" s="64">
        <v>0</v>
      </c>
      <c r="HK49" s="64">
        <v>0</v>
      </c>
      <c r="HL49" s="64">
        <v>0</v>
      </c>
      <c r="HM49" s="64">
        <v>0</v>
      </c>
      <c r="HN49" s="64">
        <v>0</v>
      </c>
      <c r="HO49" s="64">
        <v>0</v>
      </c>
      <c r="HP49" s="64">
        <v>0</v>
      </c>
      <c r="HQ49" s="64">
        <v>0</v>
      </c>
      <c r="HR49" s="64">
        <v>0</v>
      </c>
      <c r="HS49" s="64">
        <v>0</v>
      </c>
      <c r="HT49" s="64">
        <v>0</v>
      </c>
      <c r="HU49" s="64">
        <v>0</v>
      </c>
      <c r="HV49" s="64">
        <v>0</v>
      </c>
      <c r="HW49" s="64">
        <v>0</v>
      </c>
      <c r="HX49" s="64">
        <v>0</v>
      </c>
      <c r="HY49" s="64">
        <v>0</v>
      </c>
      <c r="HZ49" s="64">
        <v>0</v>
      </c>
      <c r="IA49" s="64">
        <v>0</v>
      </c>
      <c r="IB49" s="64">
        <v>0</v>
      </c>
      <c r="IC49" s="64">
        <v>0</v>
      </c>
      <c r="ID49" s="64">
        <v>0</v>
      </c>
      <c r="IE49" s="64">
        <v>0</v>
      </c>
      <c r="IF49" s="64">
        <v>0</v>
      </c>
      <c r="IG49" s="64">
        <v>0</v>
      </c>
      <c r="IH49" s="64">
        <v>0</v>
      </c>
      <c r="II49" s="64">
        <v>0</v>
      </c>
      <c r="IJ49" s="64">
        <v>0</v>
      </c>
      <c r="IK49" s="64">
        <v>0</v>
      </c>
      <c r="IL49" s="64">
        <v>0</v>
      </c>
      <c r="IM49" s="64">
        <v>0</v>
      </c>
      <c r="IN49" s="64">
        <v>0</v>
      </c>
      <c r="IO49" s="64">
        <v>0</v>
      </c>
      <c r="IP49" s="64">
        <v>0</v>
      </c>
      <c r="IQ49" s="64">
        <v>0</v>
      </c>
      <c r="IR49" s="64">
        <v>0</v>
      </c>
      <c r="IS49" s="64">
        <v>0</v>
      </c>
      <c r="IT49" s="64">
        <v>0</v>
      </c>
      <c r="IU49" s="64">
        <v>0</v>
      </c>
      <c r="IV49" s="64">
        <v>0</v>
      </c>
      <c r="IW49" s="64">
        <v>0</v>
      </c>
      <c r="IX49" s="64">
        <v>0</v>
      </c>
      <c r="IY49" s="64">
        <v>0</v>
      </c>
      <c r="IZ49" s="64">
        <v>0</v>
      </c>
      <c r="JA49" s="64">
        <v>0</v>
      </c>
      <c r="JB49" s="64">
        <v>0</v>
      </c>
      <c r="JC49" s="64">
        <v>0</v>
      </c>
      <c r="JD49" s="64">
        <v>0</v>
      </c>
      <c r="JE49" s="64">
        <v>0</v>
      </c>
      <c r="JF49" s="64">
        <v>0</v>
      </c>
      <c r="JG49" s="64">
        <v>0</v>
      </c>
      <c r="JH49" s="64">
        <v>0</v>
      </c>
      <c r="JI49" s="64">
        <v>0</v>
      </c>
      <c r="JJ49" s="64">
        <v>0</v>
      </c>
      <c r="JK49" s="64">
        <v>0</v>
      </c>
      <c r="JL49" s="64">
        <v>0</v>
      </c>
      <c r="JM49" s="64">
        <v>0</v>
      </c>
      <c r="JN49" s="64">
        <v>0</v>
      </c>
      <c r="JO49" s="64">
        <v>0</v>
      </c>
      <c r="JP49" s="64">
        <v>0</v>
      </c>
      <c r="JQ49" s="64">
        <v>0</v>
      </c>
      <c r="JR49" s="64">
        <v>0</v>
      </c>
      <c r="JS49" s="64">
        <v>0</v>
      </c>
      <c r="JT49" s="64">
        <v>0</v>
      </c>
      <c r="JU49" s="64">
        <v>0</v>
      </c>
      <c r="JV49" s="64">
        <v>0</v>
      </c>
      <c r="JW49" s="64">
        <v>0</v>
      </c>
      <c r="JX49" s="64">
        <v>0</v>
      </c>
      <c r="JY49" s="64">
        <v>0</v>
      </c>
      <c r="JZ49" s="64">
        <v>0</v>
      </c>
      <c r="KA49" s="64">
        <v>0</v>
      </c>
      <c r="KB49" s="64">
        <v>0</v>
      </c>
      <c r="KC49" s="64">
        <v>0</v>
      </c>
      <c r="KD49" s="64">
        <v>0</v>
      </c>
      <c r="KE49" s="64">
        <v>0</v>
      </c>
      <c r="KF49" s="64">
        <v>0</v>
      </c>
      <c r="KG49" s="64">
        <v>0</v>
      </c>
      <c r="KH49" s="64">
        <v>0</v>
      </c>
      <c r="KI49" s="64">
        <v>0</v>
      </c>
      <c r="KJ49" s="64">
        <v>0</v>
      </c>
      <c r="KK49" s="64">
        <v>0</v>
      </c>
      <c r="KL49" s="64">
        <v>0</v>
      </c>
      <c r="KM49" s="64">
        <v>0</v>
      </c>
      <c r="KN49" s="64">
        <v>0</v>
      </c>
      <c r="KO49" s="64">
        <v>0</v>
      </c>
      <c r="KP49" s="64">
        <v>0</v>
      </c>
      <c r="KQ49" s="64">
        <v>0</v>
      </c>
      <c r="KR49" s="64">
        <v>0</v>
      </c>
      <c r="KS49" s="64">
        <v>0</v>
      </c>
      <c r="KT49" s="64">
        <v>0</v>
      </c>
      <c r="KU49" s="64">
        <v>0</v>
      </c>
      <c r="KV49" s="64">
        <v>0</v>
      </c>
      <c r="KW49" s="64">
        <v>0</v>
      </c>
      <c r="KX49" s="64">
        <v>0</v>
      </c>
      <c r="KY49" s="64">
        <v>0</v>
      </c>
      <c r="KZ49" s="64">
        <v>0</v>
      </c>
      <c r="LA49" s="64">
        <v>0</v>
      </c>
      <c r="LB49" s="64">
        <v>0</v>
      </c>
      <c r="LC49" s="64">
        <v>0</v>
      </c>
      <c r="LD49" s="64">
        <v>0</v>
      </c>
      <c r="LE49" s="64">
        <v>0</v>
      </c>
      <c r="LF49" s="64">
        <v>0</v>
      </c>
      <c r="LG49" s="64">
        <v>0</v>
      </c>
      <c r="LH49" s="64">
        <v>0</v>
      </c>
      <c r="LI49" s="64">
        <v>0</v>
      </c>
      <c r="LJ49" s="64">
        <v>0</v>
      </c>
      <c r="LK49" s="64">
        <v>0</v>
      </c>
      <c r="LL49" s="64">
        <v>0</v>
      </c>
      <c r="LM49" s="64">
        <v>0</v>
      </c>
      <c r="LN49" s="64">
        <v>0</v>
      </c>
      <c r="LO49" s="64">
        <v>0</v>
      </c>
      <c r="LP49" s="64">
        <v>0</v>
      </c>
      <c r="LQ49" s="64">
        <v>0</v>
      </c>
      <c r="LR49" s="64">
        <v>0</v>
      </c>
      <c r="LS49" s="64">
        <v>0</v>
      </c>
      <c r="LT49" s="64">
        <v>0</v>
      </c>
      <c r="LU49" s="64">
        <v>0</v>
      </c>
      <c r="LV49" s="64">
        <v>0</v>
      </c>
      <c r="LW49" s="64">
        <v>0</v>
      </c>
      <c r="LX49" s="64">
        <v>0</v>
      </c>
      <c r="LY49" s="64">
        <v>0</v>
      </c>
      <c r="LZ49" s="64">
        <v>0</v>
      </c>
      <c r="MA49" s="64">
        <v>0</v>
      </c>
      <c r="MB49" s="64">
        <v>0</v>
      </c>
      <c r="MC49" s="64">
        <v>0</v>
      </c>
      <c r="MD49" s="64">
        <v>0</v>
      </c>
      <c r="ME49" s="64">
        <v>0</v>
      </c>
      <c r="MF49" s="64">
        <v>0</v>
      </c>
      <c r="MG49" s="64">
        <v>0</v>
      </c>
      <c r="MH49" s="64">
        <v>0</v>
      </c>
      <c r="MI49" s="64">
        <v>0</v>
      </c>
      <c r="MJ49" s="64">
        <v>0</v>
      </c>
      <c r="MK49" s="64">
        <v>0</v>
      </c>
      <c r="ML49" s="64">
        <v>0</v>
      </c>
      <c r="MM49" s="64">
        <v>0</v>
      </c>
      <c r="MN49" s="64">
        <v>0</v>
      </c>
      <c r="MO49" s="64">
        <v>0</v>
      </c>
      <c r="MP49" s="64">
        <v>0</v>
      </c>
      <c r="MQ49" s="64">
        <v>0</v>
      </c>
      <c r="MR49" s="64">
        <v>0</v>
      </c>
      <c r="MS49" s="64">
        <v>0</v>
      </c>
      <c r="MT49" s="64">
        <v>0</v>
      </c>
      <c r="MU49" s="64">
        <v>0</v>
      </c>
      <c r="MV49" s="64">
        <v>0</v>
      </c>
      <c r="MW49" s="64">
        <v>0</v>
      </c>
      <c r="MX49" s="64">
        <v>0</v>
      </c>
      <c r="MY49" s="64">
        <v>0</v>
      </c>
      <c r="MZ49" s="64">
        <v>0</v>
      </c>
      <c r="NA49" s="64">
        <v>0</v>
      </c>
      <c r="NB49" s="64">
        <v>0</v>
      </c>
      <c r="NC49" s="64">
        <v>0</v>
      </c>
      <c r="ND49" s="64">
        <v>0</v>
      </c>
      <c r="NE49" s="64">
        <v>0</v>
      </c>
      <c r="NF49" s="64">
        <v>0</v>
      </c>
      <c r="NG49" s="64">
        <v>0</v>
      </c>
      <c r="NH49" s="64">
        <v>0</v>
      </c>
      <c r="NI49" s="64">
        <v>0</v>
      </c>
      <c r="NJ49" s="64">
        <v>0</v>
      </c>
      <c r="NK49" s="64">
        <v>0</v>
      </c>
      <c r="NL49" s="64">
        <v>0</v>
      </c>
      <c r="NM49" s="64">
        <v>0</v>
      </c>
      <c r="NN49" s="64">
        <v>0</v>
      </c>
      <c r="NO49" s="64">
        <v>0</v>
      </c>
      <c r="NP49" s="64">
        <v>0</v>
      </c>
      <c r="NQ49" s="64">
        <v>0</v>
      </c>
      <c r="NR49" s="64">
        <v>0</v>
      </c>
      <c r="NS49" s="64">
        <v>0</v>
      </c>
      <c r="NT49" s="64">
        <v>0</v>
      </c>
      <c r="NU49" s="64">
        <v>0</v>
      </c>
      <c r="NV49" s="64">
        <v>0</v>
      </c>
      <c r="NW49" s="64">
        <v>0</v>
      </c>
      <c r="NX49" s="64">
        <v>0</v>
      </c>
      <c r="NY49" s="64">
        <v>0</v>
      </c>
      <c r="NZ49" s="64">
        <v>0</v>
      </c>
      <c r="OA49" s="64">
        <v>0</v>
      </c>
      <c r="OB49" s="64">
        <v>0</v>
      </c>
      <c r="OC49" s="64">
        <v>0</v>
      </c>
      <c r="OD49" s="64">
        <v>0</v>
      </c>
    </row>
    <row r="54" spans="1:394" x14ac:dyDescent="0.3">
      <c r="S54" s="73"/>
    </row>
  </sheetData>
  <mergeCells count="396">
    <mergeCell ref="NZ11:NZ13"/>
    <mergeCell ref="OA11:OA13"/>
    <mergeCell ref="OB11:OB13"/>
    <mergeCell ref="OC11:OC13"/>
    <mergeCell ref="OD11:OD13"/>
    <mergeCell ref="BL2:BQ2"/>
    <mergeCell ref="AF2:AI2"/>
    <mergeCell ref="AK2:AN2"/>
    <mergeCell ref="AG5:AL5"/>
    <mergeCell ref="AG6:AL6"/>
    <mergeCell ref="AP5:AU5"/>
    <mergeCell ref="AP6:AU6"/>
    <mergeCell ref="AO2:AP2"/>
    <mergeCell ref="BL5:BQ5"/>
    <mergeCell ref="BL6:BQ6"/>
    <mergeCell ref="BQ11:BQ13"/>
    <mergeCell ref="BL11:BL13"/>
    <mergeCell ref="BM11:BM13"/>
    <mergeCell ref="BN11:BN13"/>
    <mergeCell ref="BO11:BO13"/>
    <mergeCell ref="BP11:BP13"/>
    <mergeCell ref="AI11:AI13"/>
    <mergeCell ref="AJ11:AJ13"/>
    <mergeCell ref="AK11:AK13"/>
    <mergeCell ref="B1:T3"/>
    <mergeCell ref="AT2:AZ2"/>
    <mergeCell ref="BA2:BF2"/>
    <mergeCell ref="X2:AE2"/>
    <mergeCell ref="BK11:BK13"/>
    <mergeCell ref="BG11:BG13"/>
    <mergeCell ref="BH11:BH13"/>
    <mergeCell ref="BI11:BI13"/>
    <mergeCell ref="BJ11:BJ13"/>
    <mergeCell ref="BA11:BA13"/>
    <mergeCell ref="BB11:BB13"/>
    <mergeCell ref="BC11:BC13"/>
    <mergeCell ref="BD11:BD13"/>
    <mergeCell ref="BE11:BE13"/>
    <mergeCell ref="BF11:BF13"/>
    <mergeCell ref="AU11:AU13"/>
    <mergeCell ref="X5:AC5"/>
    <mergeCell ref="X6:AC6"/>
    <mergeCell ref="AV11:AV13"/>
    <mergeCell ref="AW11:AW13"/>
    <mergeCell ref="AX11:AX13"/>
    <mergeCell ref="AY11:AY13"/>
    <mergeCell ref="AZ11:AZ13"/>
    <mergeCell ref="AT11:AT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N14:O14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B13:D13"/>
    <mergeCell ref="E13:J13"/>
    <mergeCell ref="K11:T11"/>
    <mergeCell ref="U11:V11"/>
    <mergeCell ref="K12:T12"/>
    <mergeCell ref="U12:V12"/>
    <mergeCell ref="U13:V13"/>
    <mergeCell ref="K13:T13"/>
    <mergeCell ref="AH11:AH13"/>
    <mergeCell ref="AF11:AF13"/>
    <mergeCell ref="AG11:AG13"/>
    <mergeCell ref="BW11:BW13"/>
    <mergeCell ref="BX11:BX13"/>
    <mergeCell ref="BY11:BY13"/>
    <mergeCell ref="BZ11:BZ13"/>
    <mergeCell ref="CA11:CA13"/>
    <mergeCell ref="BR11:BR13"/>
    <mergeCell ref="BS11:BS13"/>
    <mergeCell ref="BT11:BT13"/>
    <mergeCell ref="BU11:BU13"/>
    <mergeCell ref="BV11:BV13"/>
    <mergeCell ref="CG11:CG13"/>
    <mergeCell ref="CH11:CH13"/>
    <mergeCell ref="CI11:CI13"/>
    <mergeCell ref="CJ11:CJ13"/>
    <mergeCell ref="CK11:CK13"/>
    <mergeCell ref="CB11:CB13"/>
    <mergeCell ref="CC11:CC13"/>
    <mergeCell ref="CD11:CD13"/>
    <mergeCell ref="CE11:CE13"/>
    <mergeCell ref="CF11:CF13"/>
    <mergeCell ref="CQ11:CQ13"/>
    <mergeCell ref="CR11:CR13"/>
    <mergeCell ref="CS11:CS13"/>
    <mergeCell ref="CT11:CT13"/>
    <mergeCell ref="CU11:CU13"/>
    <mergeCell ref="CL11:CL13"/>
    <mergeCell ref="CM11:CM13"/>
    <mergeCell ref="CN11:CN13"/>
    <mergeCell ref="CO11:CO13"/>
    <mergeCell ref="CP11:CP13"/>
    <mergeCell ref="DA11:DA13"/>
    <mergeCell ref="DB11:DB13"/>
    <mergeCell ref="DC11:DC13"/>
    <mergeCell ref="DD11:DD13"/>
    <mergeCell ref="DE11:DE13"/>
    <mergeCell ref="CV11:CV13"/>
    <mergeCell ref="CW11:CW13"/>
    <mergeCell ref="CX11:CX13"/>
    <mergeCell ref="CY11:CY13"/>
    <mergeCell ref="CZ11:CZ13"/>
    <mergeCell ref="DK11:DK13"/>
    <mergeCell ref="DL11:DL13"/>
    <mergeCell ref="DM11:DM13"/>
    <mergeCell ref="DN11:DN13"/>
    <mergeCell ref="DO11:DO13"/>
    <mergeCell ref="DF11:DF13"/>
    <mergeCell ref="DG11:DG13"/>
    <mergeCell ref="DH11:DH13"/>
    <mergeCell ref="DI11:DI13"/>
    <mergeCell ref="DJ11:DJ13"/>
    <mergeCell ref="DU11:DU13"/>
    <mergeCell ref="DV11:DV13"/>
    <mergeCell ref="DW11:DW13"/>
    <mergeCell ref="DX11:DX13"/>
    <mergeCell ref="DY11:DY13"/>
    <mergeCell ref="DP11:DP13"/>
    <mergeCell ref="DQ11:DQ13"/>
    <mergeCell ref="DR11:DR13"/>
    <mergeCell ref="DS11:DS13"/>
    <mergeCell ref="DT11:DT13"/>
    <mergeCell ref="EE11:EE13"/>
    <mergeCell ref="EF11:EF13"/>
    <mergeCell ref="EG11:EG13"/>
    <mergeCell ref="EH11:EH13"/>
    <mergeCell ref="EI11:EI13"/>
    <mergeCell ref="DZ11:DZ13"/>
    <mergeCell ref="EA11:EA13"/>
    <mergeCell ref="EB11:EB13"/>
    <mergeCell ref="EC11:EC13"/>
    <mergeCell ref="ED11:ED13"/>
    <mergeCell ref="EO11:EO13"/>
    <mergeCell ref="EP11:EP13"/>
    <mergeCell ref="EQ11:EQ13"/>
    <mergeCell ref="ER11:ER13"/>
    <mergeCell ref="ES11:ES13"/>
    <mergeCell ref="EJ11:EJ13"/>
    <mergeCell ref="EK11:EK13"/>
    <mergeCell ref="EL11:EL13"/>
    <mergeCell ref="EM11:EM13"/>
    <mergeCell ref="EN11:EN13"/>
    <mergeCell ref="EY11:EY13"/>
    <mergeCell ref="EZ11:EZ13"/>
    <mergeCell ref="FA11:FA13"/>
    <mergeCell ref="FB11:FB13"/>
    <mergeCell ref="FC11:FC13"/>
    <mergeCell ref="ET11:ET13"/>
    <mergeCell ref="EU11:EU13"/>
    <mergeCell ref="EV11:EV13"/>
    <mergeCell ref="EW11:EW13"/>
    <mergeCell ref="EX11:EX13"/>
    <mergeCell ref="FI11:FI13"/>
    <mergeCell ref="FJ11:FJ13"/>
    <mergeCell ref="FK11:FK13"/>
    <mergeCell ref="FL11:FL13"/>
    <mergeCell ref="FM11:FM13"/>
    <mergeCell ref="FD11:FD13"/>
    <mergeCell ref="FE11:FE13"/>
    <mergeCell ref="FF11:FF13"/>
    <mergeCell ref="FG11:FG13"/>
    <mergeCell ref="FH11:FH13"/>
    <mergeCell ref="FS11:FS13"/>
    <mergeCell ref="FT11:FT13"/>
    <mergeCell ref="FU11:FU13"/>
    <mergeCell ref="FV11:FV13"/>
    <mergeCell ref="FW11:FW13"/>
    <mergeCell ref="FN11:FN13"/>
    <mergeCell ref="FO11:FO13"/>
    <mergeCell ref="FP11:FP13"/>
    <mergeCell ref="FQ11:FQ13"/>
    <mergeCell ref="FR11:FR13"/>
    <mergeCell ref="GC11:GC13"/>
    <mergeCell ref="GD11:GD13"/>
    <mergeCell ref="GE11:GE13"/>
    <mergeCell ref="GF11:GF13"/>
    <mergeCell ref="GG11:GG13"/>
    <mergeCell ref="FX11:FX13"/>
    <mergeCell ref="FY11:FY13"/>
    <mergeCell ref="FZ11:FZ13"/>
    <mergeCell ref="GA11:GA13"/>
    <mergeCell ref="GB11:GB13"/>
    <mergeCell ref="GM11:GM13"/>
    <mergeCell ref="GN11:GN13"/>
    <mergeCell ref="GO11:GO13"/>
    <mergeCell ref="GP11:GP13"/>
    <mergeCell ref="GQ11:GQ13"/>
    <mergeCell ref="GH11:GH13"/>
    <mergeCell ref="GI11:GI13"/>
    <mergeCell ref="GJ11:GJ13"/>
    <mergeCell ref="GK11:GK13"/>
    <mergeCell ref="GL11:GL13"/>
    <mergeCell ref="GW11:GW13"/>
    <mergeCell ref="GX11:GX13"/>
    <mergeCell ref="GY11:GY13"/>
    <mergeCell ref="GZ11:GZ13"/>
    <mergeCell ref="HA11:HA13"/>
    <mergeCell ref="GR11:GR13"/>
    <mergeCell ref="GS11:GS13"/>
    <mergeCell ref="GT11:GT13"/>
    <mergeCell ref="GU11:GU13"/>
    <mergeCell ref="GV11:GV13"/>
    <mergeCell ref="HG11:HG13"/>
    <mergeCell ref="HH11:HH13"/>
    <mergeCell ref="HI11:HI13"/>
    <mergeCell ref="HJ11:HJ13"/>
    <mergeCell ref="HK11:HK13"/>
    <mergeCell ref="HB11:HB13"/>
    <mergeCell ref="HC11:HC13"/>
    <mergeCell ref="HD11:HD13"/>
    <mergeCell ref="HE11:HE13"/>
    <mergeCell ref="HF11:HF13"/>
    <mergeCell ref="HQ11:HQ13"/>
    <mergeCell ref="HR11:HR13"/>
    <mergeCell ref="HS11:HS13"/>
    <mergeCell ref="HT11:HT13"/>
    <mergeCell ref="HU11:HU13"/>
    <mergeCell ref="HL11:HL13"/>
    <mergeCell ref="HM11:HM13"/>
    <mergeCell ref="HN11:HN13"/>
    <mergeCell ref="HO11:HO13"/>
    <mergeCell ref="HP11:HP13"/>
    <mergeCell ref="IA11:IA13"/>
    <mergeCell ref="IB11:IB13"/>
    <mergeCell ref="IC11:IC13"/>
    <mergeCell ref="ID11:ID13"/>
    <mergeCell ref="IE11:IE13"/>
    <mergeCell ref="HV11:HV13"/>
    <mergeCell ref="HW11:HW13"/>
    <mergeCell ref="HX11:HX13"/>
    <mergeCell ref="HY11:HY13"/>
    <mergeCell ref="HZ11:HZ13"/>
    <mergeCell ref="IK11:IK13"/>
    <mergeCell ref="IL11:IL13"/>
    <mergeCell ref="IM11:IM13"/>
    <mergeCell ref="IN11:IN13"/>
    <mergeCell ref="IO11:IO13"/>
    <mergeCell ref="IF11:IF13"/>
    <mergeCell ref="IG11:IG13"/>
    <mergeCell ref="IH11:IH13"/>
    <mergeCell ref="II11:II13"/>
    <mergeCell ref="IJ11:IJ13"/>
    <mergeCell ref="IU11:IU13"/>
    <mergeCell ref="IV11:IV13"/>
    <mergeCell ref="IW11:IW13"/>
    <mergeCell ref="IX11:IX13"/>
    <mergeCell ref="IY11:IY13"/>
    <mergeCell ref="IP11:IP13"/>
    <mergeCell ref="IQ11:IQ13"/>
    <mergeCell ref="IR11:IR13"/>
    <mergeCell ref="IS11:IS13"/>
    <mergeCell ref="IT11:IT13"/>
    <mergeCell ref="JE11:JE13"/>
    <mergeCell ref="JF11:JF13"/>
    <mergeCell ref="JG11:JG13"/>
    <mergeCell ref="JH11:JH13"/>
    <mergeCell ref="JI11:JI13"/>
    <mergeCell ref="IZ11:IZ13"/>
    <mergeCell ref="JA11:JA13"/>
    <mergeCell ref="JB11:JB13"/>
    <mergeCell ref="JC11:JC13"/>
    <mergeCell ref="JD11:JD13"/>
    <mergeCell ref="JO11:JO13"/>
    <mergeCell ref="JP11:JP13"/>
    <mergeCell ref="JQ11:JQ13"/>
    <mergeCell ref="JR11:JR13"/>
    <mergeCell ref="JS11:JS13"/>
    <mergeCell ref="JJ11:JJ13"/>
    <mergeCell ref="JK11:JK13"/>
    <mergeCell ref="JL11:JL13"/>
    <mergeCell ref="JM11:JM13"/>
    <mergeCell ref="JN11:JN13"/>
    <mergeCell ref="JY11:JY13"/>
    <mergeCell ref="JZ11:JZ13"/>
    <mergeCell ref="KA11:KA13"/>
    <mergeCell ref="KB11:KB13"/>
    <mergeCell ref="KC11:KC13"/>
    <mergeCell ref="JT11:JT13"/>
    <mergeCell ref="JU11:JU13"/>
    <mergeCell ref="JV11:JV13"/>
    <mergeCell ref="JW11:JW13"/>
    <mergeCell ref="JX11:JX13"/>
    <mergeCell ref="KI11:KI13"/>
    <mergeCell ref="KJ11:KJ13"/>
    <mergeCell ref="KK11:KK13"/>
    <mergeCell ref="KL11:KL13"/>
    <mergeCell ref="KM11:KM13"/>
    <mergeCell ref="KD11:KD13"/>
    <mergeCell ref="KE11:KE13"/>
    <mergeCell ref="KF11:KF13"/>
    <mergeCell ref="KG11:KG13"/>
    <mergeCell ref="KH11:KH13"/>
    <mergeCell ref="KS11:KS13"/>
    <mergeCell ref="KT11:KT13"/>
    <mergeCell ref="KU11:KU13"/>
    <mergeCell ref="KV11:KV13"/>
    <mergeCell ref="KW11:KW13"/>
    <mergeCell ref="KN11:KN13"/>
    <mergeCell ref="KO11:KO13"/>
    <mergeCell ref="KP11:KP13"/>
    <mergeCell ref="KQ11:KQ13"/>
    <mergeCell ref="KR11:KR13"/>
    <mergeCell ref="LC11:LC13"/>
    <mergeCell ref="LD11:LD13"/>
    <mergeCell ref="LE11:LE13"/>
    <mergeCell ref="LF11:LF13"/>
    <mergeCell ref="LG11:LG13"/>
    <mergeCell ref="KX11:KX13"/>
    <mergeCell ref="KY11:KY13"/>
    <mergeCell ref="KZ11:KZ13"/>
    <mergeCell ref="LA11:LA13"/>
    <mergeCell ref="LB11:LB13"/>
    <mergeCell ref="LM11:LM13"/>
    <mergeCell ref="LN11:LN13"/>
    <mergeCell ref="LO11:LO13"/>
    <mergeCell ref="LP11:LP13"/>
    <mergeCell ref="LQ11:LQ13"/>
    <mergeCell ref="LH11:LH13"/>
    <mergeCell ref="LI11:LI13"/>
    <mergeCell ref="LJ11:LJ13"/>
    <mergeCell ref="LK11:LK13"/>
    <mergeCell ref="LL11:LL13"/>
    <mergeCell ref="LW11:LW13"/>
    <mergeCell ref="LX11:LX13"/>
    <mergeCell ref="LY11:LY13"/>
    <mergeCell ref="LZ11:LZ13"/>
    <mergeCell ref="MA11:MA13"/>
    <mergeCell ref="LR11:LR13"/>
    <mergeCell ref="LS11:LS13"/>
    <mergeCell ref="LT11:LT13"/>
    <mergeCell ref="LU11:LU13"/>
    <mergeCell ref="LV11:LV13"/>
    <mergeCell ref="MG11:MG13"/>
    <mergeCell ref="MH11:MH13"/>
    <mergeCell ref="MI11:MI13"/>
    <mergeCell ref="MJ11:MJ13"/>
    <mergeCell ref="MK11:MK13"/>
    <mergeCell ref="MB11:MB13"/>
    <mergeCell ref="MC11:MC13"/>
    <mergeCell ref="MD11:MD13"/>
    <mergeCell ref="ME11:ME13"/>
    <mergeCell ref="MF11:MF13"/>
    <mergeCell ref="MQ11:MQ13"/>
    <mergeCell ref="MR11:MR13"/>
    <mergeCell ref="MS11:MS13"/>
    <mergeCell ref="MT11:MT13"/>
    <mergeCell ref="MU11:MU13"/>
    <mergeCell ref="ML11:ML13"/>
    <mergeCell ref="MM11:MM13"/>
    <mergeCell ref="MN11:MN13"/>
    <mergeCell ref="MO11:MO13"/>
    <mergeCell ref="MP11:MP13"/>
    <mergeCell ref="NA11:NA13"/>
    <mergeCell ref="NB11:NB13"/>
    <mergeCell ref="NC11:NC13"/>
    <mergeCell ref="ND11:ND13"/>
    <mergeCell ref="NE11:NE13"/>
    <mergeCell ref="MV11:MV13"/>
    <mergeCell ref="MW11:MW13"/>
    <mergeCell ref="MX11:MX13"/>
    <mergeCell ref="MY11:MY13"/>
    <mergeCell ref="MZ11:MZ13"/>
    <mergeCell ref="NK11:NK13"/>
    <mergeCell ref="NL11:NL13"/>
    <mergeCell ref="NM11:NM13"/>
    <mergeCell ref="NN11:NN13"/>
    <mergeCell ref="NO11:NO13"/>
    <mergeCell ref="NF11:NF13"/>
    <mergeCell ref="NG11:NG13"/>
    <mergeCell ref="NH11:NH13"/>
    <mergeCell ref="NI11:NI13"/>
    <mergeCell ref="NJ11:NJ13"/>
    <mergeCell ref="NU11:NU13"/>
    <mergeCell ref="NV11:NV13"/>
    <mergeCell ref="NW11:NW13"/>
    <mergeCell ref="NX11:NX13"/>
    <mergeCell ref="NY11:NY13"/>
    <mergeCell ref="NP11:NP13"/>
    <mergeCell ref="NQ11:NQ13"/>
    <mergeCell ref="NR11:NR13"/>
    <mergeCell ref="NS11:NS13"/>
    <mergeCell ref="NT11:NT13"/>
  </mergeCells>
  <phoneticPr fontId="10" type="noConversion"/>
  <conditionalFormatting sqref="X11:OD49">
    <cfRule type="expression" dxfId="97" priority="4">
      <formula>IF(highlight="Today",date=TODAY(),date=highlight)</formula>
    </cfRule>
  </conditionalFormatting>
  <conditionalFormatting sqref="B16:OD49">
    <cfRule type="expression" dxfId="96" priority="6">
      <formula>type="S"</formula>
    </cfRule>
  </conditionalFormatting>
  <conditionalFormatting sqref="F16:F49">
    <cfRule type="expression" dxfId="95" priority="654">
      <formula>OR(type="T",type="M")</formula>
    </cfRule>
  </conditionalFormatting>
  <conditionalFormatting sqref="G16:G49">
    <cfRule type="expression" dxfId="94" priority="13" stopIfTrue="1">
      <formula>OR(colour_code=9901,colour_code=9902)</formula>
    </cfRule>
    <cfRule type="expression" dxfId="93" priority="609" stopIfTrue="1">
      <formula>OR(colour_code=101,colour_code=104)</formula>
    </cfRule>
    <cfRule type="expression" dxfId="92" priority="610" stopIfTrue="1">
      <formula>OR(colour_code=102,colour_code=103)</formula>
    </cfRule>
    <cfRule type="expression" dxfId="91" priority="611" stopIfTrue="1">
      <formula>OR(colour_code=201,colour_code=204)</formula>
    </cfRule>
    <cfRule type="expression" dxfId="90" priority="612" stopIfTrue="1">
      <formula>OR(colour_code=202,colour_code=203)</formula>
    </cfRule>
    <cfRule type="expression" dxfId="89" priority="613" stopIfTrue="1">
      <formula>OR(colour_code=301,colour_code=304)</formula>
    </cfRule>
    <cfRule type="expression" dxfId="88" priority="614" stopIfTrue="1">
      <formula>OR(colour_code=302,colour_code=303)</formula>
    </cfRule>
    <cfRule type="expression" dxfId="87" priority="615" stopIfTrue="1">
      <formula>OR(colour_code=401,colour_code=404)</formula>
    </cfRule>
    <cfRule type="expression" dxfId="86" priority="616" stopIfTrue="1">
      <formula>OR(colour_code=402,colour_code=403)</formula>
    </cfRule>
    <cfRule type="expression" dxfId="85" priority="617" stopIfTrue="1">
      <formula>OR(colour_code=501,colour_code=504)</formula>
    </cfRule>
    <cfRule type="expression" dxfId="84" priority="618" stopIfTrue="1">
      <formula>OR(colour_code=502,colour_code=503)</formula>
    </cfRule>
    <cfRule type="expression" dxfId="83" priority="619" stopIfTrue="1">
      <formula>OR(colour_code=601,colour_code=604)</formula>
    </cfRule>
    <cfRule type="expression" dxfId="82" priority="620" stopIfTrue="1">
      <formula>OR(colour_code=602,colour_code=603)</formula>
    </cfRule>
    <cfRule type="expression" dxfId="81" priority="621" stopIfTrue="1">
      <formula>OR(colour_code=701,colour_code=704)</formula>
    </cfRule>
    <cfRule type="expression" dxfId="80" priority="623" stopIfTrue="1">
      <formula>OR(colour_code=702,colour_code=703)</formula>
    </cfRule>
    <cfRule type="expression" dxfId="79" priority="624" stopIfTrue="1">
      <formula>OR(colour_code=801,colour_code=804)</formula>
    </cfRule>
    <cfRule type="expression" dxfId="78" priority="625" stopIfTrue="1">
      <formula>OR(colour_code=802,colour_code=803)</formula>
    </cfRule>
    <cfRule type="expression" dxfId="77" priority="647" stopIfTrue="1">
      <formula>OR(colour_code=802,colour_code=803)</formula>
    </cfRule>
    <cfRule type="expression" dxfId="76" priority="652" stopIfTrue="1">
      <formula>colour_code=1</formula>
    </cfRule>
    <cfRule type="expression" dxfId="75" priority="653">
      <formula>OR(colour_code=2,colour_code=3)</formula>
    </cfRule>
    <cfRule type="expression" dxfId="74" priority="626" stopIfTrue="1">
      <formula>OR(colour_code=901,colour_code=904)</formula>
    </cfRule>
    <cfRule type="expression" dxfId="73" priority="627" stopIfTrue="1">
      <formula>OR(colour_code=902,colour_code=903)</formula>
    </cfRule>
    <cfRule type="expression" dxfId="72" priority="628" stopIfTrue="1">
      <formula>OR(colour_code=1001,colour_code=1004)</formula>
    </cfRule>
    <cfRule type="expression" dxfId="71" priority="629" stopIfTrue="1">
      <formula>OR(colour_code=1002,colour_code=1003)</formula>
    </cfRule>
    <cfRule type="expression" dxfId="70" priority="630" stopIfTrue="1">
      <formula>OR(colour_code=1101,colour_code=1104)</formula>
    </cfRule>
    <cfRule type="expression" dxfId="69" priority="631" stopIfTrue="1">
      <formula>OR(colour_code=1102,colour_code=1103)</formula>
    </cfRule>
    <cfRule type="expression" dxfId="68" priority="634" stopIfTrue="1">
      <formula>OR(colour_code=1202,colour_code=1203)</formula>
    </cfRule>
    <cfRule type="expression" dxfId="67" priority="632" stopIfTrue="1">
      <formula>OR(colour_code=1201,colour_code=1204)</formula>
    </cfRule>
    <cfRule type="expression" dxfId="66" priority="635" stopIfTrue="1">
      <formula>OR(colour_code=1301,colour_code=1304)</formula>
    </cfRule>
    <cfRule type="expression" dxfId="65" priority="636" stopIfTrue="1">
      <formula>OR(colour_code=1302,colour_code=1303)</formula>
    </cfRule>
    <cfRule type="expression" dxfId="64" priority="637" stopIfTrue="1">
      <formula>OR(colour_code=1401,colour_code=1404)</formula>
    </cfRule>
    <cfRule type="expression" dxfId="63" priority="639" stopIfTrue="1">
      <formula>OR(colour_code=1402,colour_code=1403)</formula>
    </cfRule>
  </conditionalFormatting>
  <conditionalFormatting sqref="L16:L49">
    <cfRule type="expression" dxfId="62" priority="646">
      <formula>ind.start&lt;&gt;""</formula>
    </cfRule>
  </conditionalFormatting>
  <conditionalFormatting sqref="M16:M49 R16:R49 K16:K49 W16:W49">
    <cfRule type="expression" dxfId="61" priority="645">
      <formula>_xlfn.ISFORMULA(K16)</formula>
    </cfRule>
  </conditionalFormatting>
  <conditionalFormatting sqref="K16:K49">
    <cfRule type="expression" dxfId="60" priority="644">
      <formula>AND(type="S",_xlfn.ISFORMULA(ind.start))</formula>
    </cfRule>
  </conditionalFormatting>
  <conditionalFormatting sqref="N16:Q49">
    <cfRule type="expression" dxfId="59" priority="642">
      <formula>d.id=""</formula>
    </cfRule>
  </conditionalFormatting>
  <conditionalFormatting sqref="M16:Q49">
    <cfRule type="expression" dxfId="58" priority="643">
      <formula>OR(ind.start&lt;&gt;"",ind.end&lt;&gt;"")</formula>
    </cfRule>
  </conditionalFormatting>
  <conditionalFormatting sqref="X9:OD10">
    <cfRule type="expression" dxfId="57" priority="641">
      <formula>AND(date&gt;=project_start, date&lt;=project_end)</formula>
    </cfRule>
  </conditionalFormatting>
  <conditionalFormatting sqref="X11:OD13">
    <cfRule type="expression" dxfId="56" priority="640">
      <formula>AND(date&gt;=project_start, date&lt;=project_end)</formula>
    </cfRule>
  </conditionalFormatting>
  <conditionalFormatting sqref="X10:OD14">
    <cfRule type="expression" dxfId="55" priority="3">
      <formula>IF(highlight="Today",date=TODAY(),date=highlight)</formula>
    </cfRule>
  </conditionalFormatting>
  <conditionalFormatting sqref="X9:OD49">
    <cfRule type="expression" dxfId="54" priority="7">
      <formula>(WEEKDAY(date,2)&gt;WEEKDAY(next_date,2))*1</formula>
    </cfRule>
  </conditionalFormatting>
  <conditionalFormatting sqref="X16:OD49">
    <cfRule type="expression" dxfId="53" priority="8">
      <formula>AND(display="Plan vs Base",item_in_base,OR(type="S",type="T"))</formula>
    </cfRule>
    <cfRule type="expression" dxfId="52" priority="9">
      <formula>AND(display="Plan vs Base",item_in_base,NOT(item_in_plan),type="M")</formula>
    </cfRule>
    <cfRule type="expression" priority="10" stopIfTrue="1">
      <formula>NOT(item_in_plan)</formula>
    </cfRule>
    <cfRule type="expression" dxfId="51" priority="11" stopIfTrue="1">
      <formula>AND(show_progress="Yes", item_in_complete, OR(type="S",type="T"))</formula>
    </cfRule>
    <cfRule type="expression" dxfId="50" priority="12" stopIfTrue="1">
      <formula>AND(show_progress="Yes", item_in_complete, type="M")</formula>
    </cfRule>
    <cfRule type="expression" dxfId="49" priority="14" stopIfTrue="1">
      <formula>colour_code=9901</formula>
    </cfRule>
    <cfRule type="expression" dxfId="48" priority="15" stopIfTrue="1">
      <formula>colour_code=9902</formula>
    </cfRule>
    <cfRule type="expression" dxfId="47" priority="16" stopIfTrue="1">
      <formula>colour_code=101</formula>
    </cfRule>
    <cfRule type="expression" dxfId="46" priority="17" stopIfTrue="1">
      <formula>colour_code=102</formula>
    </cfRule>
    <cfRule type="expression" dxfId="45" priority="18" stopIfTrue="1">
      <formula>OR(colour_code=103,colour_code=104)</formula>
    </cfRule>
    <cfRule type="expression" dxfId="44" priority="19" stopIfTrue="1">
      <formula>colour_code=201</formula>
    </cfRule>
    <cfRule type="expression" dxfId="43" priority="20" stopIfTrue="1">
      <formula>colour_code=202</formula>
    </cfRule>
    <cfRule type="expression" dxfId="42" priority="21" stopIfTrue="1">
      <formula>OR(colour_code=203,colour_code=204)</formula>
    </cfRule>
    <cfRule type="expression" dxfId="41" priority="22" stopIfTrue="1">
      <formula>colour_code=301</formula>
    </cfRule>
    <cfRule type="expression" dxfId="40" priority="23" stopIfTrue="1">
      <formula>colour_code=302</formula>
    </cfRule>
    <cfRule type="expression" dxfId="39" priority="24" stopIfTrue="1">
      <formula>OR(colour_code=303,colour_code=304)</formula>
    </cfRule>
    <cfRule type="expression" dxfId="38" priority="25" stopIfTrue="1">
      <formula>colour_code=401</formula>
    </cfRule>
    <cfRule type="expression" dxfId="37" priority="26" stopIfTrue="1">
      <formula>colour_code=402</formula>
    </cfRule>
    <cfRule type="expression" dxfId="36" priority="27" stopIfTrue="1">
      <formula>OR(colour_code=403,colour_code=404)</formula>
    </cfRule>
    <cfRule type="expression" dxfId="35" priority="28" stopIfTrue="1">
      <formula>colour_code=501</formula>
    </cfRule>
    <cfRule type="expression" dxfId="34" priority="29" stopIfTrue="1">
      <formula>colour_code=502</formula>
    </cfRule>
    <cfRule type="expression" dxfId="33" priority="30" stopIfTrue="1">
      <formula>OR(colour_code=503,colour_code=504)</formula>
    </cfRule>
    <cfRule type="expression" dxfId="32" priority="32" stopIfTrue="1">
      <formula>colour_code=601</formula>
    </cfRule>
    <cfRule type="expression" dxfId="31" priority="33" stopIfTrue="1">
      <formula>colour_code=602</formula>
    </cfRule>
    <cfRule type="expression" dxfId="30" priority="34" stopIfTrue="1">
      <formula>OR(colour_code=603,colour_code=604)</formula>
    </cfRule>
    <cfRule type="expression" dxfId="29" priority="35" stopIfTrue="1">
      <formula>colour_code=701</formula>
    </cfRule>
    <cfRule type="expression" dxfId="28" priority="579" stopIfTrue="1">
      <formula>colour_code=702</formula>
    </cfRule>
    <cfRule type="expression" dxfId="27" priority="580" stopIfTrue="1">
      <formula>OR(colour_code=703,colour_code=704)</formula>
    </cfRule>
    <cfRule type="expression" dxfId="26" priority="582" stopIfTrue="1">
      <formula>colour_code=801</formula>
    </cfRule>
    <cfRule type="expression" dxfId="25" priority="583" stopIfTrue="1">
      <formula>colour_code=802</formula>
    </cfRule>
    <cfRule type="expression" dxfId="24" priority="584" stopIfTrue="1">
      <formula>OR(colour_code=803,colour_code=804)</formula>
    </cfRule>
    <cfRule type="expression" dxfId="23" priority="650" stopIfTrue="1">
      <formula>colour_code=1</formula>
    </cfRule>
    <cfRule type="expression" dxfId="22" priority="656" stopIfTrue="1">
      <formula>colour_code=2</formula>
    </cfRule>
    <cfRule type="expression" dxfId="21" priority="657" stopIfTrue="1">
      <formula>colour_code=3</formula>
    </cfRule>
    <cfRule type="expression" dxfId="20" priority="585" stopIfTrue="1">
      <formula>colour_code=901</formula>
    </cfRule>
    <cfRule type="expression" dxfId="19" priority="586" stopIfTrue="1">
      <formula>colour_code=902</formula>
    </cfRule>
    <cfRule type="expression" dxfId="18" priority="587" stopIfTrue="1">
      <formula>OR(colour_code=903,colour_code=904)</formula>
    </cfRule>
    <cfRule type="expression" dxfId="17" priority="588" stopIfTrue="1">
      <formula>colour_code=1001</formula>
    </cfRule>
    <cfRule type="expression" dxfId="16" priority="589" stopIfTrue="1">
      <formula>colour_code=1002</formula>
    </cfRule>
    <cfRule type="expression" dxfId="15" priority="590" stopIfTrue="1">
      <formula>OR(colour_code=1003,colour_code=1004)</formula>
    </cfRule>
    <cfRule type="expression" dxfId="14" priority="591" stopIfTrue="1">
      <formula>colour_code=1101</formula>
    </cfRule>
    <cfRule type="expression" dxfId="13" priority="592" stopIfTrue="1">
      <formula>colour_code=1102</formula>
    </cfRule>
    <cfRule type="expression" dxfId="12" priority="593" stopIfTrue="1">
      <formula>OR(colour_code=1103,colour_code=1104)</formula>
    </cfRule>
    <cfRule type="expression" dxfId="11" priority="594" stopIfTrue="1">
      <formula>colour_code=1201</formula>
    </cfRule>
    <cfRule type="expression" dxfId="10" priority="601" stopIfTrue="1">
      <formula>colour_code=1202</formula>
    </cfRule>
    <cfRule type="expression" dxfId="9" priority="602" stopIfTrue="1">
      <formula>OR(colour_code=1203,colour_code=1204)</formula>
    </cfRule>
    <cfRule type="expression" dxfId="8" priority="603" stopIfTrue="1">
      <formula>colour_code=1301</formula>
    </cfRule>
    <cfRule type="expression" dxfId="7" priority="604" stopIfTrue="1">
      <formula>colour_code=1302</formula>
    </cfRule>
    <cfRule type="expression" dxfId="6" priority="605" stopIfTrue="1">
      <formula>OR(colour_code=1303,colour_code=1304)</formula>
    </cfRule>
    <cfRule type="expression" dxfId="5" priority="608" stopIfTrue="1">
      <formula>OR(colour_code=1403,colour_code=1404)</formula>
    </cfRule>
    <cfRule type="expression" dxfId="4" priority="607" stopIfTrue="1">
      <formula>colour_code=1402</formula>
    </cfRule>
    <cfRule type="expression" dxfId="3" priority="606" stopIfTrue="1">
      <formula>colour_code=1401</formula>
    </cfRule>
  </conditionalFormatting>
  <dataValidations count="8">
    <dataValidation allowBlank="1" showInputMessage="1" showErrorMessage="1" promptTitle="Dropdown Selection Information" prompt="Available Dependency Connection Types:_x000a__x000a_FS = Finish-to-Start (Forward)_x000a_SS = Start-to-Start (Forward)_x000a_SF = Start-to-Finish (Backward)_x000a_FF = Finish-to-Finish (Backward)" sqref="P14" xr:uid="{764FC431-E12D-4D62-8085-50A3B36F7731}"/>
    <dataValidation type="list" allowBlank="1" showInputMessage="1" showErrorMessage="1" sqref="X6:AC6" xr:uid="{227706B1-C5B8-4EB1-B09C-69A81F59020D}">
      <formula1>"Default, Project Structure, Team Roles, Issues"</formula1>
    </dataValidation>
    <dataValidation type="list" allowBlank="1" showInputMessage="1" showErrorMessage="1" sqref="AG6:AL6" xr:uid="{8E027A7A-19D4-407B-8147-F37F49EF998B}">
      <formula1>"Plan, Plan vs Base"</formula1>
    </dataValidation>
    <dataValidation type="list" allowBlank="1" showInputMessage="1" showErrorMessage="1" sqref="AP6:AU6" xr:uid="{7C941BBB-6268-4FFF-B42D-C9B2A29464A8}">
      <formula1>"Yes,No"</formula1>
    </dataValidation>
    <dataValidation type="list" allowBlank="1" showInputMessage="1" showErrorMessage="1" sqref="BL6:BQ6" xr:uid="{4920253F-0FC4-4D78-A0BE-691EBB60500B}">
      <formula1>$W$11:$BQ$11</formula1>
    </dataValidation>
    <dataValidation type="list" allowBlank="1" showInputMessage="1" showErrorMessage="1" sqref="E16:E49" xr:uid="{D8D2C139-BFE0-47AD-B402-BC84EFC466E7}">
      <formula1>"S,T,M"</formula1>
    </dataValidation>
    <dataValidation type="list" allowBlank="1" showInputMessage="1" showErrorMessage="1" sqref="J16:J49" xr:uid="{0C70366A-D652-4080-8433-731E19FD6042}">
      <formula1>"⚠"</formula1>
    </dataValidation>
    <dataValidation type="list" allowBlank="1" showInputMessage="1" showErrorMessage="1" sqref="P16:P49" xr:uid="{B8E2BEDC-AB45-4DF2-BAD1-4112BC1B5F93}">
      <formula1>"FS,SS,SF,FF"</formula1>
    </dataValidation>
  </dataValidations>
  <hyperlinks>
    <hyperlink ref="BL2:BP2" location="Settings!X2" display="Settings" xr:uid="{EE286159-E175-434E-8131-837E422837E3}"/>
    <hyperlink ref="BL2:BQ2" location="Settings!P2" display="Settings" xr:uid="{DF8682F0-4838-435E-ABCB-DFEF8F237DFB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6" r:id="rId4" name="Scroll Bar 162">
              <controlPr defaultSize="0" autoPict="0">
                <anchor moveWithCells="1">
                  <from>
                    <xdr:col>23</xdr:col>
                    <xdr:colOff>106680</xdr:colOff>
                    <xdr:row>7</xdr:row>
                    <xdr:rowOff>0</xdr:rowOff>
                  </from>
                  <to>
                    <xdr:col>26</xdr:col>
                    <xdr:colOff>99060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3D8711A-3350-41DF-90A7-F91DE5AC712C}">
            <xm:f>IF(COUNTIF(Settings!$U$9:$U$54,date)&gt;0,TRUE,FALSE)</xm:f>
            <x14:dxf>
              <fill>
                <patternFill patternType="darkGrid">
                  <fgColor theme="5" tint="0.39994506668294322"/>
                </patternFill>
              </fill>
              <border>
                <vertical/>
                <horizontal/>
              </border>
            </x14:dxf>
          </x14:cfRule>
          <x14:cfRule type="expression" priority="2" id="{3D9354BC-0658-444A-9139-FD0D3A8B23D7}">
            <xm:f>COUNT(_xlfn._xlws.FILTER(Settings!$AA$14:$AA$59,(Settings!$Y$14:$Y$59=team_member)*(Settings!$AA$14:$AA$59=date),""))</xm:f>
            <x14:dxf>
              <fill>
                <patternFill patternType="darkGrid">
                  <fgColor theme="7" tint="0.39994506668294322"/>
                </patternFill>
              </fill>
              <border>
                <vertical/>
                <horizontal/>
              </border>
            </x14:dxf>
          </x14:cfRule>
          <xm:sqref>X16:OD49</xm:sqref>
        </x14:conditionalFormatting>
        <x14:conditionalFormatting xmlns:xm="http://schemas.microsoft.com/office/excel/2006/main">
          <x14:cfRule type="expression" priority="651" id="{9E6CEAB6-9C6A-4AC3-AF4A-2601D929C763}">
            <xm:f>ISNA(MATCH(team_member,Settings!$N$9:$N$35,0))</xm:f>
            <x14:dxf>
              <font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m:sqref>I16:I49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8EECAF-DB5B-4A0B-8CE8-8C260DF5E49C}">
          <x14:formula1>
            <xm:f>OFFSET(Settings!$N$9,,,COUNTA(Settings!$N$9:$N$35))</xm:f>
          </x14:formula1>
          <xm:sqref>I16:I49</xm:sqref>
        </x14:dataValidation>
        <x14:dataValidation type="list" allowBlank="1" showInputMessage="1" showErrorMessage="1" xr:uid="{9B574D28-D2D1-4899-83D6-8DEFC395A439}">
          <x14:formula1>
            <xm:f>OFFSET(Settings!$AH$9,,,COUNTA(Settings!$AH$9:$AH204))</xm:f>
          </x14:formula1>
          <xm:sqref>F16 F46 F42 F36 F31 F26 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3B1F-8F34-459A-8DA7-490EFAE7C306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F207-95C0-47FA-9F63-AAC62EA031C6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FAB1-DB49-44DC-8DA9-EBB9907BDC70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325D-69DE-4316-A34A-DDA9A3DE967D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90CA-EF2D-4F83-B665-FC5968BDBE21}">
  <sheetPr codeName="Sheet3"/>
  <dimension ref="B1:D409"/>
  <sheetViews>
    <sheetView showGridLines="0" zoomScale="60" zoomScaleNormal="60" workbookViewId="0">
      <selection activeCell="L20" sqref="L20"/>
    </sheetView>
  </sheetViews>
  <sheetFormatPr defaultColWidth="8.796875" defaultRowHeight="29.4" x14ac:dyDescent="0.65"/>
  <cols>
    <col min="1" max="1" width="2.3984375" style="78" customWidth="1"/>
    <col min="2" max="16384" width="8.796875" style="78"/>
  </cols>
  <sheetData>
    <row r="1" spans="2:2" x14ac:dyDescent="0.65">
      <c r="B1" s="135" t="s">
        <v>136</v>
      </c>
    </row>
    <row r="2" spans="2:2" x14ac:dyDescent="0.65">
      <c r="B2" s="135"/>
    </row>
    <row r="3" spans="2:2" x14ac:dyDescent="0.65">
      <c r="B3" s="136" t="s">
        <v>145</v>
      </c>
    </row>
    <row r="4" spans="2:2" x14ac:dyDescent="0.65">
      <c r="B4" s="137" t="s">
        <v>146</v>
      </c>
    </row>
    <row r="6" spans="2:2" x14ac:dyDescent="0.65">
      <c r="B6" s="136"/>
    </row>
    <row r="400" spans="2:2" x14ac:dyDescent="0.65">
      <c r="B400" s="78" t="s">
        <v>131</v>
      </c>
    </row>
    <row r="401" spans="2:4" x14ac:dyDescent="0.65">
      <c r="B401" s="78" t="s">
        <v>137</v>
      </c>
    </row>
    <row r="402" spans="2:4" x14ac:dyDescent="0.65">
      <c r="B402" s="79" t="s">
        <v>138</v>
      </c>
    </row>
    <row r="403" spans="2:4" x14ac:dyDescent="0.65">
      <c r="B403" s="79" t="s">
        <v>139</v>
      </c>
    </row>
    <row r="405" spans="2:4" x14ac:dyDescent="0.65">
      <c r="B405" s="78" t="s">
        <v>132</v>
      </c>
    </row>
    <row r="406" spans="2:4" x14ac:dyDescent="0.65">
      <c r="B406" s="78" t="s">
        <v>140</v>
      </c>
    </row>
    <row r="407" spans="2:4" x14ac:dyDescent="0.65">
      <c r="B407" s="78" t="s">
        <v>141</v>
      </c>
      <c r="D407" s="80" t="s">
        <v>142</v>
      </c>
    </row>
    <row r="409" spans="2:4" x14ac:dyDescent="0.65">
      <c r="B409" s="78" t="s">
        <v>143</v>
      </c>
    </row>
  </sheetData>
  <sheetProtection algorithmName="SHA-512" hashValue="vy6s6YkMSkgPjXUezQPRUotL4ywylpauo/Qi14pjzZxlQB9wCzstau/dP/hBKZj74R6V8bia/BgNrdqXnb8hxQ==" saltValue="ZgbX6Qxk4aAA/NU7v8P//g==" spinCount="100000" sheet="1" formatCells="0" formatColumns="0" formatRows="0" insertColumns="0" insertRows="0" insertHyperlinks="0" deleteColumns="0" deleteRows="0" sort="0" autoFilter="0" pivotTables="0"/>
  <hyperlinks>
    <hyperlink ref="B402" r:id="rId1" xr:uid="{5218D998-BEEA-4DF5-8F16-3EBEB4536B5B}"/>
    <hyperlink ref="B403" r:id="rId2" xr:uid="{57A6330B-3422-455C-AD17-6BAEBCD5CE87}"/>
    <hyperlink ref="D407" r:id="rId3" xr:uid="{7E6186A8-F65A-414D-BB48-1172A18CC412}"/>
    <hyperlink ref="B1" location="'.'!A400" display="Buy me a cup of coffee" xr:uid="{5C458D98-D8D2-40B8-86E1-6C04363E5723}"/>
    <hyperlink ref="B4" r:id="rId4" display="https://github.com/edward-0116/UltiExcelGantt" xr:uid="{24D47AA8-A190-452D-B2AA-0C0E670837F7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Settings</vt:lpstr>
      <vt:lpstr>Gantt</vt:lpstr>
      <vt:lpstr>Sheet1</vt:lpstr>
      <vt:lpstr>Sheet2</vt:lpstr>
      <vt:lpstr>Sheet3</vt:lpstr>
      <vt:lpstr>Sheet4</vt:lpstr>
      <vt:lpstr>.</vt:lpstr>
      <vt:lpstr>Gantt!base_end</vt:lpstr>
      <vt:lpstr>Gantt!base_start</vt:lpstr>
      <vt:lpstr>Gantt!colour_by</vt:lpstr>
      <vt:lpstr>Gantt!d.conn</vt:lpstr>
      <vt:lpstr>Gantt!d.id</vt:lpstr>
      <vt:lpstr>Gantt!d.lag</vt:lpstr>
      <vt:lpstr>Gantt!date</vt:lpstr>
      <vt:lpstr>Gantt!display</vt:lpstr>
      <vt:lpstr>Gantt!highlight</vt:lpstr>
      <vt:lpstr>Gantt!id</vt:lpstr>
      <vt:lpstr>Gantt!ind.end</vt:lpstr>
      <vt:lpstr>Gantt!ind.start</vt:lpstr>
      <vt:lpstr>Gantt!issue</vt:lpstr>
      <vt:lpstr>Gantt!next_date</vt:lpstr>
      <vt:lpstr>Gantt!percentage_complete</vt:lpstr>
      <vt:lpstr>Gantt!plan_end</vt:lpstr>
      <vt:lpstr>Gantt!plan_start</vt:lpstr>
      <vt:lpstr>Gantt!prev_col_range</vt:lpstr>
      <vt:lpstr>Gantt!role</vt:lpstr>
      <vt:lpstr>Gantt!role_id</vt:lpstr>
      <vt:lpstr>Gantt!scroll_increment</vt:lpstr>
      <vt:lpstr>Gantt!show_progress</vt:lpstr>
      <vt:lpstr>Gantt!stage_id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Gantt Chart 1 Year</dc:title>
  <dc:creator>YY Foo</dc:creator>
  <cp:keywords>Gantt Chart</cp:keywords>
  <dc:description>1.5.0</dc:description>
  <cp:lastModifiedBy>YY Foo</cp:lastModifiedBy>
  <dcterms:created xsi:type="dcterms:W3CDTF">2021-10-19T08:15:09Z</dcterms:created>
  <dcterms:modified xsi:type="dcterms:W3CDTF">2022-03-24T02:38:46Z</dcterms:modified>
</cp:coreProperties>
</file>