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7608\Downloads\Github projects\portfolio-weight-project\"/>
    </mc:Choice>
  </mc:AlternateContent>
  <xr:revisionPtr revIDLastSave="0" documentId="8_{BB175308-465B-401B-A249-D8F1C34E4873}" xr6:coauthVersionLast="47" xr6:coauthVersionMax="47" xr10:uidLastSave="{00000000-0000-0000-0000-000000000000}"/>
  <bookViews>
    <workbookView xWindow="-90" yWindow="-90" windowWidth="19380" windowHeight="10260" firstSheet="1" activeTab="1" xr2:uid="{1A9BF4D5-5F50-4E5A-A286-258D63A6C3E8}"/>
  </bookViews>
  <sheets>
    <sheet name="Walmart and Delta Stock" sheetId="1" r:id="rId1"/>
    <sheet name="Correlation Matrix" sheetId="4" r:id="rId2"/>
    <sheet name="All Stock weekly returns" sheetId="2" r:id="rId3"/>
    <sheet name="Histogram Page" sheetId="5" r:id="rId4"/>
  </sheets>
  <definedNames>
    <definedName name="_xlchart.v1.0" hidden="1">'Walmart and Delta Stock'!$C$4:$C$525</definedName>
    <definedName name="_xlchart.v1.1" hidden="1">'Walmart and Delta Stock'!$M$4:$M$525</definedName>
    <definedName name="_xlchart.v1.2" hidden="1">'Walmart and Delta Stock'!$M$4:$M$525</definedName>
    <definedName name="_xlchart.v1.3" hidden="1">'All Stock weekly returns'!$H$4:$H$525</definedName>
    <definedName name="_xlchart.v1.4" hidden="1">'All Stock weekly returns'!$J$4:$J$525</definedName>
    <definedName name="_xlchart.v1.5" hidden="1">'Walmart and Delta Stock'!$C$4:$C$525</definedName>
    <definedName name="_xlchart.v1.6" hidden="1">'All Stock weekly returns'!$I$4:$I$525</definedName>
    <definedName name="solver_adj" localSheetId="1" hidden="1">'Correlation Matrix'!$B$17:$K$17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'Correlation Matrix'!$L$17</definedName>
    <definedName name="solver_lhs2" localSheetId="1" hidden="1">'Correlation Matrix'!$M$15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'Correlation Matrix'!$O$15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1</definedName>
    <definedName name="solver_rhs2" localSheetId="1" hidden="1">0.24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0.1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4" l="1"/>
  <c r="M15" i="4"/>
  <c r="C67" i="4"/>
  <c r="C66" i="4"/>
  <c r="E65" i="4"/>
  <c r="E57" i="4"/>
  <c r="C59" i="4"/>
  <c r="C58" i="4"/>
  <c r="F32" i="4"/>
  <c r="E31" i="4"/>
  <c r="D31" i="4"/>
  <c r="C27" i="4" l="1"/>
  <c r="L17" i="4"/>
  <c r="K16" i="4"/>
  <c r="K18" i="4" s="1"/>
  <c r="J16" i="4"/>
  <c r="J18" i="4" s="1"/>
  <c r="I16" i="4"/>
  <c r="I18" i="4" s="1"/>
  <c r="H16" i="4"/>
  <c r="H18" i="4" s="1"/>
  <c r="G16" i="4"/>
  <c r="G18" i="4" s="1"/>
  <c r="F16" i="4"/>
  <c r="F18" i="4" s="1"/>
  <c r="E16" i="4"/>
  <c r="E18" i="4" s="1"/>
  <c r="D16" i="4"/>
  <c r="D18" i="4" s="1"/>
  <c r="C16" i="4"/>
  <c r="C18" i="4" s="1"/>
  <c r="B16" i="4"/>
  <c r="B18" i="4" s="1"/>
  <c r="K15" i="4"/>
  <c r="J15" i="4"/>
  <c r="I15" i="4"/>
  <c r="H15" i="4"/>
  <c r="G15" i="4"/>
  <c r="F15" i="4"/>
  <c r="E15" i="4"/>
  <c r="D15" i="4"/>
  <c r="C15" i="4"/>
  <c r="B15" i="4"/>
  <c r="O15" i="4" l="1" a="1"/>
  <c r="O15" i="4" s="1"/>
  <c r="N15" i="4" a="1"/>
  <c r="N15" i="4" s="1"/>
  <c r="D30" i="4"/>
  <c r="C33" i="4" s="1"/>
  <c r="R5" i="1"/>
  <c r="Q5" i="1"/>
  <c r="R2" i="1"/>
  <c r="Q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4" i="1"/>
  <c r="O1" i="1"/>
  <c r="E1" i="1"/>
  <c r="D15" i="1" s="1"/>
  <c r="E15" i="1" s="1"/>
  <c r="E30" i="4" l="1"/>
  <c r="C34" i="4" s="1"/>
  <c r="D510" i="1"/>
  <c r="E510" i="1" s="1"/>
  <c r="D4" i="1"/>
  <c r="E4" i="1" s="1"/>
  <c r="D487" i="1"/>
  <c r="E487" i="1" s="1"/>
  <c r="D443" i="1"/>
  <c r="E443" i="1" s="1"/>
  <c r="D401" i="1"/>
  <c r="E401" i="1" s="1"/>
  <c r="D359" i="1"/>
  <c r="E359" i="1" s="1"/>
  <c r="D305" i="1"/>
  <c r="E305" i="1" s="1"/>
  <c r="D167" i="1"/>
  <c r="E167" i="1" s="1"/>
  <c r="D5" i="1"/>
  <c r="E5" i="1" s="1"/>
  <c r="D486" i="1"/>
  <c r="E486" i="1" s="1"/>
  <c r="D442" i="1"/>
  <c r="E442" i="1" s="1"/>
  <c r="D410" i="1"/>
  <c r="E410" i="1" s="1"/>
  <c r="D378" i="1"/>
  <c r="E378" i="1" s="1"/>
  <c r="D346" i="1"/>
  <c r="E346" i="1" s="1"/>
  <c r="D314" i="1"/>
  <c r="E314" i="1" s="1"/>
  <c r="D282" i="1"/>
  <c r="E282" i="1" s="1"/>
  <c r="D250" i="1"/>
  <c r="E250" i="1" s="1"/>
  <c r="D218" i="1"/>
  <c r="E218" i="1" s="1"/>
  <c r="D176" i="1"/>
  <c r="E176" i="1" s="1"/>
  <c r="D166" i="1"/>
  <c r="E166" i="1" s="1"/>
  <c r="D151" i="1"/>
  <c r="E151" i="1" s="1"/>
  <c r="D130" i="1"/>
  <c r="E130" i="1" s="1"/>
  <c r="D111" i="1"/>
  <c r="E111" i="1" s="1"/>
  <c r="D66" i="1"/>
  <c r="E66" i="1" s="1"/>
  <c r="D23" i="1"/>
  <c r="E23" i="1" s="1"/>
  <c r="D488" i="1"/>
  <c r="E488" i="1" s="1"/>
  <c r="D497" i="1"/>
  <c r="E497" i="1" s="1"/>
  <c r="D455" i="1"/>
  <c r="E455" i="1" s="1"/>
  <c r="D411" i="1"/>
  <c r="E411" i="1" s="1"/>
  <c r="D369" i="1"/>
  <c r="E369" i="1" s="1"/>
  <c r="D315" i="1"/>
  <c r="E315" i="1" s="1"/>
  <c r="D153" i="1"/>
  <c r="E153" i="1" s="1"/>
  <c r="D516" i="1"/>
  <c r="E516" i="1" s="1"/>
  <c r="D496" i="1"/>
  <c r="E496" i="1" s="1"/>
  <c r="D464" i="1"/>
  <c r="E464" i="1" s="1"/>
  <c r="D432" i="1"/>
  <c r="E432" i="1" s="1"/>
  <c r="D390" i="1"/>
  <c r="E390" i="1" s="1"/>
  <c r="D358" i="1"/>
  <c r="E358" i="1" s="1"/>
  <c r="D336" i="1"/>
  <c r="E336" i="1" s="1"/>
  <c r="D304" i="1"/>
  <c r="E304" i="1" s="1"/>
  <c r="D272" i="1"/>
  <c r="E272" i="1" s="1"/>
  <c r="D240" i="1"/>
  <c r="E240" i="1" s="1"/>
  <c r="D208" i="1"/>
  <c r="E208" i="1" s="1"/>
  <c r="D47" i="1"/>
  <c r="E47" i="1" s="1"/>
  <c r="D524" i="1"/>
  <c r="E524" i="1" s="1"/>
  <c r="D515" i="1"/>
  <c r="E515" i="1" s="1"/>
  <c r="D505" i="1"/>
  <c r="E505" i="1" s="1"/>
  <c r="D495" i="1"/>
  <c r="E495" i="1" s="1"/>
  <c r="D483" i="1"/>
  <c r="E483" i="1" s="1"/>
  <c r="D473" i="1"/>
  <c r="E473" i="1" s="1"/>
  <c r="D463" i="1"/>
  <c r="E463" i="1" s="1"/>
  <c r="D451" i="1"/>
  <c r="E451" i="1" s="1"/>
  <c r="D441" i="1"/>
  <c r="E441" i="1" s="1"/>
  <c r="D431" i="1"/>
  <c r="E431" i="1" s="1"/>
  <c r="D419" i="1"/>
  <c r="E419" i="1" s="1"/>
  <c r="D409" i="1"/>
  <c r="E409" i="1" s="1"/>
  <c r="D399" i="1"/>
  <c r="E399" i="1" s="1"/>
  <c r="D387" i="1"/>
  <c r="E387" i="1" s="1"/>
  <c r="D377" i="1"/>
  <c r="E377" i="1" s="1"/>
  <c r="D367" i="1"/>
  <c r="E367" i="1" s="1"/>
  <c r="D355" i="1"/>
  <c r="E355" i="1" s="1"/>
  <c r="D345" i="1"/>
  <c r="E345" i="1" s="1"/>
  <c r="D335" i="1"/>
  <c r="E335" i="1" s="1"/>
  <c r="D323" i="1"/>
  <c r="E323" i="1" s="1"/>
  <c r="D313" i="1"/>
  <c r="E313" i="1" s="1"/>
  <c r="D303" i="1"/>
  <c r="E303" i="1" s="1"/>
  <c r="D291" i="1"/>
  <c r="E291" i="1" s="1"/>
  <c r="D281" i="1"/>
  <c r="E281" i="1" s="1"/>
  <c r="D271" i="1"/>
  <c r="E271" i="1" s="1"/>
  <c r="D259" i="1"/>
  <c r="E259" i="1" s="1"/>
  <c r="D249" i="1"/>
  <c r="E249" i="1" s="1"/>
  <c r="D239" i="1"/>
  <c r="E239" i="1" s="1"/>
  <c r="D227" i="1"/>
  <c r="E227" i="1" s="1"/>
  <c r="D217" i="1"/>
  <c r="E217" i="1" s="1"/>
  <c r="D207" i="1"/>
  <c r="E207" i="1" s="1"/>
  <c r="D195" i="1"/>
  <c r="E195" i="1" s="1"/>
  <c r="D185" i="1"/>
  <c r="E185" i="1" s="1"/>
  <c r="D175" i="1"/>
  <c r="E175" i="1" s="1"/>
  <c r="D163" i="1"/>
  <c r="E163" i="1" s="1"/>
  <c r="D147" i="1"/>
  <c r="E147" i="1" s="1"/>
  <c r="D129" i="1"/>
  <c r="E129" i="1" s="1"/>
  <c r="D105" i="1"/>
  <c r="E105" i="1" s="1"/>
  <c r="D83" i="1"/>
  <c r="E83" i="1" s="1"/>
  <c r="D65" i="1"/>
  <c r="E65" i="1" s="1"/>
  <c r="D41" i="1"/>
  <c r="E41" i="1" s="1"/>
  <c r="D19" i="1"/>
  <c r="E19" i="1" s="1"/>
  <c r="D519" i="1"/>
  <c r="E519" i="1" s="1"/>
  <c r="D507" i="1"/>
  <c r="E507" i="1" s="1"/>
  <c r="D465" i="1"/>
  <c r="E465" i="1" s="1"/>
  <c r="D423" i="1"/>
  <c r="E423" i="1" s="1"/>
  <c r="D379" i="1"/>
  <c r="E379" i="1" s="1"/>
  <c r="D327" i="1"/>
  <c r="E327" i="1" s="1"/>
  <c r="D131" i="1"/>
  <c r="E131" i="1" s="1"/>
  <c r="D506" i="1"/>
  <c r="E506" i="1" s="1"/>
  <c r="D474" i="1"/>
  <c r="E474" i="1" s="1"/>
  <c r="D454" i="1"/>
  <c r="E454" i="1" s="1"/>
  <c r="D422" i="1"/>
  <c r="E422" i="1" s="1"/>
  <c r="D400" i="1"/>
  <c r="E400" i="1" s="1"/>
  <c r="D368" i="1"/>
  <c r="E368" i="1" s="1"/>
  <c r="D326" i="1"/>
  <c r="E326" i="1" s="1"/>
  <c r="D294" i="1"/>
  <c r="E294" i="1" s="1"/>
  <c r="D262" i="1"/>
  <c r="E262" i="1" s="1"/>
  <c r="D230" i="1"/>
  <c r="E230" i="1" s="1"/>
  <c r="D198" i="1"/>
  <c r="E198" i="1" s="1"/>
  <c r="D186" i="1"/>
  <c r="E186" i="1" s="1"/>
  <c r="D87" i="1"/>
  <c r="E87" i="1" s="1"/>
  <c r="D523" i="1"/>
  <c r="E523" i="1" s="1"/>
  <c r="D514" i="1"/>
  <c r="E514" i="1" s="1"/>
  <c r="D504" i="1"/>
  <c r="E504" i="1" s="1"/>
  <c r="D494" i="1"/>
  <c r="E494" i="1" s="1"/>
  <c r="D482" i="1"/>
  <c r="E482" i="1" s="1"/>
  <c r="D472" i="1"/>
  <c r="E472" i="1" s="1"/>
  <c r="D462" i="1"/>
  <c r="E462" i="1" s="1"/>
  <c r="D450" i="1"/>
  <c r="E450" i="1" s="1"/>
  <c r="D440" i="1"/>
  <c r="E440" i="1" s="1"/>
  <c r="D430" i="1"/>
  <c r="E430" i="1" s="1"/>
  <c r="D418" i="1"/>
  <c r="E418" i="1" s="1"/>
  <c r="D408" i="1"/>
  <c r="E408" i="1" s="1"/>
  <c r="D398" i="1"/>
  <c r="E398" i="1" s="1"/>
  <c r="D386" i="1"/>
  <c r="E386" i="1" s="1"/>
  <c r="D376" i="1"/>
  <c r="E376" i="1" s="1"/>
  <c r="D366" i="1"/>
  <c r="E366" i="1" s="1"/>
  <c r="D354" i="1"/>
  <c r="E354" i="1" s="1"/>
  <c r="D344" i="1"/>
  <c r="E344" i="1" s="1"/>
  <c r="D334" i="1"/>
  <c r="E334" i="1" s="1"/>
  <c r="D322" i="1"/>
  <c r="E322" i="1" s="1"/>
  <c r="D312" i="1"/>
  <c r="E312" i="1" s="1"/>
  <c r="D302" i="1"/>
  <c r="E302" i="1" s="1"/>
  <c r="D290" i="1"/>
  <c r="E290" i="1" s="1"/>
  <c r="D280" i="1"/>
  <c r="E280" i="1" s="1"/>
  <c r="D270" i="1"/>
  <c r="E270" i="1" s="1"/>
  <c r="D258" i="1"/>
  <c r="E258" i="1" s="1"/>
  <c r="D248" i="1"/>
  <c r="E248" i="1" s="1"/>
  <c r="D238" i="1"/>
  <c r="E238" i="1" s="1"/>
  <c r="D226" i="1"/>
  <c r="E226" i="1" s="1"/>
  <c r="D216" i="1"/>
  <c r="E216" i="1" s="1"/>
  <c r="D206" i="1"/>
  <c r="E206" i="1" s="1"/>
  <c r="D194" i="1"/>
  <c r="E194" i="1" s="1"/>
  <c r="D184" i="1"/>
  <c r="E184" i="1" s="1"/>
  <c r="D174" i="1"/>
  <c r="E174" i="1" s="1"/>
  <c r="D162" i="1"/>
  <c r="E162" i="1" s="1"/>
  <c r="D146" i="1"/>
  <c r="E146" i="1" s="1"/>
  <c r="D127" i="1"/>
  <c r="E127" i="1" s="1"/>
  <c r="D103" i="1"/>
  <c r="E103" i="1" s="1"/>
  <c r="D82" i="1"/>
  <c r="E82" i="1" s="1"/>
  <c r="D63" i="1"/>
  <c r="E63" i="1" s="1"/>
  <c r="D39" i="1"/>
  <c r="E39" i="1" s="1"/>
  <c r="D18" i="1"/>
  <c r="E18" i="1" s="1"/>
  <c r="D498" i="1"/>
  <c r="E498" i="1" s="1"/>
  <c r="D518" i="1"/>
  <c r="E518" i="1" s="1"/>
  <c r="D251" i="1"/>
  <c r="E251" i="1" s="1"/>
  <c r="D503" i="1"/>
  <c r="E503" i="1" s="1"/>
  <c r="D471" i="1"/>
  <c r="E471" i="1" s="1"/>
  <c r="D439" i="1"/>
  <c r="E439" i="1" s="1"/>
  <c r="D407" i="1"/>
  <c r="E407" i="1" s="1"/>
  <c r="D375" i="1"/>
  <c r="E375" i="1" s="1"/>
  <c r="D343" i="1"/>
  <c r="E343" i="1" s="1"/>
  <c r="D311" i="1"/>
  <c r="E311" i="1" s="1"/>
  <c r="D279" i="1"/>
  <c r="E279" i="1" s="1"/>
  <c r="D247" i="1"/>
  <c r="E247" i="1" s="1"/>
  <c r="D215" i="1"/>
  <c r="E215" i="1" s="1"/>
  <c r="D183" i="1"/>
  <c r="E183" i="1" s="1"/>
  <c r="D161" i="1"/>
  <c r="E161" i="1" s="1"/>
  <c r="D99" i="1"/>
  <c r="E99" i="1" s="1"/>
  <c r="D57" i="1"/>
  <c r="E57" i="1" s="1"/>
  <c r="D35" i="1"/>
  <c r="E35" i="1" s="1"/>
  <c r="D17" i="1"/>
  <c r="E17" i="1" s="1"/>
  <c r="D478" i="1"/>
  <c r="E478" i="1" s="1"/>
  <c r="D241" i="1"/>
  <c r="E241" i="1" s="1"/>
  <c r="D522" i="1"/>
  <c r="E522" i="1" s="1"/>
  <c r="D481" i="1"/>
  <c r="E481" i="1" s="1"/>
  <c r="D459" i="1"/>
  <c r="E459" i="1" s="1"/>
  <c r="D427" i="1"/>
  <c r="E427" i="1" s="1"/>
  <c r="D395" i="1"/>
  <c r="E395" i="1" s="1"/>
  <c r="D353" i="1"/>
  <c r="E353" i="1" s="1"/>
  <c r="D321" i="1"/>
  <c r="E321" i="1" s="1"/>
  <c r="D289" i="1"/>
  <c r="E289" i="1" s="1"/>
  <c r="D257" i="1"/>
  <c r="E257" i="1" s="1"/>
  <c r="D225" i="1"/>
  <c r="E225" i="1" s="1"/>
  <c r="D203" i="1"/>
  <c r="E203" i="1" s="1"/>
  <c r="D171" i="1"/>
  <c r="E171" i="1" s="1"/>
  <c r="D145" i="1"/>
  <c r="E145" i="1" s="1"/>
  <c r="D81" i="1"/>
  <c r="E81" i="1" s="1"/>
  <c r="D521" i="1"/>
  <c r="E521" i="1" s="1"/>
  <c r="D512" i="1"/>
  <c r="E512" i="1" s="1"/>
  <c r="D502" i="1"/>
  <c r="E502" i="1" s="1"/>
  <c r="D490" i="1"/>
  <c r="E490" i="1" s="1"/>
  <c r="D480" i="1"/>
  <c r="E480" i="1" s="1"/>
  <c r="D470" i="1"/>
  <c r="E470" i="1" s="1"/>
  <c r="D458" i="1"/>
  <c r="E458" i="1" s="1"/>
  <c r="D448" i="1"/>
  <c r="E448" i="1" s="1"/>
  <c r="D438" i="1"/>
  <c r="E438" i="1" s="1"/>
  <c r="D426" i="1"/>
  <c r="E426" i="1" s="1"/>
  <c r="D416" i="1"/>
  <c r="E416" i="1" s="1"/>
  <c r="D406" i="1"/>
  <c r="E406" i="1" s="1"/>
  <c r="D394" i="1"/>
  <c r="E394" i="1" s="1"/>
  <c r="D384" i="1"/>
  <c r="E384" i="1" s="1"/>
  <c r="D374" i="1"/>
  <c r="E374" i="1" s="1"/>
  <c r="D362" i="1"/>
  <c r="E362" i="1" s="1"/>
  <c r="D352" i="1"/>
  <c r="E352" i="1" s="1"/>
  <c r="D342" i="1"/>
  <c r="E342" i="1" s="1"/>
  <c r="D330" i="1"/>
  <c r="E330" i="1" s="1"/>
  <c r="D320" i="1"/>
  <c r="E320" i="1" s="1"/>
  <c r="D310" i="1"/>
  <c r="E310" i="1" s="1"/>
  <c r="D298" i="1"/>
  <c r="E298" i="1" s="1"/>
  <c r="D288" i="1"/>
  <c r="E288" i="1" s="1"/>
  <c r="D278" i="1"/>
  <c r="E278" i="1" s="1"/>
  <c r="D266" i="1"/>
  <c r="E266" i="1" s="1"/>
  <c r="D256" i="1"/>
  <c r="E256" i="1" s="1"/>
  <c r="D246" i="1"/>
  <c r="E246" i="1" s="1"/>
  <c r="D234" i="1"/>
  <c r="E234" i="1" s="1"/>
  <c r="D224" i="1"/>
  <c r="E224" i="1" s="1"/>
  <c r="D214" i="1"/>
  <c r="E214" i="1" s="1"/>
  <c r="D202" i="1"/>
  <c r="E202" i="1" s="1"/>
  <c r="D192" i="1"/>
  <c r="E192" i="1" s="1"/>
  <c r="D182" i="1"/>
  <c r="E182" i="1" s="1"/>
  <c r="D170" i="1"/>
  <c r="E170" i="1" s="1"/>
  <c r="D159" i="1"/>
  <c r="E159" i="1" s="1"/>
  <c r="D143" i="1"/>
  <c r="E143" i="1" s="1"/>
  <c r="D119" i="1"/>
  <c r="E119" i="1" s="1"/>
  <c r="D98" i="1"/>
  <c r="E98" i="1" s="1"/>
  <c r="D79" i="1"/>
  <c r="E79" i="1" s="1"/>
  <c r="D55" i="1"/>
  <c r="E55" i="1" s="1"/>
  <c r="D34" i="1"/>
  <c r="E34" i="1" s="1"/>
  <c r="D12" i="1"/>
  <c r="E12" i="1" s="1"/>
  <c r="D20" i="1"/>
  <c r="E20" i="1" s="1"/>
  <c r="D28" i="1"/>
  <c r="E28" i="1" s="1"/>
  <c r="D36" i="1"/>
  <c r="E36" i="1" s="1"/>
  <c r="D44" i="1"/>
  <c r="E44" i="1" s="1"/>
  <c r="D52" i="1"/>
  <c r="E52" i="1" s="1"/>
  <c r="D60" i="1"/>
  <c r="E60" i="1" s="1"/>
  <c r="D68" i="1"/>
  <c r="E68" i="1" s="1"/>
  <c r="D76" i="1"/>
  <c r="E76" i="1" s="1"/>
  <c r="D84" i="1"/>
  <c r="E84" i="1" s="1"/>
  <c r="D92" i="1"/>
  <c r="E92" i="1" s="1"/>
  <c r="D100" i="1"/>
  <c r="E100" i="1" s="1"/>
  <c r="D108" i="1"/>
  <c r="E108" i="1" s="1"/>
  <c r="D116" i="1"/>
  <c r="E116" i="1" s="1"/>
  <c r="D124" i="1"/>
  <c r="E124" i="1" s="1"/>
  <c r="D132" i="1"/>
  <c r="E132" i="1" s="1"/>
  <c r="D140" i="1"/>
  <c r="E140" i="1" s="1"/>
  <c r="D148" i="1"/>
  <c r="E148" i="1" s="1"/>
  <c r="D13" i="1"/>
  <c r="E13" i="1" s="1"/>
  <c r="D21" i="1"/>
  <c r="E21" i="1" s="1"/>
  <c r="D29" i="1"/>
  <c r="E29" i="1" s="1"/>
  <c r="D37" i="1"/>
  <c r="E37" i="1" s="1"/>
  <c r="D45" i="1"/>
  <c r="E45" i="1" s="1"/>
  <c r="D53" i="1"/>
  <c r="E53" i="1" s="1"/>
  <c r="D61" i="1"/>
  <c r="E61" i="1" s="1"/>
  <c r="D69" i="1"/>
  <c r="E69" i="1" s="1"/>
  <c r="D77" i="1"/>
  <c r="E77" i="1" s="1"/>
  <c r="D85" i="1"/>
  <c r="E85" i="1" s="1"/>
  <c r="D93" i="1"/>
  <c r="E93" i="1" s="1"/>
  <c r="D101" i="1"/>
  <c r="E101" i="1" s="1"/>
  <c r="D109" i="1"/>
  <c r="E109" i="1" s="1"/>
  <c r="D117" i="1"/>
  <c r="E117" i="1" s="1"/>
  <c r="D125" i="1"/>
  <c r="E125" i="1" s="1"/>
  <c r="D133" i="1"/>
  <c r="E133" i="1" s="1"/>
  <c r="D141" i="1"/>
  <c r="E141" i="1" s="1"/>
  <c r="D149" i="1"/>
  <c r="E149" i="1" s="1"/>
  <c r="D157" i="1"/>
  <c r="E157" i="1" s="1"/>
  <c r="G5" i="1"/>
  <c r="D6" i="1"/>
  <c r="E6" i="1" s="1"/>
  <c r="D14" i="1"/>
  <c r="E14" i="1" s="1"/>
  <c r="D22" i="1"/>
  <c r="E22" i="1" s="1"/>
  <c r="D30" i="1"/>
  <c r="E30" i="1" s="1"/>
  <c r="D38" i="1"/>
  <c r="E38" i="1" s="1"/>
  <c r="D46" i="1"/>
  <c r="E46" i="1" s="1"/>
  <c r="D54" i="1"/>
  <c r="E54" i="1" s="1"/>
  <c r="D62" i="1"/>
  <c r="E62" i="1" s="1"/>
  <c r="D70" i="1"/>
  <c r="E70" i="1" s="1"/>
  <c r="D78" i="1"/>
  <c r="E78" i="1" s="1"/>
  <c r="D86" i="1"/>
  <c r="E86" i="1" s="1"/>
  <c r="D94" i="1"/>
  <c r="E94" i="1" s="1"/>
  <c r="D102" i="1"/>
  <c r="E102" i="1" s="1"/>
  <c r="D110" i="1"/>
  <c r="E110" i="1" s="1"/>
  <c r="D118" i="1"/>
  <c r="E118" i="1" s="1"/>
  <c r="D126" i="1"/>
  <c r="E126" i="1" s="1"/>
  <c r="D134" i="1"/>
  <c r="E134" i="1" s="1"/>
  <c r="D142" i="1"/>
  <c r="E142" i="1" s="1"/>
  <c r="D150" i="1"/>
  <c r="E150" i="1" s="1"/>
  <c r="D8" i="1"/>
  <c r="E8" i="1" s="1"/>
  <c r="D16" i="1"/>
  <c r="E16" i="1" s="1"/>
  <c r="D24" i="1"/>
  <c r="E24" i="1" s="1"/>
  <c r="D32" i="1"/>
  <c r="E32" i="1" s="1"/>
  <c r="D40" i="1"/>
  <c r="E40" i="1" s="1"/>
  <c r="D48" i="1"/>
  <c r="E48" i="1" s="1"/>
  <c r="D56" i="1"/>
  <c r="E56" i="1" s="1"/>
  <c r="D64" i="1"/>
  <c r="E64" i="1" s="1"/>
  <c r="D72" i="1"/>
  <c r="E72" i="1" s="1"/>
  <c r="D80" i="1"/>
  <c r="E80" i="1" s="1"/>
  <c r="D88" i="1"/>
  <c r="E88" i="1" s="1"/>
  <c r="D96" i="1"/>
  <c r="E96" i="1" s="1"/>
  <c r="D104" i="1"/>
  <c r="E104" i="1" s="1"/>
  <c r="D112" i="1"/>
  <c r="E112" i="1" s="1"/>
  <c r="D120" i="1"/>
  <c r="E120" i="1" s="1"/>
  <c r="D128" i="1"/>
  <c r="E128" i="1" s="1"/>
  <c r="D136" i="1"/>
  <c r="E136" i="1" s="1"/>
  <c r="D144" i="1"/>
  <c r="E144" i="1" s="1"/>
  <c r="D152" i="1"/>
  <c r="E152" i="1" s="1"/>
  <c r="D160" i="1"/>
  <c r="E160" i="1" s="1"/>
  <c r="D10" i="1"/>
  <c r="E10" i="1" s="1"/>
  <c r="D26" i="1"/>
  <c r="E26" i="1" s="1"/>
  <c r="D42" i="1"/>
  <c r="E42" i="1" s="1"/>
  <c r="D58" i="1"/>
  <c r="E58" i="1" s="1"/>
  <c r="D74" i="1"/>
  <c r="E74" i="1" s="1"/>
  <c r="D90" i="1"/>
  <c r="E90" i="1" s="1"/>
  <c r="D106" i="1"/>
  <c r="E106" i="1" s="1"/>
  <c r="D122" i="1"/>
  <c r="E122" i="1" s="1"/>
  <c r="D138" i="1"/>
  <c r="E138" i="1" s="1"/>
  <c r="D154" i="1"/>
  <c r="E154" i="1" s="1"/>
  <c r="D164" i="1"/>
  <c r="E164" i="1" s="1"/>
  <c r="D172" i="1"/>
  <c r="E172" i="1" s="1"/>
  <c r="D180" i="1"/>
  <c r="E180" i="1" s="1"/>
  <c r="D188" i="1"/>
  <c r="E188" i="1" s="1"/>
  <c r="D196" i="1"/>
  <c r="E196" i="1" s="1"/>
  <c r="D204" i="1"/>
  <c r="E204" i="1" s="1"/>
  <c r="D212" i="1"/>
  <c r="E212" i="1" s="1"/>
  <c r="D220" i="1"/>
  <c r="E220" i="1" s="1"/>
  <c r="D228" i="1"/>
  <c r="E228" i="1" s="1"/>
  <c r="D236" i="1"/>
  <c r="E236" i="1" s="1"/>
  <c r="D244" i="1"/>
  <c r="E244" i="1" s="1"/>
  <c r="D252" i="1"/>
  <c r="E252" i="1" s="1"/>
  <c r="D260" i="1"/>
  <c r="E260" i="1" s="1"/>
  <c r="D268" i="1"/>
  <c r="E268" i="1" s="1"/>
  <c r="D276" i="1"/>
  <c r="E276" i="1" s="1"/>
  <c r="D284" i="1"/>
  <c r="E284" i="1" s="1"/>
  <c r="D292" i="1"/>
  <c r="E292" i="1" s="1"/>
  <c r="D300" i="1"/>
  <c r="E300" i="1" s="1"/>
  <c r="D308" i="1"/>
  <c r="E308" i="1" s="1"/>
  <c r="D316" i="1"/>
  <c r="E316" i="1" s="1"/>
  <c r="D324" i="1"/>
  <c r="E324" i="1" s="1"/>
  <c r="D332" i="1"/>
  <c r="E332" i="1" s="1"/>
  <c r="D340" i="1"/>
  <c r="E340" i="1" s="1"/>
  <c r="D348" i="1"/>
  <c r="E348" i="1" s="1"/>
  <c r="D356" i="1"/>
  <c r="E356" i="1" s="1"/>
  <c r="D364" i="1"/>
  <c r="E364" i="1" s="1"/>
  <c r="D372" i="1"/>
  <c r="E372" i="1" s="1"/>
  <c r="D380" i="1"/>
  <c r="E380" i="1" s="1"/>
  <c r="D388" i="1"/>
  <c r="E388" i="1" s="1"/>
  <c r="D396" i="1"/>
  <c r="E396" i="1" s="1"/>
  <c r="D404" i="1"/>
  <c r="E404" i="1" s="1"/>
  <c r="D412" i="1"/>
  <c r="E412" i="1" s="1"/>
  <c r="D420" i="1"/>
  <c r="E420" i="1" s="1"/>
  <c r="D428" i="1"/>
  <c r="E428" i="1" s="1"/>
  <c r="D436" i="1"/>
  <c r="E436" i="1" s="1"/>
  <c r="D444" i="1"/>
  <c r="E444" i="1" s="1"/>
  <c r="D452" i="1"/>
  <c r="E452" i="1" s="1"/>
  <c r="D460" i="1"/>
  <c r="E460" i="1" s="1"/>
  <c r="D468" i="1"/>
  <c r="E468" i="1" s="1"/>
  <c r="D476" i="1"/>
  <c r="E476" i="1" s="1"/>
  <c r="D484" i="1"/>
  <c r="E484" i="1" s="1"/>
  <c r="D492" i="1"/>
  <c r="E492" i="1" s="1"/>
  <c r="D500" i="1"/>
  <c r="E500" i="1" s="1"/>
  <c r="D508" i="1"/>
  <c r="E508" i="1" s="1"/>
  <c r="D11" i="1"/>
  <c r="E11" i="1" s="1"/>
  <c r="D27" i="1"/>
  <c r="E27" i="1" s="1"/>
  <c r="D43" i="1"/>
  <c r="E43" i="1" s="1"/>
  <c r="D59" i="1"/>
  <c r="E59" i="1" s="1"/>
  <c r="D75" i="1"/>
  <c r="E75" i="1" s="1"/>
  <c r="D91" i="1"/>
  <c r="E91" i="1" s="1"/>
  <c r="D107" i="1"/>
  <c r="E107" i="1" s="1"/>
  <c r="D123" i="1"/>
  <c r="E123" i="1" s="1"/>
  <c r="D139" i="1"/>
  <c r="E139" i="1" s="1"/>
  <c r="D155" i="1"/>
  <c r="E155" i="1" s="1"/>
  <c r="D165" i="1"/>
  <c r="E165" i="1" s="1"/>
  <c r="D173" i="1"/>
  <c r="E173" i="1" s="1"/>
  <c r="D181" i="1"/>
  <c r="E181" i="1" s="1"/>
  <c r="D189" i="1"/>
  <c r="E189" i="1" s="1"/>
  <c r="D197" i="1"/>
  <c r="E197" i="1" s="1"/>
  <c r="D205" i="1"/>
  <c r="E205" i="1" s="1"/>
  <c r="D213" i="1"/>
  <c r="E213" i="1" s="1"/>
  <c r="D221" i="1"/>
  <c r="E221" i="1" s="1"/>
  <c r="D229" i="1"/>
  <c r="E229" i="1" s="1"/>
  <c r="D237" i="1"/>
  <c r="E237" i="1" s="1"/>
  <c r="D245" i="1"/>
  <c r="E245" i="1" s="1"/>
  <c r="D253" i="1"/>
  <c r="E253" i="1" s="1"/>
  <c r="D261" i="1"/>
  <c r="E261" i="1" s="1"/>
  <c r="D269" i="1"/>
  <c r="E269" i="1" s="1"/>
  <c r="D277" i="1"/>
  <c r="E277" i="1" s="1"/>
  <c r="D285" i="1"/>
  <c r="E285" i="1" s="1"/>
  <c r="D293" i="1"/>
  <c r="E293" i="1" s="1"/>
  <c r="D301" i="1"/>
  <c r="E301" i="1" s="1"/>
  <c r="D309" i="1"/>
  <c r="E309" i="1" s="1"/>
  <c r="D317" i="1"/>
  <c r="E317" i="1" s="1"/>
  <c r="D325" i="1"/>
  <c r="E325" i="1" s="1"/>
  <c r="D333" i="1"/>
  <c r="E333" i="1" s="1"/>
  <c r="D341" i="1"/>
  <c r="E341" i="1" s="1"/>
  <c r="D349" i="1"/>
  <c r="E349" i="1" s="1"/>
  <c r="D357" i="1"/>
  <c r="E357" i="1" s="1"/>
  <c r="D365" i="1"/>
  <c r="E365" i="1" s="1"/>
  <c r="D373" i="1"/>
  <c r="E373" i="1" s="1"/>
  <c r="D381" i="1"/>
  <c r="E381" i="1" s="1"/>
  <c r="D389" i="1"/>
  <c r="E389" i="1" s="1"/>
  <c r="D397" i="1"/>
  <c r="E397" i="1" s="1"/>
  <c r="D405" i="1"/>
  <c r="E405" i="1" s="1"/>
  <c r="D413" i="1"/>
  <c r="E413" i="1" s="1"/>
  <c r="D421" i="1"/>
  <c r="E421" i="1" s="1"/>
  <c r="D429" i="1"/>
  <c r="E429" i="1" s="1"/>
  <c r="D437" i="1"/>
  <c r="E437" i="1" s="1"/>
  <c r="D445" i="1"/>
  <c r="E445" i="1" s="1"/>
  <c r="D453" i="1"/>
  <c r="E453" i="1" s="1"/>
  <c r="D461" i="1"/>
  <c r="E461" i="1" s="1"/>
  <c r="D469" i="1"/>
  <c r="E469" i="1" s="1"/>
  <c r="D477" i="1"/>
  <c r="E477" i="1" s="1"/>
  <c r="D485" i="1"/>
  <c r="E485" i="1" s="1"/>
  <c r="D493" i="1"/>
  <c r="E493" i="1" s="1"/>
  <c r="D501" i="1"/>
  <c r="E501" i="1" s="1"/>
  <c r="D509" i="1"/>
  <c r="E509" i="1" s="1"/>
  <c r="D517" i="1"/>
  <c r="E517" i="1" s="1"/>
  <c r="D525" i="1"/>
  <c r="E525" i="1" s="1"/>
  <c r="D231" i="1"/>
  <c r="E231" i="1" s="1"/>
  <c r="D513" i="1"/>
  <c r="E513" i="1" s="1"/>
  <c r="D491" i="1"/>
  <c r="E491" i="1" s="1"/>
  <c r="D449" i="1"/>
  <c r="E449" i="1" s="1"/>
  <c r="D417" i="1"/>
  <c r="E417" i="1" s="1"/>
  <c r="D385" i="1"/>
  <c r="E385" i="1" s="1"/>
  <c r="D363" i="1"/>
  <c r="E363" i="1" s="1"/>
  <c r="D331" i="1"/>
  <c r="E331" i="1" s="1"/>
  <c r="D299" i="1"/>
  <c r="E299" i="1" s="1"/>
  <c r="D267" i="1"/>
  <c r="E267" i="1" s="1"/>
  <c r="D235" i="1"/>
  <c r="E235" i="1" s="1"/>
  <c r="D193" i="1"/>
  <c r="E193" i="1" s="1"/>
  <c r="D121" i="1"/>
  <c r="E121" i="1" s="1"/>
  <c r="D520" i="1"/>
  <c r="E520" i="1" s="1"/>
  <c r="D511" i="1"/>
  <c r="E511" i="1" s="1"/>
  <c r="D499" i="1"/>
  <c r="E499" i="1" s="1"/>
  <c r="D489" i="1"/>
  <c r="E489" i="1" s="1"/>
  <c r="D479" i="1"/>
  <c r="E479" i="1" s="1"/>
  <c r="D467" i="1"/>
  <c r="E467" i="1" s="1"/>
  <c r="D457" i="1"/>
  <c r="E457" i="1" s="1"/>
  <c r="D447" i="1"/>
  <c r="E447" i="1" s="1"/>
  <c r="D435" i="1"/>
  <c r="E435" i="1" s="1"/>
  <c r="D425" i="1"/>
  <c r="E425" i="1" s="1"/>
  <c r="D415" i="1"/>
  <c r="E415" i="1" s="1"/>
  <c r="D403" i="1"/>
  <c r="E403" i="1" s="1"/>
  <c r="D393" i="1"/>
  <c r="E393" i="1" s="1"/>
  <c r="D383" i="1"/>
  <c r="E383" i="1" s="1"/>
  <c r="D371" i="1"/>
  <c r="E371" i="1" s="1"/>
  <c r="D361" i="1"/>
  <c r="E361" i="1" s="1"/>
  <c r="D351" i="1"/>
  <c r="E351" i="1" s="1"/>
  <c r="D339" i="1"/>
  <c r="E339" i="1" s="1"/>
  <c r="D329" i="1"/>
  <c r="E329" i="1" s="1"/>
  <c r="D319" i="1"/>
  <c r="E319" i="1" s="1"/>
  <c r="D307" i="1"/>
  <c r="E307" i="1" s="1"/>
  <c r="D297" i="1"/>
  <c r="E297" i="1" s="1"/>
  <c r="D287" i="1"/>
  <c r="E287" i="1" s="1"/>
  <c r="D275" i="1"/>
  <c r="E275" i="1" s="1"/>
  <c r="D265" i="1"/>
  <c r="E265" i="1" s="1"/>
  <c r="D255" i="1"/>
  <c r="E255" i="1" s="1"/>
  <c r="D243" i="1"/>
  <c r="E243" i="1" s="1"/>
  <c r="D233" i="1"/>
  <c r="E233" i="1" s="1"/>
  <c r="D223" i="1"/>
  <c r="E223" i="1" s="1"/>
  <c r="D211" i="1"/>
  <c r="E211" i="1" s="1"/>
  <c r="D201" i="1"/>
  <c r="E201" i="1" s="1"/>
  <c r="D191" i="1"/>
  <c r="E191" i="1" s="1"/>
  <c r="D179" i="1"/>
  <c r="E179" i="1" s="1"/>
  <c r="D169" i="1"/>
  <c r="E169" i="1" s="1"/>
  <c r="D158" i="1"/>
  <c r="E158" i="1" s="1"/>
  <c r="D137" i="1"/>
  <c r="E137" i="1" s="1"/>
  <c r="D115" i="1"/>
  <c r="E115" i="1" s="1"/>
  <c r="D97" i="1"/>
  <c r="E97" i="1" s="1"/>
  <c r="D73" i="1"/>
  <c r="E73" i="1" s="1"/>
  <c r="D51" i="1"/>
  <c r="E51" i="1" s="1"/>
  <c r="D33" i="1"/>
  <c r="E33" i="1" s="1"/>
  <c r="D9" i="1"/>
  <c r="E9" i="1" s="1"/>
  <c r="D466" i="1"/>
  <c r="E466" i="1" s="1"/>
  <c r="D456" i="1"/>
  <c r="E456" i="1" s="1"/>
  <c r="D446" i="1"/>
  <c r="E446" i="1" s="1"/>
  <c r="D434" i="1"/>
  <c r="E434" i="1" s="1"/>
  <c r="D424" i="1"/>
  <c r="E424" i="1" s="1"/>
  <c r="D414" i="1"/>
  <c r="E414" i="1" s="1"/>
  <c r="D402" i="1"/>
  <c r="E402" i="1" s="1"/>
  <c r="D392" i="1"/>
  <c r="E392" i="1" s="1"/>
  <c r="D382" i="1"/>
  <c r="E382" i="1" s="1"/>
  <c r="D370" i="1"/>
  <c r="E370" i="1" s="1"/>
  <c r="D360" i="1"/>
  <c r="E360" i="1" s="1"/>
  <c r="D350" i="1"/>
  <c r="E350" i="1" s="1"/>
  <c r="D338" i="1"/>
  <c r="E338" i="1" s="1"/>
  <c r="D328" i="1"/>
  <c r="E328" i="1" s="1"/>
  <c r="D318" i="1"/>
  <c r="E318" i="1" s="1"/>
  <c r="D306" i="1"/>
  <c r="E306" i="1" s="1"/>
  <c r="D296" i="1"/>
  <c r="E296" i="1" s="1"/>
  <c r="D286" i="1"/>
  <c r="E286" i="1" s="1"/>
  <c r="D274" i="1"/>
  <c r="E274" i="1" s="1"/>
  <c r="D264" i="1"/>
  <c r="E264" i="1" s="1"/>
  <c r="D254" i="1"/>
  <c r="E254" i="1" s="1"/>
  <c r="D242" i="1"/>
  <c r="E242" i="1" s="1"/>
  <c r="D232" i="1"/>
  <c r="E232" i="1" s="1"/>
  <c r="D222" i="1"/>
  <c r="E222" i="1" s="1"/>
  <c r="D210" i="1"/>
  <c r="E210" i="1" s="1"/>
  <c r="D200" i="1"/>
  <c r="E200" i="1" s="1"/>
  <c r="D190" i="1"/>
  <c r="E190" i="1" s="1"/>
  <c r="D178" i="1"/>
  <c r="E178" i="1" s="1"/>
  <c r="D168" i="1"/>
  <c r="E168" i="1" s="1"/>
  <c r="D156" i="1"/>
  <c r="E156" i="1" s="1"/>
  <c r="D135" i="1"/>
  <c r="E135" i="1" s="1"/>
  <c r="D114" i="1"/>
  <c r="E114" i="1" s="1"/>
  <c r="D95" i="1"/>
  <c r="E95" i="1" s="1"/>
  <c r="D71" i="1"/>
  <c r="E71" i="1" s="1"/>
  <c r="D50" i="1"/>
  <c r="E50" i="1" s="1"/>
  <c r="D31" i="1"/>
  <c r="E31" i="1" s="1"/>
  <c r="D7" i="1"/>
  <c r="E7" i="1" s="1"/>
  <c r="D475" i="1"/>
  <c r="E475" i="1" s="1"/>
  <c r="D433" i="1"/>
  <c r="E433" i="1" s="1"/>
  <c r="D391" i="1"/>
  <c r="E391" i="1" s="1"/>
  <c r="D347" i="1"/>
  <c r="E347" i="1" s="1"/>
  <c r="D337" i="1"/>
  <c r="E337" i="1" s="1"/>
  <c r="D295" i="1"/>
  <c r="E295" i="1" s="1"/>
  <c r="D283" i="1"/>
  <c r="E283" i="1" s="1"/>
  <c r="D273" i="1"/>
  <c r="E273" i="1" s="1"/>
  <c r="D263" i="1"/>
  <c r="E263" i="1" s="1"/>
  <c r="D219" i="1"/>
  <c r="E219" i="1" s="1"/>
  <c r="D209" i="1"/>
  <c r="E209" i="1" s="1"/>
  <c r="D199" i="1"/>
  <c r="E199" i="1" s="1"/>
  <c r="D187" i="1"/>
  <c r="E187" i="1" s="1"/>
  <c r="D177" i="1"/>
  <c r="E177" i="1" s="1"/>
  <c r="D113" i="1"/>
  <c r="E113" i="1" s="1"/>
  <c r="D89" i="1"/>
  <c r="E89" i="1" s="1"/>
  <c r="D67" i="1"/>
  <c r="E67" i="1" s="1"/>
  <c r="D49" i="1"/>
  <c r="E49" i="1" s="1"/>
  <c r="D25" i="1"/>
  <c r="E25" i="1" s="1"/>
  <c r="G2" i="1" l="1"/>
  <c r="H2" i="1" s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<sst xmlns="http://schemas.openxmlformats.org/spreadsheetml/2006/main" count="200" uniqueCount="60">
  <si>
    <t>Walmart</t>
  </si>
  <si>
    <t xml:space="preserve">Mean return = </t>
  </si>
  <si>
    <t>var weekly</t>
  </si>
  <si>
    <t>st dev weekly</t>
  </si>
  <si>
    <t>Delta</t>
  </si>
  <si>
    <t>Mean return=</t>
  </si>
  <si>
    <t>Date</t>
  </si>
  <si>
    <t>Price</t>
  </si>
  <si>
    <t>Walmart Weekly Change %</t>
  </si>
  <si>
    <t>xi-xbar</t>
  </si>
  <si>
    <t>(xi-xbar)^2</t>
  </si>
  <si>
    <t>Delta weekly Change %</t>
  </si>
  <si>
    <t>mean annual return</t>
  </si>
  <si>
    <t xml:space="preserve">st dev annual </t>
  </si>
  <si>
    <t>st dev annual</t>
  </si>
  <si>
    <t>Honda</t>
  </si>
  <si>
    <t>T-Mobile</t>
  </si>
  <si>
    <t>Amazon</t>
  </si>
  <si>
    <t>Blackrock</t>
  </si>
  <si>
    <t>Infosys</t>
  </si>
  <si>
    <t>JP Morgan</t>
  </si>
  <si>
    <t>Microsoft</t>
  </si>
  <si>
    <t>Exxon</t>
  </si>
  <si>
    <t>Minimum Variance Portfolio</t>
  </si>
  <si>
    <t>Expected Portfolio Return</t>
  </si>
  <si>
    <t>Exported Portfolio Variance</t>
  </si>
  <si>
    <t>Expected Portfolio St Dev</t>
  </si>
  <si>
    <t>Mean Annual</t>
  </si>
  <si>
    <t>Stdev Annual</t>
  </si>
  <si>
    <t>Weights</t>
  </si>
  <si>
    <t>Weights*Stdev</t>
  </si>
  <si>
    <t>Ideal Portfolio Makeup</t>
  </si>
  <si>
    <t>Security Weights</t>
  </si>
  <si>
    <t>Risk free rate=</t>
  </si>
  <si>
    <t>Expected Return</t>
  </si>
  <si>
    <t>St Dev</t>
  </si>
  <si>
    <t xml:space="preserve">When solver tries to get 2% returns it only returns the lowest value of 2.72% </t>
  </si>
  <si>
    <t xml:space="preserve">Expected Return = </t>
  </si>
  <si>
    <t>Standard Deviation =</t>
  </si>
  <si>
    <t xml:space="preserve">Sharpe Ratio = </t>
  </si>
  <si>
    <t>Estimate Betas:</t>
  </si>
  <si>
    <t>Actual Betas (5Y Monthly)</t>
  </si>
  <si>
    <t>Source: Yahoo Finance</t>
  </si>
  <si>
    <t> </t>
  </si>
  <si>
    <t>Coefficients</t>
  </si>
  <si>
    <t>Amazon:</t>
  </si>
  <si>
    <t>Standard Deviation</t>
  </si>
  <si>
    <t>Intercept</t>
  </si>
  <si>
    <t>Risky Portfolio</t>
  </si>
  <si>
    <t>X Variable 1</t>
  </si>
  <si>
    <t>Risk Free Rate</t>
  </si>
  <si>
    <t>Jp Morgan</t>
  </si>
  <si>
    <t>#9 Portfolio M</t>
  </si>
  <si>
    <t>Beta of portfolio M</t>
  </si>
  <si>
    <t>#10</t>
  </si>
  <si>
    <t xml:space="preserve">E(R) </t>
  </si>
  <si>
    <t>SD</t>
  </si>
  <si>
    <t>Beta of Portfolio</t>
  </si>
  <si>
    <t>Tmobile</t>
  </si>
  <si>
    <t>S&amp;P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</si>
</sst>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0"/>
    <numFmt numFmtId="166" formatCode="0.000%"/>
    <numFmt numFmtId="167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9" fontId="0" fillId="0" borderId="0" xfId="1" applyFont="1"/>
    <xf numFmtId="166" fontId="0" fillId="0" borderId="0" xfId="1" applyNumberFormat="1" applyFont="1"/>
    <xf numFmtId="0" fontId="3" fillId="0" borderId="2" xfId="0" applyFont="1" applyBorder="1"/>
    <xf numFmtId="0" fontId="4" fillId="0" borderId="0" xfId="0" applyFont="1"/>
    <xf numFmtId="0" fontId="4" fillId="0" borderId="1" xfId="0" applyFont="1" applyBorder="1"/>
    <xf numFmtId="0" fontId="0" fillId="0" borderId="4" xfId="0" applyBorder="1"/>
    <xf numFmtId="167" fontId="0" fillId="0" borderId="0" xfId="0" applyNumberFormat="1"/>
    <xf numFmtId="2" fontId="0" fillId="0" borderId="0" xfId="0" applyNumberFormat="1"/>
    <xf numFmtId="167" fontId="0" fillId="0" borderId="4" xfId="0" applyNumberFormat="1" applyBorder="1"/>
    <xf numFmtId="0" fontId="0" fillId="2" borderId="0" xfId="0" applyFill="1"/>
    <xf numFmtId="9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Return VS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Matrix'!$O$51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rgbClr val="C0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E57-4567-B7F2-A0D22F3F1338}"/>
              </c:ext>
            </c:extLst>
          </c:dPt>
          <c:xVal>
            <c:numRef>
              <c:f>'Correlation Matrix'!$N$52:$N$67</c:f>
              <c:numCache>
                <c:formatCode>0.0%</c:formatCode>
                <c:ptCount val="16"/>
                <c:pt idx="0">
                  <c:v>0.15433466341197769</c:v>
                </c:pt>
                <c:pt idx="1">
                  <c:v>0.15149623522235178</c:v>
                </c:pt>
                <c:pt idx="2">
                  <c:v>0.14956620337183499</c:v>
                </c:pt>
                <c:pt idx="3">
                  <c:v>0.1484741653624109</c:v>
                </c:pt>
                <c:pt idx="4">
                  <c:v>0.14811304407631909</c:v>
                </c:pt>
                <c:pt idx="5">
                  <c:v>0.14865861403360783</c:v>
                </c:pt>
                <c:pt idx="6">
                  <c:v>0.14935392098022748</c:v>
                </c:pt>
                <c:pt idx="7">
                  <c:v>0.15074105119701484</c:v>
                </c:pt>
                <c:pt idx="8">
                  <c:v>0.15283377246672597</c:v>
                </c:pt>
                <c:pt idx="9">
                  <c:v>0.15549410041406533</c:v>
                </c:pt>
                <c:pt idx="10">
                  <c:v>0.15875583329569851</c:v>
                </c:pt>
                <c:pt idx="11">
                  <c:v>0.16284932027966789</c:v>
                </c:pt>
                <c:pt idx="12">
                  <c:v>0.16797546005037647</c:v>
                </c:pt>
                <c:pt idx="13">
                  <c:v>0.17426937871100889</c:v>
                </c:pt>
                <c:pt idx="14">
                  <c:v>0.18162408551641229</c:v>
                </c:pt>
                <c:pt idx="15">
                  <c:v>0</c:v>
                </c:pt>
              </c:numCache>
            </c:numRef>
          </c:xVal>
          <c:yVal>
            <c:numRef>
              <c:f>'Correlation Matrix'!$O$52:$O$67</c:f>
              <c:numCache>
                <c:formatCode>0%</c:formatCode>
                <c:ptCount val="1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0.16</c:v>
                </c:pt>
                <c:pt idx="7">
                  <c:v>0.17</c:v>
                </c:pt>
                <c:pt idx="8">
                  <c:v>0.18</c:v>
                </c:pt>
                <c:pt idx="9">
                  <c:v>0.19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0.23</c:v>
                </c:pt>
                <c:pt idx="14">
                  <c:v>0.24</c:v>
                </c:pt>
                <c:pt idx="15" formatCode="0.00%">
                  <c:v>2.6499999999999999E-2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57-4567-B7F2-A0D22F3F1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436736"/>
        <c:axId val="1039433856"/>
      </c:scatterChart>
      <c:valAx>
        <c:axId val="1039436736"/>
        <c:scaling>
          <c:orientation val="minMax"/>
          <c:max val="0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433856"/>
        <c:crosses val="autoZero"/>
        <c:crossBetween val="midCat"/>
        <c:majorUnit val="5.000000000000001E-2"/>
      </c:valAx>
      <c:valAx>
        <c:axId val="10394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436736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Walmart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Walmart weekly returns</a:t>
          </a:r>
        </a:p>
      </cx:txPr>
    </cx:title>
    <cx:plotArea>
      <cx:plotAreaRegion>
        <cx:series layoutId="clusteredColumn" uniqueId="{B4E0F584-9928-40A8-B60C-911097110FEF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Delta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Delta weekly returns</a:t>
          </a:r>
        </a:p>
      </cx:txPr>
    </cx:title>
    <cx:plotArea>
      <cx:plotAreaRegion>
        <cx:series layoutId="clusteredColumn" uniqueId="{DDE88C21-E6C4-4CB6-934A-F7325E87BC88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Walmart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Walmart weekly returns</a:t>
          </a:r>
        </a:p>
      </cx:txPr>
    </cx:title>
    <cx:plotArea>
      <cx:plotAreaRegion>
        <cx:series layoutId="clusteredColumn" uniqueId="{B4E0F584-9928-40A8-B60C-911097110FEF}">
          <cx:dataId val="0"/>
          <cx:layoutPr>
            <cx:binning intervalClosed="r">
              <cx:binCount val="18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Delta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Delta weekly returns</a:t>
          </a:r>
        </a:p>
      </cx:txPr>
    </cx:title>
    <cx:plotArea>
      <cx:plotAreaRegion>
        <cx:series layoutId="clusteredColumn" uniqueId="{DDE88C21-E6C4-4CB6-934A-F7325E87BC88}">
          <cx:dataId val="0"/>
          <cx:layoutPr>
            <cx:binning intervalClosed="r">
              <cx:binCount val="18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Infosys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Infosys weekly returns</a:t>
          </a:r>
        </a:p>
      </cx:txPr>
    </cx:title>
    <cx:plotArea>
      <cx:plotAreaRegion>
        <cx:series layoutId="clusteredColumn" uniqueId="{31010A52-0A50-420D-B40E-36A404786987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Microsoft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Microsoft weekly returns</a:t>
          </a:r>
        </a:p>
      </cx:txPr>
    </cx:title>
    <cx:plotArea>
      <cx:plotAreaRegion>
        <cx:series layoutId="clusteredColumn" uniqueId="{70873FA6-FC82-4DA7-9BB2-C4D9131FAA40}">
          <cx:dataId val="0"/>
          <cx:layoutPr>
            <cx:binning intervalClosed="r">
              <cx:binCount val="21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JP Morgan weekly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JP Morgan weekly returns</a:t>
          </a:r>
        </a:p>
      </cx:txPr>
    </cx:title>
    <cx:plotArea>
      <cx:plotAreaRegion>
        <cx:series layoutId="clusteredColumn" uniqueId="{635C2920-7BBA-4605-A19E-3CFF9A597E39}">
          <cx:dataId val="0"/>
          <cx:layoutPr>
            <cx:binning intervalClosed="r">
              <cx:binCount val="23"/>
            </cx:binning>
          </cx:layoutPr>
        </cx:series>
      </cx:plotAreaRegion>
      <cx:axis id="0">
        <cx:catScaling gapWidth="0"/>
        <cx:tickLabels/>
        <cx:numFmt formatCode="0.0%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openxmlformats.org/officeDocument/2006/relationships/image" Target="../media/image1.png"/><Relationship Id="rId7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358979</xdr:colOff>
      <xdr:row>1</xdr:row>
      <xdr:rowOff>162129</xdr:rowOff>
    </xdr:from>
    <xdr:to>
      <xdr:col>26</xdr:col>
      <xdr:colOff>55818</xdr:colOff>
      <xdr:row>16</xdr:row>
      <xdr:rowOff>63192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C3FB0A3-B4FC-EED1-9898-14677B428D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03704" y="349454"/>
              <a:ext cx="4573639" cy="2710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303975</xdr:colOff>
      <xdr:row>19</xdr:row>
      <xdr:rowOff>127706</xdr:rowOff>
    </xdr:from>
    <xdr:to>
      <xdr:col>25</xdr:col>
      <xdr:colOff>595605</xdr:colOff>
      <xdr:row>34</xdr:row>
      <xdr:rowOff>48684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52931D-2EA0-24F3-A668-21D3CADF6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8700" y="3686881"/>
              <a:ext cx="4558830" cy="27308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698501</xdr:colOff>
      <xdr:row>50</xdr:row>
      <xdr:rowOff>15630</xdr:rowOff>
    </xdr:from>
    <xdr:to>
      <xdr:col>20</xdr:col>
      <xdr:colOff>742462</xdr:colOff>
      <xdr:row>64</xdr:row>
      <xdr:rowOff>91830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622A8C-E5CF-AEB8-6053-F4DE47516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503207</xdr:colOff>
      <xdr:row>1</xdr:row>
      <xdr:rowOff>7814</xdr:rowOff>
    </xdr:from>
    <xdr:to>
      <xdr:col>8</xdr:col>
      <xdr:colOff>558425</xdr:colOff>
      <xdr:row>13</xdr:row>
      <xdr:rowOff>131646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9" name="Chart 1">
              <a:extLst>
                <a:ext uri="{FF2B5EF4-FFF2-40B4-BE49-F238E27FC236}">
                  <a16:creationId xmlns:a16="http://schemas.microsoft.com/office/drawing/2014/main" id="{E845B475-2720-40E6-AFAE-BAA977588F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207" y="195139"/>
              <a:ext cx="4932018" cy="2371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442645</xdr:colOff>
      <xdr:row>14</xdr:row>
      <xdr:rowOff>50775</xdr:rowOff>
    </xdr:from>
    <xdr:to>
      <xdr:col>8</xdr:col>
      <xdr:colOff>502463</xdr:colOff>
      <xdr:row>27</xdr:row>
      <xdr:rowOff>151006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1" name="Chart 2">
              <a:extLst>
                <a:ext uri="{FF2B5EF4-FFF2-40B4-BE49-F238E27FC236}">
                  <a16:creationId xmlns:a16="http://schemas.microsoft.com/office/drawing/2014/main" id="{52E4D368-3FC8-4EA8-8C94-47F5E634C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2645" y="2673325"/>
              <a:ext cx="4936618" cy="25354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337090</xdr:colOff>
      <xdr:row>0</xdr:row>
      <xdr:rowOff>179717</xdr:rowOff>
    </xdr:from>
    <xdr:to>
      <xdr:col>19</xdr:col>
      <xdr:colOff>272214</xdr:colOff>
      <xdr:row>14</xdr:row>
      <xdr:rowOff>45070</xdr:rowOff>
    </xdr:to>
    <xdr:pic>
      <xdr:nvPicPr>
        <xdr:cNvPr id="49" name="Picture 8">
          <a:extLst>
            <a:ext uri="{FF2B5EF4-FFF2-40B4-BE49-F238E27FC236}">
              <a16:creationId xmlns:a16="http://schemas.microsoft.com/office/drawing/2014/main" id="{D783D6E9-D091-80C6-5970-69D138EB0331}"/>
            </a:ext>
            <a:ext uri="{147F2762-F138-4A5C-976F-8EAC2B608ADB}">
              <a16:predDERef xmlns:a16="http://schemas.microsoft.com/office/drawing/2014/main" pred="{52E4D368-3FC8-4EA8-8C94-47F5E634C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6053" y="179717"/>
          <a:ext cx="5421524" cy="2399003"/>
        </a:xfrm>
        <a:prstGeom prst="rect">
          <a:avLst/>
        </a:prstGeom>
      </xdr:spPr>
    </xdr:pic>
    <xdr:clientData/>
  </xdr:twoCellAnchor>
  <xdr:twoCellAnchor editAs="oneCell">
    <xdr:from>
      <xdr:col>10</xdr:col>
      <xdr:colOff>348002</xdr:colOff>
      <xdr:row>14</xdr:row>
      <xdr:rowOff>101487</xdr:rowOff>
    </xdr:from>
    <xdr:to>
      <xdr:col>19</xdr:col>
      <xdr:colOff>381433</xdr:colOff>
      <xdr:row>28</xdr:row>
      <xdr:rowOff>6351</xdr:rowOff>
    </xdr:to>
    <xdr:pic>
      <xdr:nvPicPr>
        <xdr:cNvPr id="51" name="Picture 12">
          <a:extLst>
            <a:ext uri="{FF2B5EF4-FFF2-40B4-BE49-F238E27FC236}">
              <a16:creationId xmlns:a16="http://schemas.microsoft.com/office/drawing/2014/main" id="{35F1E61B-0CC1-BB7E-227E-3F15DD04BBB7}"/>
            </a:ext>
            <a:ext uri="{147F2762-F138-4A5C-976F-8EAC2B608ADB}">
              <a16:predDERef xmlns:a16="http://schemas.microsoft.com/office/drawing/2014/main" pred="{D783D6E9-D091-80C6-5970-69D138EB0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6965" y="2703438"/>
          <a:ext cx="5519831" cy="2438514"/>
        </a:xfrm>
        <a:prstGeom prst="rect">
          <a:avLst/>
        </a:prstGeom>
      </xdr:spPr>
    </xdr:pic>
    <xdr:clientData/>
  </xdr:twoCellAnchor>
  <xdr:twoCellAnchor editAs="oneCell">
    <xdr:from>
      <xdr:col>0</xdr:col>
      <xdr:colOff>463430</xdr:colOff>
      <xdr:row>28</xdr:row>
      <xdr:rowOff>152131</xdr:rowOff>
    </xdr:from>
    <xdr:to>
      <xdr:col>9</xdr:col>
      <xdr:colOff>26601</xdr:colOff>
      <xdr:row>42</xdr:row>
      <xdr:rowOff>2479</xdr:rowOff>
    </xdr:to>
    <xdr:pic>
      <xdr:nvPicPr>
        <xdr:cNvPr id="57" name="Picture 16">
          <a:extLst>
            <a:ext uri="{FF2B5EF4-FFF2-40B4-BE49-F238E27FC236}">
              <a16:creationId xmlns:a16="http://schemas.microsoft.com/office/drawing/2014/main" id="{BA97DA05-5E82-BDE8-798F-55FA679E27E7}"/>
            </a:ext>
            <a:ext uri="{147F2762-F138-4A5C-976F-8EAC2B608ADB}">
              <a16:predDERef xmlns:a16="http://schemas.microsoft.com/office/drawing/2014/main" pred="{35F1E61B-0CC1-BB7E-227E-3F15DD04B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3430" y="5356033"/>
          <a:ext cx="5049571" cy="2383998"/>
        </a:xfrm>
        <a:prstGeom prst="rect">
          <a:avLst/>
        </a:prstGeom>
      </xdr:spPr>
    </xdr:pic>
    <xdr:clientData/>
  </xdr:twoCellAnchor>
  <xdr:twoCellAnchor editAs="oneCell">
    <xdr:from>
      <xdr:col>10</xdr:col>
      <xdr:colOff>350017</xdr:colOff>
      <xdr:row>28</xdr:row>
      <xdr:rowOff>45958</xdr:rowOff>
    </xdr:from>
    <xdr:to>
      <xdr:col>19</xdr:col>
      <xdr:colOff>321527</xdr:colOff>
      <xdr:row>41</xdr:row>
      <xdr:rowOff>98270</xdr:rowOff>
    </xdr:to>
    <xdr:pic>
      <xdr:nvPicPr>
        <xdr:cNvPr id="53" name="Picture 17">
          <a:extLst>
            <a:ext uri="{FF2B5EF4-FFF2-40B4-BE49-F238E27FC236}">
              <a16:creationId xmlns:a16="http://schemas.microsoft.com/office/drawing/2014/main" id="{186FC282-BA88-3B9C-D12A-19F441EFE681}"/>
            </a:ext>
            <a:ext uri="{147F2762-F138-4A5C-976F-8EAC2B608ADB}">
              <a16:predDERef xmlns:a16="http://schemas.microsoft.com/office/drawing/2014/main" pred="{BA97DA05-5E82-BDE8-798F-55FA679E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8980" y="5249860"/>
          <a:ext cx="5457910" cy="2404987"/>
        </a:xfrm>
        <a:prstGeom prst="rect">
          <a:avLst/>
        </a:prstGeom>
      </xdr:spPr>
    </xdr:pic>
    <xdr:clientData/>
  </xdr:twoCellAnchor>
  <xdr:twoCellAnchor>
    <xdr:from>
      <xdr:col>20</xdr:col>
      <xdr:colOff>193904</xdr:colOff>
      <xdr:row>0</xdr:row>
      <xdr:rowOff>153337</xdr:rowOff>
    </xdr:from>
    <xdr:to>
      <xdr:col>29</xdr:col>
      <xdr:colOff>341462</xdr:colOff>
      <xdr:row>13</xdr:row>
      <xdr:rowOff>120031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6" name="Chart 21">
              <a:extLst>
                <a:ext uri="{FF2B5EF4-FFF2-40B4-BE49-F238E27FC236}">
                  <a16:creationId xmlns:a16="http://schemas.microsoft.com/office/drawing/2014/main" id="{4E6595F5-C1E0-4958-AE28-2A6A92D390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5904" y="153337"/>
              <a:ext cx="5633958" cy="2401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168313</xdr:colOff>
      <xdr:row>14</xdr:row>
      <xdr:rowOff>104541</xdr:rowOff>
    </xdr:from>
    <xdr:to>
      <xdr:col>29</xdr:col>
      <xdr:colOff>336567</xdr:colOff>
      <xdr:row>27</xdr:row>
      <xdr:rowOff>116158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4" name="Chart 22">
              <a:extLst>
                <a:ext uri="{FF2B5EF4-FFF2-40B4-BE49-F238E27FC236}">
                  <a16:creationId xmlns:a16="http://schemas.microsoft.com/office/drawing/2014/main" id="{A25312FB-AE54-4C06-A5B7-2FBA2FD7D9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0313" y="2727091"/>
              <a:ext cx="5654654" cy="24468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149558</xdr:colOff>
      <xdr:row>28</xdr:row>
      <xdr:rowOff>107796</xdr:rowOff>
    </xdr:from>
    <xdr:to>
      <xdr:col>29</xdr:col>
      <xdr:colOff>468506</xdr:colOff>
      <xdr:row>41</xdr:row>
      <xdr:rowOff>3872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3" name="Chart 23">
              <a:extLst>
                <a:ext uri="{FF2B5EF4-FFF2-40B4-BE49-F238E27FC236}">
                  <a16:creationId xmlns:a16="http://schemas.microsoft.com/office/drawing/2014/main" id="{A9793517-BCF4-4182-B128-3111391FA5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41558" y="5352896"/>
              <a:ext cx="5805348" cy="23313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30</xdr:col>
      <xdr:colOff>286016</xdr:colOff>
      <xdr:row>1</xdr:row>
      <xdr:rowOff>3222</xdr:rowOff>
    </xdr:from>
    <xdr:to>
      <xdr:col>38</xdr:col>
      <xdr:colOff>466990</xdr:colOff>
      <xdr:row>14</xdr:row>
      <xdr:rowOff>51858</xdr:rowOff>
    </xdr:to>
    <xdr:pic>
      <xdr:nvPicPr>
        <xdr:cNvPr id="88" name="Picture 27">
          <a:extLst>
            <a:ext uri="{FF2B5EF4-FFF2-40B4-BE49-F238E27FC236}">
              <a16:creationId xmlns:a16="http://schemas.microsoft.com/office/drawing/2014/main" id="{4C2E32F0-FEB4-EFBB-6968-22EACF5332E4}"/>
            </a:ext>
            <a:ext uri="{147F2762-F138-4A5C-976F-8EAC2B608ADB}">
              <a16:predDERef xmlns:a16="http://schemas.microsoft.com/office/drawing/2014/main" pred="{A9793517-BCF4-4182-B128-3111391FA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574016" y="189489"/>
          <a:ext cx="5057774" cy="2401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5788-E451-42D9-86DB-0973301D972B}">
  <dimension ref="A1:R525"/>
  <sheetViews>
    <sheetView zoomScale="71" workbookViewId="0">
      <selection activeCell="F20" sqref="F20"/>
    </sheetView>
  </sheetViews>
  <sheetFormatPr defaultRowHeight="14.75" x14ac:dyDescent="0.75"/>
  <cols>
    <col min="1" max="1" width="10.40625" bestFit="1" customWidth="1"/>
    <col min="3" max="3" width="22.1328125" bestFit="1" customWidth="1"/>
    <col min="4" max="4" width="12" bestFit="1" customWidth="1"/>
    <col min="5" max="5" width="9.1328125" bestFit="1" customWidth="1"/>
    <col min="6" max="6" width="11.7265625" bestFit="1" customWidth="1"/>
    <col min="7" max="7" width="16.1328125" bestFit="1" customWidth="1"/>
    <col min="8" max="8" width="11.40625" bestFit="1" customWidth="1"/>
    <col min="11" max="11" width="10.40625" customWidth="1"/>
    <col min="13" max="13" width="19.26953125" bestFit="1" customWidth="1"/>
    <col min="14" max="14" width="11.26953125" bestFit="1" customWidth="1"/>
    <col min="15" max="15" width="9.1328125" bestFit="1" customWidth="1"/>
    <col min="17" max="17" width="16.1328125" bestFit="1" customWidth="1"/>
    <col min="18" max="18" width="11.1328125" bestFit="1" customWidth="1"/>
  </cols>
  <sheetData>
    <row r="1" spans="1:18" x14ac:dyDescent="0.75">
      <c r="A1" t="s">
        <v>0</v>
      </c>
      <c r="D1" t="s">
        <v>1</v>
      </c>
      <c r="E1" s="2">
        <f>AVERAGE(C4:C525)</f>
        <v>2.6128352490421467E-3</v>
      </c>
      <c r="G1" t="s">
        <v>2</v>
      </c>
      <c r="H1" t="s">
        <v>3</v>
      </c>
      <c r="K1" t="s">
        <v>4</v>
      </c>
      <c r="N1" t="s">
        <v>5</v>
      </c>
      <c r="O1" s="2">
        <f>AVERAGE(M4:M525)</f>
        <v>2.0657088122605369E-3</v>
      </c>
      <c r="Q1" t="s">
        <v>2</v>
      </c>
      <c r="R1" t="s">
        <v>3</v>
      </c>
    </row>
    <row r="2" spans="1:18" x14ac:dyDescent="0.75">
      <c r="G2" s="5">
        <f>AVERAGE(E4:E525)</f>
        <v>7.9326104215293335E-4</v>
      </c>
      <c r="H2" s="4">
        <f>SQRT(G2)</f>
        <v>2.8164890238609724E-2</v>
      </c>
      <c r="Q2" s="5">
        <f>AVERAGE(O4:O525)</f>
        <v>3.3380301459535219E-3</v>
      </c>
      <c r="R2" s="4">
        <f>SQRT(Q2)</f>
        <v>5.7775688191085375E-2</v>
      </c>
    </row>
    <row r="3" spans="1:18" x14ac:dyDescent="0.75">
      <c r="A3" t="s">
        <v>6</v>
      </c>
      <c r="B3" t="s">
        <v>7</v>
      </c>
      <c r="C3" t="s">
        <v>8</v>
      </c>
      <c r="D3" t="s">
        <v>9</v>
      </c>
      <c r="E3" t="s">
        <v>10</v>
      </c>
      <c r="K3" t="s">
        <v>6</v>
      </c>
      <c r="L3" t="s">
        <v>7</v>
      </c>
      <c r="M3" t="s">
        <v>11</v>
      </c>
      <c r="N3" t="s">
        <v>9</v>
      </c>
      <c r="O3" t="s">
        <v>10</v>
      </c>
    </row>
    <row r="4" spans="1:18" x14ac:dyDescent="0.75">
      <c r="A4" s="1">
        <v>45655</v>
      </c>
      <c r="B4">
        <v>90.78</v>
      </c>
      <c r="C4" s="2">
        <v>-9.5999999999999992E-3</v>
      </c>
      <c r="D4" s="2">
        <f>C4-$E$1</f>
        <v>-1.2212835249042146E-2</v>
      </c>
      <c r="E4">
        <f>D4^2</f>
        <v>1.4915334482024634E-4</v>
      </c>
      <c r="G4" t="s">
        <v>12</v>
      </c>
      <c r="H4" t="s">
        <v>13</v>
      </c>
      <c r="K4" s="1">
        <v>45655</v>
      </c>
      <c r="L4">
        <v>59</v>
      </c>
      <c r="M4" s="2">
        <v>-3.6900000000000002E-2</v>
      </c>
      <c r="N4" s="2">
        <f>M4-$O$1</f>
        <v>-3.8965708812260538E-2</v>
      </c>
      <c r="O4">
        <f>N4^2</f>
        <v>1.5183264632418786E-3</v>
      </c>
      <c r="Q4" t="s">
        <v>12</v>
      </c>
      <c r="R4" t="s">
        <v>14</v>
      </c>
    </row>
    <row r="5" spans="1:18" x14ac:dyDescent="0.75">
      <c r="A5" s="1">
        <v>45648</v>
      </c>
      <c r="B5">
        <v>91.66</v>
      </c>
      <c r="C5" s="2">
        <v>-6.3E-3</v>
      </c>
      <c r="D5" s="2">
        <f>C5-$E$1</f>
        <v>-8.9128352490421472E-3</v>
      </c>
      <c r="E5">
        <f t="shared" ref="E5:E68" si="0">D5^2</f>
        <v>7.9438632176568195E-5</v>
      </c>
      <c r="G5" s="4">
        <f>E1*52</f>
        <v>0.13586743295019163</v>
      </c>
      <c r="H5" s="4">
        <f>H2*SQRT(52)</f>
        <v>0.2030999118462451</v>
      </c>
      <c r="K5" s="1">
        <v>45648</v>
      </c>
      <c r="L5">
        <v>61.26</v>
      </c>
      <c r="M5" s="2">
        <v>5.4000000000000003E-3</v>
      </c>
      <c r="N5" s="2">
        <f t="shared" ref="N5:N68" si="1">M5-$O$1</f>
        <v>3.3342911877394634E-3</v>
      </c>
      <c r="O5">
        <f t="shared" ref="O5:O68" si="2">N5^2</f>
        <v>1.1117497724637042E-5</v>
      </c>
      <c r="Q5" s="3">
        <f>O1*52</f>
        <v>0.10741685823754792</v>
      </c>
      <c r="R5" s="4">
        <f>R2*SQRT(52)</f>
        <v>0.41662641249635524</v>
      </c>
    </row>
    <row r="6" spans="1:18" x14ac:dyDescent="0.75">
      <c r="A6" s="1">
        <v>45641</v>
      </c>
      <c r="B6">
        <v>92.24</v>
      </c>
      <c r="C6" s="2">
        <v>-2.1299999999999999E-2</v>
      </c>
      <c r="D6" s="2">
        <f t="shared" ref="D6:D69" si="3">C6-$E$1</f>
        <v>-2.3912835249042145E-2</v>
      </c>
      <c r="E6">
        <f t="shared" si="0"/>
        <v>5.718236896478325E-4</v>
      </c>
      <c r="K6" s="1">
        <v>45641</v>
      </c>
      <c r="L6">
        <v>60.93</v>
      </c>
      <c r="M6" s="2">
        <v>-9.5999999999999992E-3</v>
      </c>
      <c r="N6" s="2">
        <f t="shared" si="1"/>
        <v>-1.1665708812260537E-2</v>
      </c>
      <c r="O6">
        <f t="shared" si="2"/>
        <v>1.3608876209245314E-4</v>
      </c>
    </row>
    <row r="7" spans="1:18" x14ac:dyDescent="0.75">
      <c r="A7" s="1">
        <v>45634</v>
      </c>
      <c r="B7">
        <v>94.25</v>
      </c>
      <c r="C7" s="2">
        <v>-1.52E-2</v>
      </c>
      <c r="D7" s="2">
        <f t="shared" si="3"/>
        <v>-1.7812835249042147E-2</v>
      </c>
      <c r="E7">
        <f t="shared" si="0"/>
        <v>3.1729709960951841E-4</v>
      </c>
      <c r="K7" s="1">
        <v>45634</v>
      </c>
      <c r="L7">
        <v>61.52</v>
      </c>
      <c r="M7" s="2">
        <v>-4.6600000000000003E-2</v>
      </c>
      <c r="N7" s="2">
        <f t="shared" si="1"/>
        <v>-4.8665708812260539E-2</v>
      </c>
      <c r="O7">
        <f t="shared" si="2"/>
        <v>2.3683512141997329E-3</v>
      </c>
    </row>
    <row r="8" spans="1:18" x14ac:dyDescent="0.75">
      <c r="A8" s="1">
        <v>45627</v>
      </c>
      <c r="B8">
        <v>95.7</v>
      </c>
      <c r="C8" s="2">
        <v>3.4599999999999999E-2</v>
      </c>
      <c r="D8" s="2">
        <f t="shared" si="3"/>
        <v>3.198716475095785E-2</v>
      </c>
      <c r="E8">
        <f t="shared" si="0"/>
        <v>1.0231787088049204E-3</v>
      </c>
      <c r="K8" s="1">
        <v>45627</v>
      </c>
      <c r="L8">
        <v>64.53</v>
      </c>
      <c r="M8" s="2">
        <v>1.11E-2</v>
      </c>
      <c r="N8" s="2">
        <f t="shared" si="1"/>
        <v>9.0342911877394627E-3</v>
      </c>
      <c r="O8">
        <f t="shared" si="2"/>
        <v>8.1618417264866909E-5</v>
      </c>
    </row>
    <row r="9" spans="1:18" x14ac:dyDescent="0.75">
      <c r="A9" s="1">
        <v>45620</v>
      </c>
      <c r="B9">
        <v>92.5</v>
      </c>
      <c r="C9" s="2">
        <v>2.2800000000000001E-2</v>
      </c>
      <c r="D9" s="2">
        <f t="shared" si="3"/>
        <v>2.0187164750957855E-2</v>
      </c>
      <c r="E9">
        <f t="shared" si="0"/>
        <v>4.0752162068231532E-4</v>
      </c>
      <c r="K9" s="1">
        <v>45620</v>
      </c>
      <c r="L9">
        <v>63.82</v>
      </c>
      <c r="M9" s="2">
        <v>7.6E-3</v>
      </c>
      <c r="N9" s="2">
        <f t="shared" si="1"/>
        <v>5.5342911877394631E-3</v>
      </c>
      <c r="O9">
        <f t="shared" si="2"/>
        <v>3.0628378950690677E-5</v>
      </c>
    </row>
    <row r="10" spans="1:18" x14ac:dyDescent="0.75">
      <c r="A10" s="1">
        <v>45613</v>
      </c>
      <c r="B10">
        <v>90.44</v>
      </c>
      <c r="C10" s="2">
        <v>7.3499999999999996E-2</v>
      </c>
      <c r="D10" s="2">
        <f t="shared" si="3"/>
        <v>7.0887164750957854E-2</v>
      </c>
      <c r="E10">
        <f t="shared" si="0"/>
        <v>5.0249901264294416E-3</v>
      </c>
      <c r="K10" s="1">
        <v>45613</v>
      </c>
      <c r="L10">
        <v>63.34</v>
      </c>
      <c r="M10" s="2">
        <v>-1.14E-2</v>
      </c>
      <c r="N10" s="2">
        <f t="shared" si="1"/>
        <v>-1.3465708812260536E-2</v>
      </c>
      <c r="O10">
        <f t="shared" si="2"/>
        <v>1.8132531381659107E-4</v>
      </c>
    </row>
    <row r="11" spans="1:18" x14ac:dyDescent="0.75">
      <c r="A11" s="1">
        <v>45606</v>
      </c>
      <c r="B11">
        <v>84.25</v>
      </c>
      <c r="C11" s="2">
        <v>-6.7999999999999996E-3</v>
      </c>
      <c r="D11" s="2">
        <f t="shared" si="3"/>
        <v>-9.4128352490421459E-3</v>
      </c>
      <c r="E11">
        <f t="shared" si="0"/>
        <v>8.8601467425610317E-5</v>
      </c>
      <c r="K11" s="1">
        <v>45606</v>
      </c>
      <c r="L11">
        <v>64.069999999999993</v>
      </c>
      <c r="M11" s="2">
        <v>4.9500000000000002E-2</v>
      </c>
      <c r="N11" s="2">
        <f t="shared" si="1"/>
        <v>4.7434291187739466E-2</v>
      </c>
      <c r="O11">
        <f t="shared" si="2"/>
        <v>2.2500119804832581E-3</v>
      </c>
    </row>
    <row r="12" spans="1:18" x14ac:dyDescent="0.75">
      <c r="A12" s="1">
        <v>45599</v>
      </c>
      <c r="B12">
        <v>84.83</v>
      </c>
      <c r="C12" s="2">
        <v>3.2099999999999997E-2</v>
      </c>
      <c r="D12" s="2">
        <f t="shared" si="3"/>
        <v>2.9487164750957851E-2</v>
      </c>
      <c r="E12">
        <f t="shared" si="0"/>
        <v>8.6949288505013119E-4</v>
      </c>
      <c r="K12" s="1">
        <v>45599</v>
      </c>
      <c r="L12">
        <v>61.05</v>
      </c>
      <c r="M12" s="2">
        <v>4.5600000000000002E-2</v>
      </c>
      <c r="N12" s="2">
        <f t="shared" si="1"/>
        <v>4.3534291187739466E-2</v>
      </c>
      <c r="O12">
        <f t="shared" si="2"/>
        <v>1.8952345092188901E-3</v>
      </c>
    </row>
    <row r="13" spans="1:18" x14ac:dyDescent="0.75">
      <c r="A13" s="1">
        <v>45592</v>
      </c>
      <c r="B13">
        <v>82.19</v>
      </c>
      <c r="C13" s="2">
        <v>-3.8999999999999998E-3</v>
      </c>
      <c r="D13" s="2">
        <f t="shared" si="3"/>
        <v>-6.5128352490421461E-3</v>
      </c>
      <c r="E13">
        <f t="shared" si="0"/>
        <v>4.241702298116587E-5</v>
      </c>
      <c r="K13" s="1">
        <v>45592</v>
      </c>
      <c r="L13">
        <v>58.39</v>
      </c>
      <c r="M13" s="2">
        <v>7.8899999999999998E-2</v>
      </c>
      <c r="N13" s="2">
        <f t="shared" si="1"/>
        <v>7.6834291187739462E-2</v>
      </c>
      <c r="O13">
        <f t="shared" si="2"/>
        <v>5.9035083023223382E-3</v>
      </c>
    </row>
    <row r="14" spans="1:18" x14ac:dyDescent="0.75">
      <c r="A14" s="1">
        <v>45585</v>
      </c>
      <c r="B14">
        <v>82.51</v>
      </c>
      <c r="C14" s="2">
        <v>1.4800000000000001E-2</v>
      </c>
      <c r="D14" s="2">
        <f t="shared" si="3"/>
        <v>1.2187164750957854E-2</v>
      </c>
      <c r="E14">
        <f t="shared" si="0"/>
        <v>1.4852698466698961E-4</v>
      </c>
      <c r="K14" s="1">
        <v>45585</v>
      </c>
      <c r="L14">
        <v>54.12</v>
      </c>
      <c r="M14" s="2">
        <v>-3.0099999999999998E-2</v>
      </c>
      <c r="N14" s="2">
        <f t="shared" si="1"/>
        <v>-3.2165708812260538E-2</v>
      </c>
      <c r="O14">
        <f t="shared" si="2"/>
        <v>1.0346328233951352E-3</v>
      </c>
    </row>
    <row r="15" spans="1:18" x14ac:dyDescent="0.75">
      <c r="A15" s="1">
        <v>45578</v>
      </c>
      <c r="B15">
        <v>81.31</v>
      </c>
      <c r="C15" s="2">
        <v>1.5100000000000001E-2</v>
      </c>
      <c r="D15" s="2">
        <f t="shared" si="3"/>
        <v>1.2487164750957853E-2</v>
      </c>
      <c r="E15">
        <f t="shared" si="0"/>
        <v>1.5592928351756432E-4</v>
      </c>
      <c r="K15" s="1">
        <v>45578</v>
      </c>
      <c r="L15">
        <v>55.8</v>
      </c>
      <c r="M15" s="2">
        <v>8.7099999999999997E-2</v>
      </c>
      <c r="N15" s="2">
        <f t="shared" si="1"/>
        <v>8.5034291187739461E-2</v>
      </c>
      <c r="O15">
        <f t="shared" si="2"/>
        <v>7.2308306778012645E-3</v>
      </c>
    </row>
    <row r="16" spans="1:18" x14ac:dyDescent="0.75">
      <c r="A16" s="1">
        <v>45571</v>
      </c>
      <c r="B16">
        <v>80.099999999999994</v>
      </c>
      <c r="C16" s="2">
        <v>-1.04E-2</v>
      </c>
      <c r="D16" s="2">
        <f t="shared" si="3"/>
        <v>-1.3012835249042147E-2</v>
      </c>
      <c r="E16">
        <f t="shared" si="0"/>
        <v>1.6933388121871378E-4</v>
      </c>
      <c r="K16" s="1">
        <v>45571</v>
      </c>
      <c r="L16">
        <v>51.33</v>
      </c>
      <c r="M16" s="2">
        <v>4.1599999999999998E-2</v>
      </c>
      <c r="N16" s="2">
        <f t="shared" si="1"/>
        <v>3.9534291187739462E-2</v>
      </c>
      <c r="O16">
        <f t="shared" si="2"/>
        <v>1.5629601797169741E-3</v>
      </c>
    </row>
    <row r="17" spans="1:15" x14ac:dyDescent="0.75">
      <c r="A17" s="1">
        <v>45564</v>
      </c>
      <c r="B17">
        <v>80.94</v>
      </c>
      <c r="C17" s="2">
        <v>1.4500000000000001E-2</v>
      </c>
      <c r="D17" s="2">
        <f t="shared" si="3"/>
        <v>1.1887164750957854E-2</v>
      </c>
      <c r="E17">
        <f t="shared" si="0"/>
        <v>1.4130468581641489E-4</v>
      </c>
      <c r="K17" s="1">
        <v>45564</v>
      </c>
      <c r="L17">
        <v>49.28</v>
      </c>
      <c r="M17" s="2">
        <v>-4.3799999999999999E-2</v>
      </c>
      <c r="N17" s="2">
        <f t="shared" si="1"/>
        <v>-4.5865708812260535E-2</v>
      </c>
      <c r="O17">
        <f t="shared" si="2"/>
        <v>2.1036632448510739E-3</v>
      </c>
    </row>
    <row r="18" spans="1:15" x14ac:dyDescent="0.75">
      <c r="A18" s="1">
        <v>45557</v>
      </c>
      <c r="B18">
        <v>79.78</v>
      </c>
      <c r="C18" s="2">
        <v>9.1000000000000004E-3</v>
      </c>
      <c r="D18" s="2">
        <f t="shared" si="3"/>
        <v>6.4871647509578533E-3</v>
      </c>
      <c r="E18">
        <f t="shared" si="0"/>
        <v>4.2083306506070067E-5</v>
      </c>
      <c r="K18" s="1">
        <v>45557</v>
      </c>
      <c r="L18">
        <v>51.54</v>
      </c>
      <c r="M18" s="2">
        <v>9.8000000000000004E-2</v>
      </c>
      <c r="N18" s="2">
        <f t="shared" si="1"/>
        <v>9.5934291187739468E-2</v>
      </c>
      <c r="O18">
        <f t="shared" si="2"/>
        <v>9.2033882256939859E-3</v>
      </c>
    </row>
    <row r="19" spans="1:15" x14ac:dyDescent="0.75">
      <c r="A19" s="1">
        <v>45550</v>
      </c>
      <c r="B19">
        <v>79.06</v>
      </c>
      <c r="C19" s="2">
        <v>-1.9099999999999999E-2</v>
      </c>
      <c r="D19" s="2">
        <f t="shared" si="3"/>
        <v>-2.1712835249042144E-2</v>
      </c>
      <c r="E19">
        <f t="shared" si="0"/>
        <v>4.7144721455204703E-4</v>
      </c>
      <c r="K19" s="1">
        <v>45550</v>
      </c>
      <c r="L19">
        <v>46.94</v>
      </c>
      <c r="M19" s="2">
        <v>3.9E-2</v>
      </c>
      <c r="N19" s="2">
        <f t="shared" si="1"/>
        <v>3.6934291187739464E-2</v>
      </c>
      <c r="O19">
        <f t="shared" si="2"/>
        <v>1.3641418655407291E-3</v>
      </c>
    </row>
    <row r="20" spans="1:15" x14ac:dyDescent="0.75">
      <c r="A20" s="1">
        <v>45543</v>
      </c>
      <c r="B20">
        <v>80.599999999999994</v>
      </c>
      <c r="C20" s="2">
        <v>5.1700000000000003E-2</v>
      </c>
      <c r="D20" s="2">
        <f t="shared" si="3"/>
        <v>4.9087164750957854E-2</v>
      </c>
      <c r="E20">
        <f t="shared" si="0"/>
        <v>2.4095497432876792E-3</v>
      </c>
      <c r="K20" s="1">
        <v>45543</v>
      </c>
      <c r="L20">
        <v>45.18</v>
      </c>
      <c r="M20" s="2">
        <v>7.4899999999999994E-2</v>
      </c>
      <c r="N20" s="2">
        <f t="shared" si="1"/>
        <v>7.2834291187739458E-2</v>
      </c>
      <c r="O20">
        <f t="shared" si="2"/>
        <v>5.3048339728204216E-3</v>
      </c>
    </row>
    <row r="21" spans="1:15" x14ac:dyDescent="0.75">
      <c r="A21" s="1">
        <v>45536</v>
      </c>
      <c r="B21">
        <v>76.64</v>
      </c>
      <c r="C21" s="2">
        <v>-7.6E-3</v>
      </c>
      <c r="D21" s="2">
        <f t="shared" si="3"/>
        <v>-1.0212835249042146E-2</v>
      </c>
      <c r="E21">
        <f t="shared" si="0"/>
        <v>1.0430200382407775E-4</v>
      </c>
      <c r="K21" s="1">
        <v>45536</v>
      </c>
      <c r="L21">
        <v>42.03</v>
      </c>
      <c r="M21" s="2">
        <v>-1.0800000000000001E-2</v>
      </c>
      <c r="N21" s="2">
        <f t="shared" si="1"/>
        <v>-1.2865708812260537E-2</v>
      </c>
      <c r="O21">
        <f t="shared" si="2"/>
        <v>1.6552646324187844E-4</v>
      </c>
    </row>
    <row r="22" spans="1:15" x14ac:dyDescent="0.75">
      <c r="A22" s="1">
        <v>45529</v>
      </c>
      <c r="B22">
        <v>77.23</v>
      </c>
      <c r="C22" s="2">
        <v>2.0199999999999999E-2</v>
      </c>
      <c r="D22" s="2">
        <f t="shared" si="3"/>
        <v>1.7587164750957854E-2</v>
      </c>
      <c r="E22">
        <f t="shared" si="0"/>
        <v>3.0930836397733444E-4</v>
      </c>
      <c r="K22" s="1">
        <v>45529</v>
      </c>
      <c r="L22">
        <v>42.49</v>
      </c>
      <c r="M22" s="2">
        <v>2.6800000000000001E-2</v>
      </c>
      <c r="N22" s="2">
        <f t="shared" si="1"/>
        <v>2.4734291187739465E-2</v>
      </c>
      <c r="O22">
        <f t="shared" si="2"/>
        <v>6.1178516055988613E-4</v>
      </c>
    </row>
    <row r="23" spans="1:15" x14ac:dyDescent="0.75">
      <c r="A23" s="1">
        <v>45522</v>
      </c>
      <c r="B23">
        <v>75.7</v>
      </c>
      <c r="C23" s="2">
        <v>3.0599999999999999E-2</v>
      </c>
      <c r="D23" s="2">
        <f t="shared" si="3"/>
        <v>2.7987164750957853E-2</v>
      </c>
      <c r="E23">
        <f t="shared" si="0"/>
        <v>7.8328139079725777E-4</v>
      </c>
      <c r="K23" s="1">
        <v>45522</v>
      </c>
      <c r="L23">
        <v>41.38</v>
      </c>
      <c r="M23" s="2">
        <v>3.0599999999999999E-2</v>
      </c>
      <c r="N23" s="2">
        <f t="shared" si="1"/>
        <v>2.8534291187739463E-2</v>
      </c>
      <c r="O23">
        <f t="shared" si="2"/>
        <v>8.1420577358670601E-4</v>
      </c>
    </row>
    <row r="24" spans="1:15" x14ac:dyDescent="0.75">
      <c r="A24" s="1">
        <v>45515</v>
      </c>
      <c r="B24">
        <v>73.45</v>
      </c>
      <c r="C24" s="2">
        <v>8.09E-2</v>
      </c>
      <c r="D24" s="2">
        <f t="shared" si="3"/>
        <v>7.8287164750957858E-2</v>
      </c>
      <c r="E24">
        <f t="shared" si="0"/>
        <v>6.1288801647436187E-3</v>
      </c>
      <c r="K24" s="1">
        <v>45515</v>
      </c>
      <c r="L24">
        <v>40.15</v>
      </c>
      <c r="M24" s="2">
        <v>2.1600000000000001E-2</v>
      </c>
      <c r="N24" s="2">
        <f t="shared" si="1"/>
        <v>1.9534291187739465E-2</v>
      </c>
      <c r="O24">
        <f t="shared" si="2"/>
        <v>3.815885322073957E-4</v>
      </c>
    </row>
    <row r="25" spans="1:15" x14ac:dyDescent="0.75">
      <c r="A25" s="1">
        <v>45508</v>
      </c>
      <c r="B25">
        <v>67.95</v>
      </c>
      <c r="C25" s="2">
        <v>-7.4000000000000003E-3</v>
      </c>
      <c r="D25" s="2">
        <f t="shared" si="3"/>
        <v>-1.0012835249042147E-2</v>
      </c>
      <c r="E25">
        <f t="shared" si="0"/>
        <v>1.0025686972446092E-4</v>
      </c>
      <c r="K25" s="1">
        <v>45508</v>
      </c>
      <c r="L25">
        <v>39.299999999999997</v>
      </c>
      <c r="M25" s="2">
        <v>-1.3299999999999999E-2</v>
      </c>
      <c r="N25" s="2">
        <f t="shared" si="1"/>
        <v>-1.5365708812260535E-2</v>
      </c>
      <c r="O25">
        <f t="shared" si="2"/>
        <v>2.3610500730318108E-4</v>
      </c>
    </row>
    <row r="26" spans="1:15" x14ac:dyDescent="0.75">
      <c r="A26" s="1">
        <v>45501</v>
      </c>
      <c r="B26">
        <v>68.459999999999994</v>
      </c>
      <c r="C26" s="2">
        <v>-1.89E-2</v>
      </c>
      <c r="D26" s="2">
        <f t="shared" si="3"/>
        <v>-2.1512835249042146E-2</v>
      </c>
      <c r="E26">
        <f t="shared" si="0"/>
        <v>4.628020804524302E-4</v>
      </c>
      <c r="K26" s="1">
        <v>45501</v>
      </c>
      <c r="L26">
        <v>39.83</v>
      </c>
      <c r="M26" s="2">
        <v>-9.74E-2</v>
      </c>
      <c r="N26" s="2">
        <f t="shared" si="1"/>
        <v>-9.9465708812260537E-2</v>
      </c>
      <c r="O26">
        <f t="shared" si="2"/>
        <v>9.8934272295254037E-3</v>
      </c>
    </row>
    <row r="27" spans="1:15" x14ac:dyDescent="0.75">
      <c r="A27" s="1">
        <v>45494</v>
      </c>
      <c r="B27">
        <v>69.78</v>
      </c>
      <c r="C27" s="2">
        <v>-1.37E-2</v>
      </c>
      <c r="D27" s="2">
        <f t="shared" si="3"/>
        <v>-1.6312835249042146E-2</v>
      </c>
      <c r="E27">
        <f t="shared" si="0"/>
        <v>2.6610859386239191E-4</v>
      </c>
      <c r="K27" s="1">
        <v>45494</v>
      </c>
      <c r="L27">
        <v>44.13</v>
      </c>
      <c r="M27" s="2">
        <v>-2.8799999999999999E-2</v>
      </c>
      <c r="N27" s="2">
        <f t="shared" si="1"/>
        <v>-3.0865708812260535E-2</v>
      </c>
      <c r="O27">
        <f t="shared" si="2"/>
        <v>9.5269198048325771E-4</v>
      </c>
    </row>
    <row r="28" spans="1:15" x14ac:dyDescent="0.75">
      <c r="A28" s="1">
        <v>45487</v>
      </c>
      <c r="B28">
        <v>70.75</v>
      </c>
      <c r="C28" s="2">
        <v>2.18E-2</v>
      </c>
      <c r="D28" s="2">
        <f t="shared" si="3"/>
        <v>1.9187164750957855E-2</v>
      </c>
      <c r="E28">
        <f t="shared" si="0"/>
        <v>3.681472911803996E-4</v>
      </c>
      <c r="K28" s="1">
        <v>45487</v>
      </c>
      <c r="L28">
        <v>45.44</v>
      </c>
      <c r="M28" s="2">
        <v>4.1700000000000001E-2</v>
      </c>
      <c r="N28" s="2">
        <f t="shared" si="1"/>
        <v>3.9634291187739465E-2</v>
      </c>
      <c r="O28">
        <f t="shared" si="2"/>
        <v>1.5708770379545222E-3</v>
      </c>
    </row>
    <row r="29" spans="1:15" x14ac:dyDescent="0.75">
      <c r="A29" s="1">
        <v>45480</v>
      </c>
      <c r="B29">
        <v>69.239999999999995</v>
      </c>
      <c r="C29" s="2">
        <v>-1.14E-2</v>
      </c>
      <c r="D29" s="2">
        <f t="shared" si="3"/>
        <v>-1.4012835249042148E-2</v>
      </c>
      <c r="E29">
        <f t="shared" si="0"/>
        <v>1.963595517167981E-4</v>
      </c>
      <c r="K29" s="1">
        <v>45480</v>
      </c>
      <c r="L29">
        <v>43.62</v>
      </c>
      <c r="M29" s="2">
        <v>-5.2200000000000003E-2</v>
      </c>
      <c r="N29" s="2">
        <f t="shared" si="1"/>
        <v>-5.4265708812260539E-2</v>
      </c>
      <c r="O29">
        <f t="shared" si="2"/>
        <v>2.944767152897051E-3</v>
      </c>
    </row>
    <row r="30" spans="1:15" x14ac:dyDescent="0.75">
      <c r="A30" s="1">
        <v>45473</v>
      </c>
      <c r="B30">
        <v>70.040000000000006</v>
      </c>
      <c r="C30" s="2">
        <v>3.44E-2</v>
      </c>
      <c r="D30" s="2">
        <f t="shared" si="3"/>
        <v>3.1787164750957851E-2</v>
      </c>
      <c r="E30">
        <f t="shared" si="0"/>
        <v>1.0104238429045373E-3</v>
      </c>
      <c r="K30" s="1">
        <v>45473</v>
      </c>
      <c r="L30">
        <v>46.02</v>
      </c>
      <c r="M30" s="2">
        <v>-2.9899999999999999E-2</v>
      </c>
      <c r="N30" s="2">
        <f t="shared" si="1"/>
        <v>-3.1965708812260539E-2</v>
      </c>
      <c r="O30">
        <f t="shared" si="2"/>
        <v>1.0218065398702311E-3</v>
      </c>
    </row>
    <row r="31" spans="1:15" x14ac:dyDescent="0.75">
      <c r="A31" s="1">
        <v>45466</v>
      </c>
      <c r="B31">
        <v>67.709999999999994</v>
      </c>
      <c r="C31" s="2">
        <v>-2.8999999999999998E-3</v>
      </c>
      <c r="D31" s="2">
        <f t="shared" si="3"/>
        <v>-5.5128352490421469E-3</v>
      </c>
      <c r="E31">
        <f t="shared" si="0"/>
        <v>3.0391352483081589E-5</v>
      </c>
      <c r="K31" s="1">
        <v>45466</v>
      </c>
      <c r="L31">
        <v>47.44</v>
      </c>
      <c r="M31" s="2">
        <v>-3.9300000000000002E-2</v>
      </c>
      <c r="N31" s="2">
        <f t="shared" si="1"/>
        <v>-4.1365708812260538E-2</v>
      </c>
      <c r="O31">
        <f t="shared" si="2"/>
        <v>1.7111218655407291E-3</v>
      </c>
    </row>
    <row r="32" spans="1:15" x14ac:dyDescent="0.75">
      <c r="A32" s="1">
        <v>45459</v>
      </c>
      <c r="B32">
        <v>67.91</v>
      </c>
      <c r="C32" s="2">
        <v>1.3299999999999999E-2</v>
      </c>
      <c r="D32" s="2">
        <f t="shared" si="3"/>
        <v>1.0687164750957852E-2</v>
      </c>
      <c r="E32">
        <f t="shared" si="0"/>
        <v>1.14215490414116E-4</v>
      </c>
      <c r="K32" s="1">
        <v>45459</v>
      </c>
      <c r="L32">
        <v>49.38</v>
      </c>
      <c r="M32" s="2">
        <v>1.35E-2</v>
      </c>
      <c r="N32" s="2">
        <f t="shared" si="1"/>
        <v>1.1434291187739462E-2</v>
      </c>
      <c r="O32">
        <f t="shared" si="2"/>
        <v>1.3074301496601631E-4</v>
      </c>
    </row>
    <row r="33" spans="1:15" x14ac:dyDescent="0.75">
      <c r="A33" s="1">
        <v>45452</v>
      </c>
      <c r="B33">
        <v>67.02</v>
      </c>
      <c r="C33" s="2">
        <v>1.7299999999999999E-2</v>
      </c>
      <c r="D33" s="2">
        <f t="shared" si="3"/>
        <v>1.4687164750957852E-2</v>
      </c>
      <c r="E33">
        <f t="shared" si="0"/>
        <v>2.1571280842177883E-4</v>
      </c>
      <c r="K33" s="1">
        <v>45452</v>
      </c>
      <c r="L33">
        <v>48.72</v>
      </c>
      <c r="M33" s="2">
        <v>-3.4099999999999998E-2</v>
      </c>
      <c r="N33" s="2">
        <f t="shared" si="1"/>
        <v>-3.6165708812260534E-2</v>
      </c>
      <c r="O33">
        <f t="shared" si="2"/>
        <v>1.3079584938932192E-3</v>
      </c>
    </row>
    <row r="34" spans="1:15" x14ac:dyDescent="0.75">
      <c r="A34" s="1">
        <v>45445</v>
      </c>
      <c r="B34">
        <v>65.88</v>
      </c>
      <c r="C34" s="2">
        <v>1.8E-3</v>
      </c>
      <c r="D34" s="2">
        <f t="shared" si="3"/>
        <v>-8.1283524904214675E-4</v>
      </c>
      <c r="E34">
        <f t="shared" si="0"/>
        <v>6.6070114208540876E-7</v>
      </c>
      <c r="K34" s="1">
        <v>45445</v>
      </c>
      <c r="L34">
        <v>50.44</v>
      </c>
      <c r="M34" s="2">
        <v>-1.14E-2</v>
      </c>
      <c r="N34" s="2">
        <f t="shared" si="1"/>
        <v>-1.3465708812260536E-2</v>
      </c>
      <c r="O34">
        <f t="shared" si="2"/>
        <v>1.8132531381659107E-4</v>
      </c>
    </row>
    <row r="35" spans="1:15" x14ac:dyDescent="0.75">
      <c r="A35" s="1">
        <v>45438</v>
      </c>
      <c r="B35">
        <v>65.760000000000005</v>
      </c>
      <c r="C35" s="2">
        <v>5.7999999999999996E-3</v>
      </c>
      <c r="D35" s="2">
        <f t="shared" si="3"/>
        <v>3.1871647509578529E-3</v>
      </c>
      <c r="E35">
        <f t="shared" si="0"/>
        <v>1.0158019149748232E-5</v>
      </c>
      <c r="K35" s="1">
        <v>45438</v>
      </c>
      <c r="L35">
        <v>51.02</v>
      </c>
      <c r="M35" s="2">
        <v>-1.5800000000000002E-2</v>
      </c>
      <c r="N35" s="2">
        <f t="shared" si="1"/>
        <v>-1.7865708812260538E-2</v>
      </c>
      <c r="O35">
        <f t="shared" si="2"/>
        <v>3.1918355136448381E-4</v>
      </c>
    </row>
    <row r="36" spans="1:15" x14ac:dyDescent="0.75">
      <c r="A36" s="1">
        <v>45431</v>
      </c>
      <c r="B36">
        <v>65.38</v>
      </c>
      <c r="C36" s="2">
        <v>1.1299999999999999E-2</v>
      </c>
      <c r="D36" s="2">
        <f t="shared" si="3"/>
        <v>8.6871647509578521E-3</v>
      </c>
      <c r="E36">
        <f t="shared" si="0"/>
        <v>7.5466831410284598E-5</v>
      </c>
      <c r="K36" s="1">
        <v>45431</v>
      </c>
      <c r="L36">
        <v>51.84</v>
      </c>
      <c r="M36" s="2">
        <v>-1.6299999999999999E-2</v>
      </c>
      <c r="N36" s="2">
        <f t="shared" si="1"/>
        <v>-1.8365708812260535E-2</v>
      </c>
      <c r="O36">
        <f t="shared" si="2"/>
        <v>3.3729926017674424E-4</v>
      </c>
    </row>
    <row r="37" spans="1:15" x14ac:dyDescent="0.75">
      <c r="A37" s="1">
        <v>45424</v>
      </c>
      <c r="B37">
        <v>64.650000000000006</v>
      </c>
      <c r="C37" s="2">
        <v>6.8900000000000003E-2</v>
      </c>
      <c r="D37" s="2">
        <f t="shared" si="3"/>
        <v>6.6287164750957861E-2</v>
      </c>
      <c r="E37">
        <f t="shared" si="0"/>
        <v>4.3939882107206308E-3</v>
      </c>
      <c r="K37" s="1">
        <v>45424</v>
      </c>
      <c r="L37">
        <v>52.7</v>
      </c>
      <c r="M37" s="2">
        <v>1.9E-3</v>
      </c>
      <c r="N37" s="2">
        <f t="shared" si="1"/>
        <v>-1.6570881226053691E-4</v>
      </c>
      <c r="O37">
        <f t="shared" si="2"/>
        <v>2.7459410460797867E-8</v>
      </c>
    </row>
    <row r="38" spans="1:15" x14ac:dyDescent="0.75">
      <c r="A38" s="1">
        <v>45417</v>
      </c>
      <c r="B38">
        <v>60.48</v>
      </c>
      <c r="C38" s="2">
        <v>1.0999999999999999E-2</v>
      </c>
      <c r="D38" s="2">
        <f t="shared" si="3"/>
        <v>8.3871647509578522E-3</v>
      </c>
      <c r="E38">
        <f t="shared" si="0"/>
        <v>7.034453255970989E-5</v>
      </c>
      <c r="K38" s="1">
        <v>45417</v>
      </c>
      <c r="L38">
        <v>52.6</v>
      </c>
      <c r="M38" s="2">
        <v>2.0400000000000001E-2</v>
      </c>
      <c r="N38" s="2">
        <f t="shared" si="1"/>
        <v>1.8334291187739465E-2</v>
      </c>
      <c r="O38">
        <f t="shared" si="2"/>
        <v>3.3614623335682101E-4</v>
      </c>
    </row>
    <row r="39" spans="1:15" x14ac:dyDescent="0.75">
      <c r="A39" s="1">
        <v>45410</v>
      </c>
      <c r="B39">
        <v>59.82</v>
      </c>
      <c r="C39" s="2">
        <v>-5.7000000000000002E-3</v>
      </c>
      <c r="D39" s="2">
        <f t="shared" si="3"/>
        <v>-8.3128352490421473E-3</v>
      </c>
      <c r="E39">
        <f t="shared" si="0"/>
        <v>6.9103229877717616E-5</v>
      </c>
      <c r="K39" s="1">
        <v>45410</v>
      </c>
      <c r="L39">
        <v>51.55</v>
      </c>
      <c r="M39" s="2">
        <v>3.27E-2</v>
      </c>
      <c r="N39" s="2">
        <f t="shared" si="1"/>
        <v>3.0634291187739464E-2</v>
      </c>
      <c r="O39">
        <f t="shared" si="2"/>
        <v>9.3845979657521182E-4</v>
      </c>
    </row>
    <row r="40" spans="1:15" x14ac:dyDescent="0.75">
      <c r="A40" s="1">
        <v>45403</v>
      </c>
      <c r="B40">
        <v>60.16</v>
      </c>
      <c r="C40" s="2">
        <v>1.06E-2</v>
      </c>
      <c r="D40" s="2">
        <f t="shared" si="3"/>
        <v>7.9871647509578529E-3</v>
      </c>
      <c r="E40">
        <f t="shared" si="0"/>
        <v>6.3794800758943616E-5</v>
      </c>
      <c r="K40" s="1">
        <v>45403</v>
      </c>
      <c r="L40">
        <v>49.92</v>
      </c>
      <c r="M40" s="2">
        <v>4.9399999999999999E-2</v>
      </c>
      <c r="N40" s="2">
        <f t="shared" si="1"/>
        <v>4.7334291187739463E-2</v>
      </c>
      <c r="O40">
        <f t="shared" si="2"/>
        <v>2.2405351222457097E-3</v>
      </c>
    </row>
    <row r="41" spans="1:15" x14ac:dyDescent="0.75">
      <c r="A41" s="1">
        <v>45396</v>
      </c>
      <c r="B41">
        <v>59.53</v>
      </c>
      <c r="C41" s="2">
        <v>-1.01E-2</v>
      </c>
      <c r="D41" s="2">
        <f t="shared" si="3"/>
        <v>-1.2712835249042147E-2</v>
      </c>
      <c r="E41">
        <f t="shared" si="0"/>
        <v>1.6161618006928851E-4</v>
      </c>
      <c r="K41" s="1">
        <v>45396</v>
      </c>
      <c r="L41">
        <v>47.57</v>
      </c>
      <c r="M41" s="2">
        <v>1.52E-2</v>
      </c>
      <c r="N41" s="2">
        <f t="shared" si="1"/>
        <v>1.3134291187739462E-2</v>
      </c>
      <c r="O41">
        <f t="shared" si="2"/>
        <v>1.7250960500433049E-4</v>
      </c>
    </row>
    <row r="42" spans="1:15" x14ac:dyDescent="0.75">
      <c r="A42" s="1">
        <v>45389</v>
      </c>
      <c r="B42">
        <v>60.14</v>
      </c>
      <c r="C42" s="2">
        <v>4.7999999999999996E-3</v>
      </c>
      <c r="D42" s="2">
        <f t="shared" si="3"/>
        <v>2.1871647509578529E-3</v>
      </c>
      <c r="E42">
        <f t="shared" si="0"/>
        <v>4.7836896478325265E-6</v>
      </c>
      <c r="K42" s="1">
        <v>45389</v>
      </c>
      <c r="L42">
        <v>46.86</v>
      </c>
      <c r="M42" s="2">
        <v>1.7399999999999999E-2</v>
      </c>
      <c r="N42" s="2">
        <f t="shared" si="1"/>
        <v>1.5334291187739463E-2</v>
      </c>
      <c r="O42">
        <f t="shared" si="2"/>
        <v>2.3514048623038414E-4</v>
      </c>
    </row>
    <row r="43" spans="1:15" x14ac:dyDescent="0.75">
      <c r="A43" s="1">
        <v>45382</v>
      </c>
      <c r="B43">
        <v>59.85</v>
      </c>
      <c r="C43" s="2">
        <v>-5.3E-3</v>
      </c>
      <c r="D43" s="2">
        <f t="shared" si="3"/>
        <v>-7.9128352490421463E-3</v>
      </c>
      <c r="E43">
        <f t="shared" si="0"/>
        <v>6.2612961678483879E-5</v>
      </c>
      <c r="K43" s="1">
        <v>45382</v>
      </c>
      <c r="L43">
        <v>46.06</v>
      </c>
      <c r="M43" s="2">
        <v>-3.78E-2</v>
      </c>
      <c r="N43" s="2">
        <f t="shared" si="1"/>
        <v>-3.9865708812260536E-2</v>
      </c>
      <c r="O43">
        <f t="shared" si="2"/>
        <v>1.5892747391039474E-3</v>
      </c>
    </row>
    <row r="44" spans="1:15" x14ac:dyDescent="0.75">
      <c r="A44" s="1">
        <v>45375</v>
      </c>
      <c r="B44">
        <v>60.17</v>
      </c>
      <c r="C44" s="2">
        <v>-1.15E-2</v>
      </c>
      <c r="D44" s="2">
        <f t="shared" si="3"/>
        <v>-1.4112835249042147E-2</v>
      </c>
      <c r="E44">
        <f t="shared" si="0"/>
        <v>1.991721187666065E-4</v>
      </c>
      <c r="K44" s="1">
        <v>45375</v>
      </c>
      <c r="L44">
        <v>47.87</v>
      </c>
      <c r="M44" s="2">
        <v>0.05</v>
      </c>
      <c r="N44" s="2">
        <f t="shared" si="1"/>
        <v>4.7934291187739467E-2</v>
      </c>
      <c r="O44">
        <f t="shared" si="2"/>
        <v>2.2976962716709974E-3</v>
      </c>
    </row>
    <row r="45" spans="1:15" x14ac:dyDescent="0.75">
      <c r="A45" s="1">
        <v>45368</v>
      </c>
      <c r="B45">
        <v>60.87</v>
      </c>
      <c r="C45" s="2">
        <v>3.0999999999999999E-3</v>
      </c>
      <c r="D45" s="2">
        <f t="shared" si="3"/>
        <v>4.8716475095785319E-4</v>
      </c>
      <c r="E45">
        <f t="shared" si="0"/>
        <v>2.3732949457582712E-7</v>
      </c>
      <c r="K45" s="1">
        <v>45368</v>
      </c>
      <c r="L45">
        <v>45.59</v>
      </c>
      <c r="M45" s="2">
        <v>5.7299999999999997E-2</v>
      </c>
      <c r="N45" s="2">
        <f t="shared" si="1"/>
        <v>5.5234291187739461E-2</v>
      </c>
      <c r="O45">
        <f t="shared" si="2"/>
        <v>3.0508269230119932E-3</v>
      </c>
    </row>
    <row r="46" spans="1:15" x14ac:dyDescent="0.75">
      <c r="A46" s="1">
        <v>45361</v>
      </c>
      <c r="B46">
        <v>60.68</v>
      </c>
      <c r="C46" s="2">
        <v>9.2999999999999992E-3</v>
      </c>
      <c r="D46" s="2">
        <f t="shared" si="3"/>
        <v>6.6871647509578521E-3</v>
      </c>
      <c r="E46">
        <f t="shared" si="0"/>
        <v>4.471817240645319E-5</v>
      </c>
      <c r="K46" s="1">
        <v>45361</v>
      </c>
      <c r="L46">
        <v>43.12</v>
      </c>
      <c r="M46" s="2">
        <v>2.0799999999999999E-2</v>
      </c>
      <c r="N46" s="2">
        <f t="shared" si="1"/>
        <v>1.8734291187739463E-2</v>
      </c>
      <c r="O46">
        <f t="shared" si="2"/>
        <v>3.5097366630701252E-4</v>
      </c>
    </row>
    <row r="47" spans="1:15" x14ac:dyDescent="0.75">
      <c r="A47" s="1">
        <v>45354</v>
      </c>
      <c r="B47">
        <v>60.12</v>
      </c>
      <c r="C47" s="2">
        <v>2.3099999999999999E-2</v>
      </c>
      <c r="D47" s="2">
        <f t="shared" si="3"/>
        <v>2.0487164750957854E-2</v>
      </c>
      <c r="E47">
        <f t="shared" si="0"/>
        <v>4.1972391953288998E-4</v>
      </c>
      <c r="K47" s="1">
        <v>45354</v>
      </c>
      <c r="L47">
        <v>42.24</v>
      </c>
      <c r="M47" s="2">
        <v>1.9E-3</v>
      </c>
      <c r="N47" s="2">
        <f t="shared" si="1"/>
        <v>-1.6570881226053691E-4</v>
      </c>
      <c r="O47">
        <f t="shared" si="2"/>
        <v>2.7459410460797867E-8</v>
      </c>
    </row>
    <row r="48" spans="1:15" x14ac:dyDescent="0.75">
      <c r="A48" s="1">
        <v>45347</v>
      </c>
      <c r="B48">
        <v>58.76</v>
      </c>
      <c r="C48" s="2">
        <v>4.1000000000000003E-3</v>
      </c>
      <c r="D48" s="2">
        <f t="shared" si="3"/>
        <v>1.4871647509578536E-3</v>
      </c>
      <c r="E48">
        <f t="shared" si="0"/>
        <v>2.2116589964915348E-6</v>
      </c>
      <c r="K48" s="1">
        <v>45347</v>
      </c>
      <c r="L48">
        <v>42.16</v>
      </c>
      <c r="M48" s="2">
        <v>1.0500000000000001E-2</v>
      </c>
      <c r="N48" s="2">
        <f t="shared" si="1"/>
        <v>8.4342911877394629E-3</v>
      </c>
      <c r="O48">
        <f t="shared" si="2"/>
        <v>7.1137267839579556E-5</v>
      </c>
    </row>
    <row r="49" spans="1:15" x14ac:dyDescent="0.75">
      <c r="A49" s="1">
        <v>45340</v>
      </c>
      <c r="B49">
        <v>58.52</v>
      </c>
      <c r="C49" s="2">
        <v>3.0499999999999999E-2</v>
      </c>
      <c r="D49" s="2">
        <f t="shared" si="3"/>
        <v>2.7887164750957854E-2</v>
      </c>
      <c r="E49">
        <f t="shared" si="0"/>
        <v>7.7769395784706619E-4</v>
      </c>
      <c r="K49" s="1">
        <v>45340</v>
      </c>
      <c r="L49">
        <v>41.72</v>
      </c>
      <c r="M49" s="2">
        <v>3.9899999999999998E-2</v>
      </c>
      <c r="N49" s="2">
        <f t="shared" si="1"/>
        <v>3.7834291187739462E-2</v>
      </c>
      <c r="O49">
        <f t="shared" si="2"/>
        <v>1.4314335896786598E-3</v>
      </c>
    </row>
    <row r="50" spans="1:15" x14ac:dyDescent="0.75">
      <c r="A50" s="1">
        <v>45333</v>
      </c>
      <c r="B50">
        <v>56.79</v>
      </c>
      <c r="C50" s="2">
        <v>6.4000000000000003E-3</v>
      </c>
      <c r="D50" s="2">
        <f t="shared" si="3"/>
        <v>3.7871647509578536E-3</v>
      </c>
      <c r="E50">
        <f t="shared" si="0"/>
        <v>1.4342616850897661E-5</v>
      </c>
      <c r="K50" s="1">
        <v>45333</v>
      </c>
      <c r="L50">
        <v>40.119999999999997</v>
      </c>
      <c r="M50" s="2">
        <v>-9.5999999999999992E-3</v>
      </c>
      <c r="N50" s="2">
        <f t="shared" si="1"/>
        <v>-1.1665708812260537E-2</v>
      </c>
      <c r="O50">
        <f t="shared" si="2"/>
        <v>1.3608876209245314E-4</v>
      </c>
    </row>
    <row r="51" spans="1:15" x14ac:dyDescent="0.75">
      <c r="A51" s="1">
        <v>45326</v>
      </c>
      <c r="B51">
        <v>56.43</v>
      </c>
      <c r="C51" s="2">
        <v>-1.6999999999999999E-3</v>
      </c>
      <c r="D51" s="2">
        <f t="shared" si="3"/>
        <v>-4.3128352490421464E-3</v>
      </c>
      <c r="E51">
        <f t="shared" si="0"/>
        <v>1.8600547885380434E-5</v>
      </c>
      <c r="K51" s="1">
        <v>45326</v>
      </c>
      <c r="L51">
        <v>40.51</v>
      </c>
      <c r="M51" s="2">
        <v>1.3299999999999999E-2</v>
      </c>
      <c r="N51" s="2">
        <f t="shared" si="1"/>
        <v>1.1234291187739463E-2</v>
      </c>
      <c r="O51">
        <f t="shared" si="2"/>
        <v>1.2620929849092055E-4</v>
      </c>
    </row>
    <row r="52" spans="1:15" x14ac:dyDescent="0.75">
      <c r="A52" s="1">
        <v>45319</v>
      </c>
      <c r="B52">
        <v>56.52</v>
      </c>
      <c r="C52" s="2">
        <v>3.2300000000000002E-2</v>
      </c>
      <c r="D52" s="2">
        <f t="shared" si="3"/>
        <v>2.9687164750957857E-2</v>
      </c>
      <c r="E52">
        <f t="shared" si="0"/>
        <v>8.8132775095051466E-4</v>
      </c>
      <c r="K52" s="1">
        <v>45319</v>
      </c>
      <c r="L52">
        <v>39.979999999999997</v>
      </c>
      <c r="M52" s="2">
        <v>8.8000000000000005E-3</v>
      </c>
      <c r="N52" s="2">
        <f t="shared" si="1"/>
        <v>6.7342911877394636E-3</v>
      </c>
      <c r="O52">
        <f t="shared" si="2"/>
        <v>4.5350677801265395E-5</v>
      </c>
    </row>
    <row r="53" spans="1:15" x14ac:dyDescent="0.75">
      <c r="A53" s="1">
        <v>45312</v>
      </c>
      <c r="B53">
        <v>54.76</v>
      </c>
      <c r="C53" s="2">
        <v>1.1599999999999999E-2</v>
      </c>
      <c r="D53" s="2">
        <f t="shared" si="3"/>
        <v>8.9871647509578521E-3</v>
      </c>
      <c r="E53">
        <f t="shared" si="0"/>
        <v>8.0769130260859308E-5</v>
      </c>
      <c r="K53" s="1">
        <v>45312</v>
      </c>
      <c r="L53">
        <v>39.630000000000003</v>
      </c>
      <c r="M53" s="2">
        <v>6.3E-2</v>
      </c>
      <c r="N53" s="2">
        <f t="shared" si="1"/>
        <v>6.0934291187739464E-2</v>
      </c>
      <c r="O53">
        <f t="shared" si="2"/>
        <v>3.7129878425522234E-3</v>
      </c>
    </row>
    <row r="54" spans="1:15" x14ac:dyDescent="0.75">
      <c r="A54" s="1">
        <v>45305</v>
      </c>
      <c r="B54">
        <v>54.13</v>
      </c>
      <c r="C54" s="2">
        <v>6.6E-3</v>
      </c>
      <c r="D54" s="2">
        <f t="shared" si="3"/>
        <v>3.9871647509578528E-3</v>
      </c>
      <c r="E54">
        <f t="shared" si="0"/>
        <v>1.5897482751280798E-5</v>
      </c>
      <c r="K54" s="1">
        <v>45305</v>
      </c>
      <c r="L54">
        <v>37.28</v>
      </c>
      <c r="M54" s="2">
        <v>-3.09E-2</v>
      </c>
      <c r="N54" s="2">
        <f t="shared" si="1"/>
        <v>-3.296570881226054E-2</v>
      </c>
      <c r="O54">
        <f t="shared" si="2"/>
        <v>1.0867379574947523E-3</v>
      </c>
    </row>
    <row r="55" spans="1:15" x14ac:dyDescent="0.75">
      <c r="A55" s="1">
        <v>45298</v>
      </c>
      <c r="B55">
        <v>53.77</v>
      </c>
      <c r="C55" s="2">
        <v>2.9399999999999999E-2</v>
      </c>
      <c r="D55" s="2">
        <f t="shared" si="3"/>
        <v>2.6787164750957854E-2</v>
      </c>
      <c r="E55">
        <f t="shared" si="0"/>
        <v>7.1755219539495888E-4</v>
      </c>
      <c r="K55" s="1">
        <v>45298</v>
      </c>
      <c r="L55">
        <v>38.47</v>
      </c>
      <c r="M55" s="2">
        <v>-5.11E-2</v>
      </c>
      <c r="N55" s="2">
        <f t="shared" si="1"/>
        <v>-5.3165708812260536E-2</v>
      </c>
      <c r="O55">
        <f t="shared" si="2"/>
        <v>2.8265925935100776E-3</v>
      </c>
    </row>
    <row r="56" spans="1:15" x14ac:dyDescent="0.75">
      <c r="A56" s="1">
        <v>45291</v>
      </c>
      <c r="B56">
        <v>52.24</v>
      </c>
      <c r="C56" s="2">
        <v>-6.0000000000000001E-3</v>
      </c>
      <c r="D56" s="2">
        <f t="shared" si="3"/>
        <v>-8.6128352490421473E-3</v>
      </c>
      <c r="E56">
        <f t="shared" si="0"/>
        <v>7.4180931027142911E-5</v>
      </c>
      <c r="K56" s="1">
        <v>45291</v>
      </c>
      <c r="L56">
        <v>40.54</v>
      </c>
      <c r="M56" s="2">
        <v>7.7000000000000002E-3</v>
      </c>
      <c r="N56" s="2">
        <f t="shared" si="1"/>
        <v>5.6342911877394633E-3</v>
      </c>
      <c r="O56">
        <f t="shared" si="2"/>
        <v>3.1745237188238575E-5</v>
      </c>
    </row>
    <row r="57" spans="1:15" x14ac:dyDescent="0.75">
      <c r="A57" s="1">
        <v>45284</v>
      </c>
      <c r="B57">
        <v>52.55</v>
      </c>
      <c r="C57" s="2">
        <v>6.4000000000000003E-3</v>
      </c>
      <c r="D57" s="2">
        <f t="shared" si="3"/>
        <v>3.7871647509578536E-3</v>
      </c>
      <c r="E57">
        <f t="shared" si="0"/>
        <v>1.4342616850897661E-5</v>
      </c>
      <c r="K57" s="1">
        <v>45284</v>
      </c>
      <c r="L57">
        <v>40.229999999999997</v>
      </c>
      <c r="M57" s="2">
        <v>-2.1899999999999999E-2</v>
      </c>
      <c r="N57" s="2">
        <f t="shared" si="1"/>
        <v>-2.3965708812260535E-2</v>
      </c>
      <c r="O57">
        <f t="shared" si="2"/>
        <v>5.7435519887406232E-4</v>
      </c>
    </row>
    <row r="58" spans="1:15" x14ac:dyDescent="0.75">
      <c r="A58" s="1">
        <v>45277</v>
      </c>
      <c r="B58">
        <v>52.22</v>
      </c>
      <c r="C58" s="2">
        <v>2.5600000000000001E-2</v>
      </c>
      <c r="D58" s="2">
        <f t="shared" si="3"/>
        <v>2.2987164750957856E-2</v>
      </c>
      <c r="E58">
        <f t="shared" si="0"/>
        <v>5.2840974328767932E-4</v>
      </c>
      <c r="K58" s="1">
        <v>45277</v>
      </c>
      <c r="L58">
        <v>41.13</v>
      </c>
      <c r="M58" s="2">
        <v>-2.86E-2</v>
      </c>
      <c r="N58" s="2">
        <f t="shared" si="1"/>
        <v>-3.0665708812260536E-2</v>
      </c>
      <c r="O58">
        <f t="shared" si="2"/>
        <v>9.4038569695835351E-4</v>
      </c>
    </row>
    <row r="59" spans="1:15" x14ac:dyDescent="0.75">
      <c r="A59" s="1">
        <v>45270</v>
      </c>
      <c r="B59">
        <v>50.91</v>
      </c>
      <c r="C59" s="2">
        <v>1.2500000000000001E-2</v>
      </c>
      <c r="D59" s="2">
        <f t="shared" si="3"/>
        <v>9.8871647509578536E-3</v>
      </c>
      <c r="E59">
        <f t="shared" si="0"/>
        <v>9.7756026812583475E-5</v>
      </c>
      <c r="K59" s="1">
        <v>45270</v>
      </c>
      <c r="L59">
        <v>42.34</v>
      </c>
      <c r="M59" s="2">
        <v>4.9299999999999997E-2</v>
      </c>
      <c r="N59" s="2">
        <f t="shared" si="1"/>
        <v>4.7234291187739461E-2</v>
      </c>
      <c r="O59">
        <f t="shared" si="2"/>
        <v>2.2310782640081617E-3</v>
      </c>
    </row>
    <row r="60" spans="1:15" x14ac:dyDescent="0.75">
      <c r="A60" s="1">
        <v>45263</v>
      </c>
      <c r="B60">
        <v>50.29</v>
      </c>
      <c r="C60" s="2">
        <v>-2.2499999999999999E-2</v>
      </c>
      <c r="D60" s="2">
        <f t="shared" si="3"/>
        <v>-2.5112835249042145E-2</v>
      </c>
      <c r="E60">
        <f t="shared" si="0"/>
        <v>6.3065449424553363E-4</v>
      </c>
      <c r="K60" s="1">
        <v>45263</v>
      </c>
      <c r="L60">
        <v>40.35</v>
      </c>
      <c r="M60" s="2">
        <v>6.0400000000000002E-2</v>
      </c>
      <c r="N60" s="2">
        <f t="shared" si="1"/>
        <v>5.8334291187739466E-2</v>
      </c>
      <c r="O60">
        <f t="shared" si="2"/>
        <v>3.4028895283759785E-3</v>
      </c>
    </row>
    <row r="61" spans="1:15" x14ac:dyDescent="0.75">
      <c r="A61" s="1">
        <v>45256</v>
      </c>
      <c r="B61">
        <v>51.45</v>
      </c>
      <c r="C61" s="2">
        <v>-1.0999999999999999E-2</v>
      </c>
      <c r="D61" s="2">
        <f t="shared" si="3"/>
        <v>-1.3612835249042146E-2</v>
      </c>
      <c r="E61">
        <f t="shared" si="0"/>
        <v>1.8530928351756436E-4</v>
      </c>
      <c r="K61" s="1">
        <v>45256</v>
      </c>
      <c r="L61">
        <v>38.049999999999997</v>
      </c>
      <c r="M61" s="2">
        <v>5.3999999999999999E-2</v>
      </c>
      <c r="N61" s="2">
        <f t="shared" si="1"/>
        <v>5.1934291187739463E-2</v>
      </c>
      <c r="O61">
        <f t="shared" si="2"/>
        <v>2.6971706011729127E-3</v>
      </c>
    </row>
    <row r="62" spans="1:15" x14ac:dyDescent="0.75">
      <c r="A62" s="1">
        <v>45249</v>
      </c>
      <c r="B62">
        <v>52.02</v>
      </c>
      <c r="C62" s="2">
        <v>4.5999999999999999E-3</v>
      </c>
      <c r="D62" s="2">
        <f t="shared" si="3"/>
        <v>1.9871647509578532E-3</v>
      </c>
      <c r="E62">
        <f t="shared" si="0"/>
        <v>3.9488237474493866E-6</v>
      </c>
      <c r="K62" s="1">
        <v>45249</v>
      </c>
      <c r="L62">
        <v>36.1</v>
      </c>
      <c r="M62" s="2">
        <v>1.1000000000000001E-3</v>
      </c>
      <c r="N62" s="2">
        <f t="shared" si="1"/>
        <v>-9.6570881226053684E-4</v>
      </c>
      <c r="O62">
        <f t="shared" si="2"/>
        <v>9.3259351007765676E-7</v>
      </c>
    </row>
    <row r="63" spans="1:15" x14ac:dyDescent="0.75">
      <c r="A63" s="1">
        <v>45242</v>
      </c>
      <c r="B63">
        <v>51.78</v>
      </c>
      <c r="C63" s="2">
        <v>-6.5199999999999994E-2</v>
      </c>
      <c r="D63" s="2">
        <f t="shared" si="3"/>
        <v>-6.7812835249042136E-2</v>
      </c>
      <c r="E63">
        <f t="shared" si="0"/>
        <v>4.5985806245137312E-3</v>
      </c>
      <c r="K63" s="1">
        <v>45242</v>
      </c>
      <c r="L63">
        <v>36.06</v>
      </c>
      <c r="M63" s="2">
        <v>5.8700000000000002E-2</v>
      </c>
      <c r="N63" s="2">
        <f t="shared" si="1"/>
        <v>5.6634291187739466E-2</v>
      </c>
      <c r="O63">
        <f t="shared" si="2"/>
        <v>3.2074429383376641E-3</v>
      </c>
    </row>
    <row r="64" spans="1:15" x14ac:dyDescent="0.75">
      <c r="A64" s="1">
        <v>45235</v>
      </c>
      <c r="B64">
        <v>55.4</v>
      </c>
      <c r="C64" s="2">
        <v>9.2999999999999992E-3</v>
      </c>
      <c r="D64" s="2">
        <f t="shared" si="3"/>
        <v>6.6871647509578521E-3</v>
      </c>
      <c r="E64">
        <f t="shared" si="0"/>
        <v>4.471817240645319E-5</v>
      </c>
      <c r="K64" s="1">
        <v>45235</v>
      </c>
      <c r="L64">
        <v>34.06</v>
      </c>
      <c r="M64" s="2">
        <v>2.1299999999999999E-2</v>
      </c>
      <c r="N64" s="2">
        <f t="shared" si="1"/>
        <v>1.9234291187739463E-2</v>
      </c>
      <c r="O64">
        <f t="shared" si="2"/>
        <v>3.6995795749475196E-4</v>
      </c>
    </row>
    <row r="65" spans="1:15" x14ac:dyDescent="0.75">
      <c r="A65" s="1">
        <v>45228</v>
      </c>
      <c r="B65">
        <v>54.89</v>
      </c>
      <c r="C65" s="2">
        <v>2.1700000000000001E-2</v>
      </c>
      <c r="D65" s="2">
        <f t="shared" si="3"/>
        <v>1.9087164750957855E-2</v>
      </c>
      <c r="E65">
        <f t="shared" si="0"/>
        <v>3.6431985823020803E-4</v>
      </c>
      <c r="K65" s="1">
        <v>45228</v>
      </c>
      <c r="L65">
        <v>33.35</v>
      </c>
      <c r="M65" s="2">
        <v>8.8099999999999998E-2</v>
      </c>
      <c r="N65" s="2">
        <f t="shared" si="1"/>
        <v>8.6034291187739462E-2</v>
      </c>
      <c r="O65">
        <f t="shared" si="2"/>
        <v>7.4018992601767438E-3</v>
      </c>
    </row>
    <row r="66" spans="1:15" x14ac:dyDescent="0.75">
      <c r="A66" s="1">
        <v>45221</v>
      </c>
      <c r="B66">
        <v>53.72</v>
      </c>
      <c r="C66" s="2">
        <v>1.52E-2</v>
      </c>
      <c r="D66" s="2">
        <f t="shared" si="3"/>
        <v>1.2587164750957853E-2</v>
      </c>
      <c r="E66">
        <f t="shared" si="0"/>
        <v>1.5843671646775586E-4</v>
      </c>
      <c r="K66" s="1">
        <v>45221</v>
      </c>
      <c r="L66">
        <v>30.65</v>
      </c>
      <c r="M66" s="2">
        <v>-4.9000000000000002E-2</v>
      </c>
      <c r="N66" s="2">
        <f t="shared" si="1"/>
        <v>-5.1065708812260538E-2</v>
      </c>
      <c r="O66">
        <f t="shared" si="2"/>
        <v>2.6077066164985835E-3</v>
      </c>
    </row>
    <row r="67" spans="1:15" x14ac:dyDescent="0.75">
      <c r="A67" s="1">
        <v>45214</v>
      </c>
      <c r="B67">
        <v>52.92</v>
      </c>
      <c r="C67" s="2">
        <v>-6.7000000000000002E-3</v>
      </c>
      <c r="D67" s="2">
        <f t="shared" si="3"/>
        <v>-9.3128352490421465E-3</v>
      </c>
      <c r="E67">
        <f t="shared" si="0"/>
        <v>8.6728900375801897E-5</v>
      </c>
      <c r="K67" s="1">
        <v>45214</v>
      </c>
      <c r="L67">
        <v>32.229999999999997</v>
      </c>
      <c r="M67" s="2">
        <v>-5.4800000000000001E-2</v>
      </c>
      <c r="N67" s="2">
        <f t="shared" si="1"/>
        <v>-5.6865708812260538E-2</v>
      </c>
      <c r="O67">
        <f t="shared" si="2"/>
        <v>3.2337088387208055E-3</v>
      </c>
    </row>
    <row r="68" spans="1:15" x14ac:dyDescent="0.75">
      <c r="A68" s="1">
        <v>45207</v>
      </c>
      <c r="B68">
        <v>53.28</v>
      </c>
      <c r="C68" s="2">
        <v>2.1899999999999999E-2</v>
      </c>
      <c r="D68" s="2">
        <f t="shared" si="3"/>
        <v>1.9287164750957854E-2</v>
      </c>
      <c r="E68">
        <f t="shared" si="0"/>
        <v>3.7199472413059116E-4</v>
      </c>
      <c r="K68" s="1">
        <v>45207</v>
      </c>
      <c r="L68">
        <v>34.1</v>
      </c>
      <c r="M68" s="2">
        <v>-7.8399999999999997E-2</v>
      </c>
      <c r="N68" s="2">
        <f t="shared" si="1"/>
        <v>-8.0465708812260534E-2</v>
      </c>
      <c r="O68">
        <f t="shared" si="2"/>
        <v>6.4747302946595022E-3</v>
      </c>
    </row>
    <row r="69" spans="1:15" x14ac:dyDescent="0.75">
      <c r="A69" s="1">
        <v>45200</v>
      </c>
      <c r="B69">
        <v>52.14</v>
      </c>
      <c r="C69" s="2">
        <v>-2.1999999999999999E-2</v>
      </c>
      <c r="D69" s="2">
        <f t="shared" si="3"/>
        <v>-2.4612835249042144E-2</v>
      </c>
      <c r="E69">
        <f t="shared" ref="E69:E132" si="4">D69^2</f>
        <v>6.0579165899649144E-4</v>
      </c>
      <c r="K69" s="1">
        <v>45200</v>
      </c>
      <c r="L69">
        <v>37</v>
      </c>
      <c r="M69" s="2">
        <v>0</v>
      </c>
      <c r="N69" s="2">
        <f t="shared" ref="N69:N132" si="5">M69-$O$1</f>
        <v>-2.0657088122605369E-3</v>
      </c>
      <c r="O69">
        <f t="shared" ref="O69:O132" si="6">N69^2</f>
        <v>4.2671528970508382E-6</v>
      </c>
    </row>
    <row r="70" spans="1:15" x14ac:dyDescent="0.75">
      <c r="A70" s="1">
        <v>45193</v>
      </c>
      <c r="B70">
        <v>53.31</v>
      </c>
      <c r="C70" s="2">
        <v>-1.49E-2</v>
      </c>
      <c r="D70" s="2">
        <f t="shared" ref="D70:D133" si="7">C70-$E$1</f>
        <v>-1.7512835249042145E-2</v>
      </c>
      <c r="E70">
        <f t="shared" si="4"/>
        <v>3.0669939846009306E-4</v>
      </c>
      <c r="K70" s="1">
        <v>45193</v>
      </c>
      <c r="L70">
        <v>37</v>
      </c>
      <c r="M70" s="2">
        <v>-1.78E-2</v>
      </c>
      <c r="N70" s="2">
        <f t="shared" si="5"/>
        <v>-1.9865708812260536E-2</v>
      </c>
      <c r="O70">
        <f t="shared" si="6"/>
        <v>3.9464638661352593E-4</v>
      </c>
    </row>
    <row r="71" spans="1:15" x14ac:dyDescent="0.75">
      <c r="A71" s="1">
        <v>45186</v>
      </c>
      <c r="B71">
        <v>54.12</v>
      </c>
      <c r="C71" s="2">
        <v>-1.3899999999999999E-2</v>
      </c>
      <c r="D71" s="2">
        <f t="shared" si="7"/>
        <v>-1.6512835249042145E-2</v>
      </c>
      <c r="E71">
        <f t="shared" si="4"/>
        <v>2.7267372796200873E-4</v>
      </c>
      <c r="K71" s="1">
        <v>45186</v>
      </c>
      <c r="L71">
        <v>37.67</v>
      </c>
      <c r="M71" s="2">
        <v>-5.5899999999999998E-2</v>
      </c>
      <c r="N71" s="2">
        <f t="shared" si="5"/>
        <v>-5.7965708812260534E-2</v>
      </c>
      <c r="O71">
        <f t="shared" si="6"/>
        <v>3.3600233981077787E-3</v>
      </c>
    </row>
    <row r="72" spans="1:15" x14ac:dyDescent="0.75">
      <c r="A72" s="1">
        <v>45179</v>
      </c>
      <c r="B72">
        <v>54.88</v>
      </c>
      <c r="C72" s="2">
        <v>5.3E-3</v>
      </c>
      <c r="D72" s="2">
        <f t="shared" si="7"/>
        <v>2.6871647509578533E-3</v>
      </c>
      <c r="E72">
        <f t="shared" si="4"/>
        <v>7.2208543987903823E-6</v>
      </c>
      <c r="K72" s="1">
        <v>45179</v>
      </c>
      <c r="L72">
        <v>39.9</v>
      </c>
      <c r="M72" s="2">
        <v>-2.2499999999999999E-2</v>
      </c>
      <c r="N72" s="2">
        <f t="shared" si="5"/>
        <v>-2.4565708812260535E-2</v>
      </c>
      <c r="O72">
        <f t="shared" si="6"/>
        <v>6.0347404944877494E-4</v>
      </c>
    </row>
    <row r="73" spans="1:15" x14ac:dyDescent="0.75">
      <c r="A73" s="1">
        <v>45172</v>
      </c>
      <c r="B73">
        <v>54.59</v>
      </c>
      <c r="C73" s="2">
        <v>1.3599999999999999E-2</v>
      </c>
      <c r="D73" s="2">
        <f t="shared" si="7"/>
        <v>1.0987164750957852E-2</v>
      </c>
      <c r="E73">
        <f t="shared" si="4"/>
        <v>1.2071778926469072E-4</v>
      </c>
      <c r="K73" s="1">
        <v>45172</v>
      </c>
      <c r="L73">
        <v>40.82</v>
      </c>
      <c r="M73" s="2">
        <v>-4.7600000000000003E-2</v>
      </c>
      <c r="N73" s="2">
        <f t="shared" si="5"/>
        <v>-4.9665708812260539E-2</v>
      </c>
      <c r="O73">
        <f t="shared" si="6"/>
        <v>2.4666826318242544E-3</v>
      </c>
    </row>
    <row r="74" spans="1:15" x14ac:dyDescent="0.75">
      <c r="A74" s="1">
        <v>45165</v>
      </c>
      <c r="B74">
        <v>53.86</v>
      </c>
      <c r="C74" s="2">
        <v>2.3800000000000002E-2</v>
      </c>
      <c r="D74" s="2">
        <f t="shared" si="7"/>
        <v>2.1187164750957856E-2</v>
      </c>
      <c r="E74">
        <f t="shared" si="4"/>
        <v>4.4889595018423109E-4</v>
      </c>
      <c r="K74" s="1">
        <v>45165</v>
      </c>
      <c r="L74">
        <v>42.86</v>
      </c>
      <c r="M74" s="2">
        <v>2.7799999999999998E-2</v>
      </c>
      <c r="N74" s="2">
        <f t="shared" si="5"/>
        <v>2.5734291187739462E-2</v>
      </c>
      <c r="O74">
        <f t="shared" si="6"/>
        <v>6.6225374293536494E-4</v>
      </c>
    </row>
    <row r="75" spans="1:15" x14ac:dyDescent="0.75">
      <c r="A75" s="1">
        <v>45158</v>
      </c>
      <c r="B75">
        <v>52.61</v>
      </c>
      <c r="C75" s="2">
        <v>-6.9999999999999999E-4</v>
      </c>
      <c r="D75" s="2">
        <f t="shared" si="7"/>
        <v>-3.3128352490421468E-3</v>
      </c>
      <c r="E75">
        <f t="shared" si="4"/>
        <v>1.0974877387296143E-5</v>
      </c>
      <c r="K75" s="1">
        <v>45158</v>
      </c>
      <c r="L75">
        <v>41.7</v>
      </c>
      <c r="M75" s="2">
        <v>5.1000000000000004E-3</v>
      </c>
      <c r="N75" s="2">
        <f t="shared" si="5"/>
        <v>3.0342911877394635E-3</v>
      </c>
      <c r="O75">
        <f t="shared" si="6"/>
        <v>9.2069230119933643E-6</v>
      </c>
    </row>
    <row r="76" spans="1:15" x14ac:dyDescent="0.75">
      <c r="A76" s="1">
        <v>45151</v>
      </c>
      <c r="B76">
        <v>52.64</v>
      </c>
      <c r="C76" s="2">
        <v>-2.0299999999999999E-2</v>
      </c>
      <c r="D76" s="2">
        <f t="shared" si="7"/>
        <v>-2.2912835249042144E-2</v>
      </c>
      <c r="E76">
        <f t="shared" si="4"/>
        <v>5.2499801914974813E-4</v>
      </c>
      <c r="K76" s="1">
        <v>45151</v>
      </c>
      <c r="L76">
        <v>41.49</v>
      </c>
      <c r="M76" s="2">
        <v>-6.0699999999999997E-2</v>
      </c>
      <c r="N76" s="2">
        <f t="shared" si="5"/>
        <v>-6.276570881226054E-2</v>
      </c>
      <c r="O76">
        <f t="shared" si="6"/>
        <v>3.9395342027054806E-3</v>
      </c>
    </row>
    <row r="77" spans="1:15" x14ac:dyDescent="0.75">
      <c r="A77" s="1">
        <v>45144</v>
      </c>
      <c r="B77">
        <v>53.73</v>
      </c>
      <c r="C77" s="2">
        <v>1.8100000000000002E-2</v>
      </c>
      <c r="D77" s="2">
        <f t="shared" si="7"/>
        <v>1.5487164750957854E-2</v>
      </c>
      <c r="E77">
        <f t="shared" si="4"/>
        <v>2.3985227202331146E-4</v>
      </c>
      <c r="K77" s="1">
        <v>45144</v>
      </c>
      <c r="L77">
        <v>44.17</v>
      </c>
      <c r="M77" s="2">
        <v>-9.4000000000000004E-3</v>
      </c>
      <c r="N77" s="2">
        <f t="shared" si="5"/>
        <v>-1.1465708812260538E-2</v>
      </c>
      <c r="O77">
        <f t="shared" si="6"/>
        <v>1.3146247856754895E-4</v>
      </c>
    </row>
    <row r="78" spans="1:15" x14ac:dyDescent="0.75">
      <c r="A78" s="1">
        <v>45137</v>
      </c>
      <c r="B78">
        <v>52.78</v>
      </c>
      <c r="C78" s="2">
        <v>-9.7999999999999997E-3</v>
      </c>
      <c r="D78" s="2">
        <f t="shared" si="7"/>
        <v>-1.2412835249042147E-2</v>
      </c>
      <c r="E78">
        <f t="shared" si="4"/>
        <v>1.5407847891986322E-4</v>
      </c>
      <c r="K78" s="1">
        <v>45137</v>
      </c>
      <c r="L78">
        <v>44.59</v>
      </c>
      <c r="M78" s="2">
        <v>-2.47E-2</v>
      </c>
      <c r="N78" s="2">
        <f t="shared" si="5"/>
        <v>-2.6765708812260536E-2</v>
      </c>
      <c r="O78">
        <f t="shared" si="6"/>
        <v>7.1640316822272135E-4</v>
      </c>
    </row>
    <row r="79" spans="1:15" x14ac:dyDescent="0.75">
      <c r="A79" s="1">
        <v>45130</v>
      </c>
      <c r="B79">
        <v>53.3</v>
      </c>
      <c r="C79" s="2">
        <v>9.7000000000000003E-3</v>
      </c>
      <c r="D79" s="2">
        <f t="shared" si="7"/>
        <v>7.0871647509578532E-3</v>
      </c>
      <c r="E79">
        <f t="shared" si="4"/>
        <v>5.0227904207219487E-5</v>
      </c>
      <c r="K79" s="1">
        <v>45130</v>
      </c>
      <c r="L79">
        <v>45.72</v>
      </c>
      <c r="M79" s="2">
        <v>-5.8299999999999998E-2</v>
      </c>
      <c r="N79" s="2">
        <f t="shared" si="5"/>
        <v>-6.0365708812260534E-2</v>
      </c>
      <c r="O79">
        <f t="shared" si="6"/>
        <v>3.6440188004066292E-3</v>
      </c>
    </row>
    <row r="80" spans="1:15" x14ac:dyDescent="0.75">
      <c r="A80" s="1">
        <v>45123</v>
      </c>
      <c r="B80">
        <v>52.79</v>
      </c>
      <c r="C80" s="2">
        <v>2.4E-2</v>
      </c>
      <c r="D80" s="2">
        <f t="shared" si="7"/>
        <v>2.1387164750957855E-2</v>
      </c>
      <c r="E80">
        <f t="shared" si="4"/>
        <v>4.5741081608461417E-4</v>
      </c>
      <c r="K80" s="1">
        <v>45123</v>
      </c>
      <c r="L80">
        <v>48.55</v>
      </c>
      <c r="M80" s="2">
        <v>4.4299999999999999E-2</v>
      </c>
      <c r="N80" s="2">
        <f t="shared" si="5"/>
        <v>4.2234291187739463E-2</v>
      </c>
      <c r="O80">
        <f t="shared" si="6"/>
        <v>1.7837353521307673E-3</v>
      </c>
    </row>
    <row r="81" spans="1:15" x14ac:dyDescent="0.75">
      <c r="A81" s="1">
        <v>45116</v>
      </c>
      <c r="B81">
        <v>51.55</v>
      </c>
      <c r="C81" s="2">
        <v>7.6E-3</v>
      </c>
      <c r="D81" s="2">
        <f t="shared" si="7"/>
        <v>4.9871647509578537E-3</v>
      </c>
      <c r="E81">
        <f t="shared" si="4"/>
        <v>2.4871812253196512E-5</v>
      </c>
      <c r="K81" s="1">
        <v>45116</v>
      </c>
      <c r="L81">
        <v>46.49</v>
      </c>
      <c r="M81" s="2">
        <v>-2.9000000000000001E-2</v>
      </c>
      <c r="N81" s="2">
        <f t="shared" si="5"/>
        <v>-3.1065708812260538E-2</v>
      </c>
      <c r="O81">
        <f t="shared" si="6"/>
        <v>9.6507826400816198E-4</v>
      </c>
    </row>
    <row r="82" spans="1:15" x14ac:dyDescent="0.75">
      <c r="A82" s="1">
        <v>45109</v>
      </c>
      <c r="B82">
        <v>51.16</v>
      </c>
      <c r="C82" s="2">
        <v>-2.35E-2</v>
      </c>
      <c r="D82" s="2">
        <f t="shared" si="7"/>
        <v>-2.6112835249042145E-2</v>
      </c>
      <c r="E82">
        <f t="shared" si="4"/>
        <v>6.81880164743618E-4</v>
      </c>
      <c r="K82" s="1">
        <v>45109</v>
      </c>
      <c r="L82">
        <v>47.88</v>
      </c>
      <c r="M82" s="2">
        <v>7.1999999999999998E-3</v>
      </c>
      <c r="N82" s="2">
        <f t="shared" si="5"/>
        <v>5.1342911877394629E-3</v>
      </c>
      <c r="O82">
        <f t="shared" si="6"/>
        <v>2.6360946000499105E-5</v>
      </c>
    </row>
    <row r="83" spans="1:15" x14ac:dyDescent="0.75">
      <c r="A83" s="1">
        <v>45102</v>
      </c>
      <c r="B83">
        <v>52.39</v>
      </c>
      <c r="C83" s="2">
        <v>1.11E-2</v>
      </c>
      <c r="D83" s="2">
        <f t="shared" si="7"/>
        <v>8.4871647509578534E-3</v>
      </c>
      <c r="E83">
        <f t="shared" si="4"/>
        <v>7.2031965509901483E-5</v>
      </c>
      <c r="K83" s="1">
        <v>45102</v>
      </c>
      <c r="L83">
        <v>47.54</v>
      </c>
      <c r="M83" s="2">
        <v>0.10920000000000001</v>
      </c>
      <c r="N83" s="2">
        <f t="shared" si="5"/>
        <v>0.10713429118773947</v>
      </c>
      <c r="O83">
        <f t="shared" si="6"/>
        <v>1.1477756348299352E-2</v>
      </c>
    </row>
    <row r="84" spans="1:15" x14ac:dyDescent="0.75">
      <c r="A84" s="1">
        <v>45095</v>
      </c>
      <c r="B84">
        <v>51.82</v>
      </c>
      <c r="C84" s="2">
        <v>-5.0000000000000001E-4</v>
      </c>
      <c r="D84" s="2">
        <f t="shared" si="7"/>
        <v>-3.1128352490421467E-3</v>
      </c>
      <c r="E84">
        <f t="shared" si="4"/>
        <v>9.6897432876792829E-6</v>
      </c>
      <c r="K84" s="1">
        <v>45095</v>
      </c>
      <c r="L84">
        <v>42.86</v>
      </c>
      <c r="M84" s="2">
        <v>1.6000000000000001E-3</v>
      </c>
      <c r="N84" s="2">
        <f t="shared" si="5"/>
        <v>-4.6570881226053683E-4</v>
      </c>
      <c r="O84">
        <f t="shared" si="6"/>
        <v>2.1688469781711994E-7</v>
      </c>
    </row>
    <row r="85" spans="1:15" x14ac:dyDescent="0.75">
      <c r="A85" s="1">
        <v>45088</v>
      </c>
      <c r="B85">
        <v>51.84</v>
      </c>
      <c r="C85" s="2">
        <v>1.5900000000000001E-2</v>
      </c>
      <c r="D85" s="2">
        <f t="shared" si="7"/>
        <v>1.3287164750957854E-2</v>
      </c>
      <c r="E85">
        <f t="shared" si="4"/>
        <v>1.7654874711909687E-4</v>
      </c>
      <c r="K85" s="1">
        <v>45088</v>
      </c>
      <c r="L85">
        <v>42.79</v>
      </c>
      <c r="M85" s="2">
        <v>8.9399999999999993E-2</v>
      </c>
      <c r="N85" s="2">
        <f t="shared" si="5"/>
        <v>8.7334291187739457E-2</v>
      </c>
      <c r="O85">
        <f t="shared" si="6"/>
        <v>7.6272784172648662E-3</v>
      </c>
    </row>
    <row r="86" spans="1:15" x14ac:dyDescent="0.75">
      <c r="A86" s="1">
        <v>45081</v>
      </c>
      <c r="B86">
        <v>51.03</v>
      </c>
      <c r="C86" s="2">
        <v>2.87E-2</v>
      </c>
      <c r="D86" s="2">
        <f t="shared" si="7"/>
        <v>2.6087164750957854E-2</v>
      </c>
      <c r="E86">
        <f t="shared" si="4"/>
        <v>6.8054016474361793E-4</v>
      </c>
      <c r="K86" s="1">
        <v>45081</v>
      </c>
      <c r="L86">
        <v>39.28</v>
      </c>
      <c r="M86" s="2">
        <v>6.13E-2</v>
      </c>
      <c r="N86" s="2">
        <f t="shared" si="5"/>
        <v>5.9234291187739464E-2</v>
      </c>
      <c r="O86">
        <f t="shared" si="6"/>
        <v>3.508701252513909E-3</v>
      </c>
    </row>
    <row r="87" spans="1:15" x14ac:dyDescent="0.75">
      <c r="A87" s="1">
        <v>45074</v>
      </c>
      <c r="B87">
        <v>49.61</v>
      </c>
      <c r="C87" s="2">
        <v>1.6400000000000001E-2</v>
      </c>
      <c r="D87" s="2">
        <f t="shared" si="7"/>
        <v>1.3787164750957854E-2</v>
      </c>
      <c r="E87">
        <f t="shared" si="4"/>
        <v>1.9008591187005475E-4</v>
      </c>
      <c r="K87" s="1">
        <v>45074</v>
      </c>
      <c r="L87">
        <v>37.01</v>
      </c>
      <c r="M87" s="2">
        <v>3.1199999999999999E-2</v>
      </c>
      <c r="N87" s="2">
        <f t="shared" si="5"/>
        <v>2.9134291187739463E-2</v>
      </c>
      <c r="O87">
        <f t="shared" si="6"/>
        <v>8.4880692301199335E-4</v>
      </c>
    </row>
    <row r="88" spans="1:15" x14ac:dyDescent="0.75">
      <c r="A88" s="1">
        <v>45067</v>
      </c>
      <c r="B88">
        <v>48.81</v>
      </c>
      <c r="C88" s="2">
        <v>-2.3300000000000001E-2</v>
      </c>
      <c r="D88" s="2">
        <f t="shared" si="7"/>
        <v>-2.5912835249042147E-2</v>
      </c>
      <c r="E88">
        <f t="shared" si="4"/>
        <v>6.7147503064400116E-4</v>
      </c>
      <c r="K88" s="1">
        <v>45067</v>
      </c>
      <c r="L88">
        <v>35.89</v>
      </c>
      <c r="M88" s="2">
        <v>8.3999999999999995E-3</v>
      </c>
      <c r="N88" s="2">
        <f t="shared" si="5"/>
        <v>6.3342911877394626E-3</v>
      </c>
      <c r="O88">
        <f t="shared" si="6"/>
        <v>4.0123244851073812E-5</v>
      </c>
    </row>
    <row r="89" spans="1:15" x14ac:dyDescent="0.75">
      <c r="A89" s="1">
        <v>45060</v>
      </c>
      <c r="B89">
        <v>49.97</v>
      </c>
      <c r="C89" s="2">
        <v>-2.06E-2</v>
      </c>
      <c r="D89" s="2">
        <f t="shared" si="7"/>
        <v>-2.3212835249042146E-2</v>
      </c>
      <c r="E89">
        <f t="shared" si="4"/>
        <v>5.3883572029917348E-4</v>
      </c>
      <c r="K89" s="1">
        <v>45060</v>
      </c>
      <c r="L89">
        <v>35.590000000000003</v>
      </c>
      <c r="M89" s="2">
        <v>7.0999999999999994E-2</v>
      </c>
      <c r="N89" s="2">
        <f t="shared" si="5"/>
        <v>6.8934291187739458E-2</v>
      </c>
      <c r="O89">
        <f t="shared" si="6"/>
        <v>4.7519365015560536E-3</v>
      </c>
    </row>
    <row r="90" spans="1:15" x14ac:dyDescent="0.75">
      <c r="A90" s="1">
        <v>45053</v>
      </c>
      <c r="B90">
        <v>51.02</v>
      </c>
      <c r="C90" s="2">
        <v>8.6E-3</v>
      </c>
      <c r="D90" s="2">
        <f t="shared" si="7"/>
        <v>5.9871647509578529E-3</v>
      </c>
      <c r="E90">
        <f t="shared" si="4"/>
        <v>3.5846141755112208E-5</v>
      </c>
      <c r="K90" s="1">
        <v>45053</v>
      </c>
      <c r="L90">
        <v>33.229999999999997</v>
      </c>
      <c r="M90" s="2">
        <v>-2.0899999999999998E-2</v>
      </c>
      <c r="N90" s="2">
        <f t="shared" si="5"/>
        <v>-2.2965708812260534E-2</v>
      </c>
      <c r="O90">
        <f t="shared" si="6"/>
        <v>5.2742378124954114E-4</v>
      </c>
    </row>
    <row r="91" spans="1:15" x14ac:dyDescent="0.75">
      <c r="A91" s="1">
        <v>45046</v>
      </c>
      <c r="B91">
        <v>50.59</v>
      </c>
      <c r="C91" s="2">
        <v>5.3E-3</v>
      </c>
      <c r="D91" s="2">
        <f t="shared" si="7"/>
        <v>2.6871647509578533E-3</v>
      </c>
      <c r="E91">
        <f t="shared" si="4"/>
        <v>7.2208543987903823E-6</v>
      </c>
      <c r="K91" s="1">
        <v>45046</v>
      </c>
      <c r="L91">
        <v>33.94</v>
      </c>
      <c r="M91" s="2">
        <v>-1.0800000000000001E-2</v>
      </c>
      <c r="N91" s="2">
        <f t="shared" si="5"/>
        <v>-1.2865708812260537E-2</v>
      </c>
      <c r="O91">
        <f t="shared" si="6"/>
        <v>1.6552646324187844E-4</v>
      </c>
    </row>
    <row r="92" spans="1:15" x14ac:dyDescent="0.75">
      <c r="A92" s="1">
        <v>45039</v>
      </c>
      <c r="B92">
        <v>50.32</v>
      </c>
      <c r="C92" s="2">
        <v>-5.0000000000000001E-3</v>
      </c>
      <c r="D92" s="2">
        <f t="shared" si="7"/>
        <v>-7.6128352490421464E-3</v>
      </c>
      <c r="E92">
        <f t="shared" si="4"/>
        <v>5.7955260529058596E-5</v>
      </c>
      <c r="K92" s="1">
        <v>45039</v>
      </c>
      <c r="L92">
        <v>34.31</v>
      </c>
      <c r="M92" s="2">
        <v>-5.9999999999999995E-4</v>
      </c>
      <c r="N92" s="2">
        <f t="shared" si="5"/>
        <v>-2.6657088122605367E-3</v>
      </c>
      <c r="O92">
        <f t="shared" si="6"/>
        <v>7.1060034717634814E-6</v>
      </c>
    </row>
    <row r="93" spans="1:15" x14ac:dyDescent="0.75">
      <c r="A93" s="1">
        <v>45032</v>
      </c>
      <c r="B93">
        <v>50.58</v>
      </c>
      <c r="C93" s="2">
        <v>2.1899999999999999E-2</v>
      </c>
      <c r="D93" s="2">
        <f t="shared" si="7"/>
        <v>1.9287164750957854E-2</v>
      </c>
      <c r="E93">
        <f t="shared" si="4"/>
        <v>3.7199472413059116E-4</v>
      </c>
      <c r="K93" s="1">
        <v>45032</v>
      </c>
      <c r="L93">
        <v>34.33</v>
      </c>
      <c r="M93" s="2">
        <v>1.66E-2</v>
      </c>
      <c r="N93" s="2">
        <f t="shared" si="5"/>
        <v>1.4534291187739464E-2</v>
      </c>
      <c r="O93">
        <f t="shared" si="6"/>
        <v>2.1124562033000103E-4</v>
      </c>
    </row>
    <row r="94" spans="1:15" x14ac:dyDescent="0.75">
      <c r="A94" s="1">
        <v>45025</v>
      </c>
      <c r="B94">
        <v>49.49</v>
      </c>
      <c r="C94" s="2">
        <v>-1.54E-2</v>
      </c>
      <c r="D94" s="2">
        <f t="shared" si="7"/>
        <v>-1.8012835249042146E-2</v>
      </c>
      <c r="E94">
        <f t="shared" si="4"/>
        <v>3.2446223370913524E-4</v>
      </c>
      <c r="K94" s="1">
        <v>45025</v>
      </c>
      <c r="L94">
        <v>33.770000000000003</v>
      </c>
      <c r="M94" s="2">
        <v>2.3999999999999998E-3</v>
      </c>
      <c r="N94" s="2">
        <f t="shared" si="5"/>
        <v>3.3429118773946288E-4</v>
      </c>
      <c r="O94">
        <f t="shared" si="6"/>
        <v>1.1175059820026081E-7</v>
      </c>
    </row>
    <row r="95" spans="1:15" x14ac:dyDescent="0.75">
      <c r="A95" s="1">
        <v>45018</v>
      </c>
      <c r="B95">
        <v>50.27</v>
      </c>
      <c r="C95" s="2">
        <v>2.2700000000000001E-2</v>
      </c>
      <c r="D95" s="2">
        <f t="shared" si="7"/>
        <v>2.0087164750957856E-2</v>
      </c>
      <c r="E95">
        <f t="shared" si="4"/>
        <v>4.034941877321238E-4</v>
      </c>
      <c r="K95" s="1">
        <v>45018</v>
      </c>
      <c r="L95">
        <v>33.69</v>
      </c>
      <c r="M95" s="2">
        <v>-3.5200000000000002E-2</v>
      </c>
      <c r="N95" s="2">
        <f t="shared" si="5"/>
        <v>-3.7265708812260538E-2</v>
      </c>
      <c r="O95">
        <f t="shared" si="6"/>
        <v>1.3887330532801928E-3</v>
      </c>
    </row>
    <row r="96" spans="1:15" x14ac:dyDescent="0.75">
      <c r="A96" s="1">
        <v>45011</v>
      </c>
      <c r="B96">
        <v>49.15</v>
      </c>
      <c r="C96" s="2">
        <v>3.9800000000000002E-2</v>
      </c>
      <c r="D96" s="2">
        <f t="shared" si="7"/>
        <v>3.7187164750957853E-2</v>
      </c>
      <c r="E96">
        <f t="shared" si="4"/>
        <v>1.3828852222148823E-3</v>
      </c>
      <c r="K96" s="1">
        <v>45011</v>
      </c>
      <c r="L96">
        <v>34.92</v>
      </c>
      <c r="M96" s="2">
        <v>0.10539999999999999</v>
      </c>
      <c r="N96" s="2">
        <f t="shared" si="5"/>
        <v>0.10333429118773946</v>
      </c>
      <c r="O96">
        <f t="shared" si="6"/>
        <v>1.0677975735272528E-2</v>
      </c>
    </row>
    <row r="97" spans="1:15" x14ac:dyDescent="0.75">
      <c r="A97" s="1">
        <v>45004</v>
      </c>
      <c r="B97">
        <v>47.27</v>
      </c>
      <c r="C97" s="2">
        <v>1.72E-2</v>
      </c>
      <c r="D97" s="2">
        <f t="shared" si="7"/>
        <v>1.4587164750957853E-2</v>
      </c>
      <c r="E97">
        <f t="shared" si="4"/>
        <v>2.1278537547158728E-4</v>
      </c>
      <c r="K97" s="1">
        <v>45004</v>
      </c>
      <c r="L97">
        <v>31.59</v>
      </c>
      <c r="M97" s="2">
        <v>-4.1599999999999998E-2</v>
      </c>
      <c r="N97" s="2">
        <f t="shared" si="5"/>
        <v>-4.3665708812260534E-2</v>
      </c>
      <c r="O97">
        <f t="shared" si="6"/>
        <v>1.9066941260771273E-3</v>
      </c>
    </row>
    <row r="98" spans="1:15" x14ac:dyDescent="0.75">
      <c r="A98" s="1">
        <v>44997</v>
      </c>
      <c r="B98">
        <v>46.47</v>
      </c>
      <c r="C98" s="2">
        <v>1.77E-2</v>
      </c>
      <c r="D98" s="2">
        <f t="shared" si="7"/>
        <v>1.5087164750957853E-2</v>
      </c>
      <c r="E98">
        <f t="shared" si="4"/>
        <v>2.2762254022254513E-4</v>
      </c>
      <c r="K98" s="1">
        <v>44997</v>
      </c>
      <c r="L98">
        <v>32.96</v>
      </c>
      <c r="M98" s="2">
        <v>-0.1152</v>
      </c>
      <c r="N98" s="2">
        <f t="shared" si="5"/>
        <v>-0.11726570881226053</v>
      </c>
      <c r="O98">
        <f t="shared" si="6"/>
        <v>1.3751246463241877E-2</v>
      </c>
    </row>
    <row r="99" spans="1:15" x14ac:dyDescent="0.75">
      <c r="A99" s="1">
        <v>44990</v>
      </c>
      <c r="B99">
        <v>45.66</v>
      </c>
      <c r="C99" s="2">
        <v>-2.63E-2</v>
      </c>
      <c r="D99" s="2">
        <f t="shared" si="7"/>
        <v>-2.8912835249042146E-2</v>
      </c>
      <c r="E99">
        <f t="shared" si="4"/>
        <v>8.3595204213825398E-4</v>
      </c>
      <c r="K99" s="1">
        <v>44990</v>
      </c>
      <c r="L99">
        <v>37.25</v>
      </c>
      <c r="M99" s="2">
        <v>-4.1200000000000001E-2</v>
      </c>
      <c r="N99" s="2">
        <f t="shared" si="5"/>
        <v>-4.3265708812260537E-2</v>
      </c>
      <c r="O99">
        <f t="shared" si="6"/>
        <v>1.8719215590273191E-3</v>
      </c>
    </row>
    <row r="100" spans="1:15" x14ac:dyDescent="0.75">
      <c r="A100" s="1">
        <v>44983</v>
      </c>
      <c r="B100">
        <v>46.89</v>
      </c>
      <c r="C100" s="2">
        <v>-1.26E-2</v>
      </c>
      <c r="D100" s="2">
        <f t="shared" si="7"/>
        <v>-1.5212835249042147E-2</v>
      </c>
      <c r="E100">
        <f t="shared" si="4"/>
        <v>2.3143035631449925E-4</v>
      </c>
      <c r="K100" s="1">
        <v>44983</v>
      </c>
      <c r="L100">
        <v>38.85</v>
      </c>
      <c r="M100" s="2">
        <v>3.9899999999999998E-2</v>
      </c>
      <c r="N100" s="2">
        <f t="shared" si="5"/>
        <v>3.7834291187739462E-2</v>
      </c>
      <c r="O100">
        <f t="shared" si="6"/>
        <v>1.4314335896786598E-3</v>
      </c>
    </row>
    <row r="101" spans="1:15" x14ac:dyDescent="0.75">
      <c r="A101" s="1">
        <v>44976</v>
      </c>
      <c r="B101">
        <v>47.49</v>
      </c>
      <c r="C101" s="2">
        <v>-2.7099999999999999E-2</v>
      </c>
      <c r="D101" s="2">
        <f t="shared" si="7"/>
        <v>-2.9712835249042144E-2</v>
      </c>
      <c r="E101">
        <f t="shared" si="4"/>
        <v>8.828525785367214E-4</v>
      </c>
      <c r="K101" s="1">
        <v>44976</v>
      </c>
      <c r="L101">
        <v>37.36</v>
      </c>
      <c r="M101" s="2">
        <v>-2.6100000000000002E-2</v>
      </c>
      <c r="N101" s="2">
        <f t="shared" si="5"/>
        <v>-2.8165708812260538E-2</v>
      </c>
      <c r="O101">
        <f t="shared" si="6"/>
        <v>7.9330715289705096E-4</v>
      </c>
    </row>
    <row r="102" spans="1:15" x14ac:dyDescent="0.75">
      <c r="A102" s="1">
        <v>44969</v>
      </c>
      <c r="B102">
        <v>48.81</v>
      </c>
      <c r="C102" s="2">
        <v>1.89E-2</v>
      </c>
      <c r="D102" s="2">
        <f t="shared" si="7"/>
        <v>1.6287164750957855E-2</v>
      </c>
      <c r="E102">
        <f t="shared" si="4"/>
        <v>2.6527173562484405E-4</v>
      </c>
      <c r="K102" s="1">
        <v>44969</v>
      </c>
      <c r="L102">
        <v>38.36</v>
      </c>
      <c r="M102" s="2">
        <v>5.0000000000000001E-3</v>
      </c>
      <c r="N102" s="2">
        <f t="shared" si="5"/>
        <v>2.9342911877394632E-3</v>
      </c>
      <c r="O102">
        <f t="shared" si="6"/>
        <v>8.6100647744454702E-6</v>
      </c>
    </row>
    <row r="103" spans="1:15" x14ac:dyDescent="0.75">
      <c r="A103" s="1">
        <v>44962</v>
      </c>
      <c r="B103">
        <v>47.91</v>
      </c>
      <c r="C103" s="2">
        <v>1.4200000000000001E-2</v>
      </c>
      <c r="D103" s="2">
        <f t="shared" si="7"/>
        <v>1.1587164750957854E-2</v>
      </c>
      <c r="E103">
        <f t="shared" si="4"/>
        <v>1.3426238696584019E-4</v>
      </c>
      <c r="K103" s="1">
        <v>44962</v>
      </c>
      <c r="L103">
        <v>38.17</v>
      </c>
      <c r="M103" s="2">
        <v>-3.56E-2</v>
      </c>
      <c r="N103" s="2">
        <f t="shared" si="5"/>
        <v>-3.7665708812260536E-2</v>
      </c>
      <c r="O103">
        <f t="shared" si="6"/>
        <v>1.418705620330001E-3</v>
      </c>
    </row>
    <row r="104" spans="1:15" x14ac:dyDescent="0.75">
      <c r="A104" s="1">
        <v>44955</v>
      </c>
      <c r="B104">
        <v>47.24</v>
      </c>
      <c r="C104" s="2">
        <v>-1.11E-2</v>
      </c>
      <c r="D104" s="2">
        <f t="shared" si="7"/>
        <v>-1.3712835249042148E-2</v>
      </c>
      <c r="E104">
        <f t="shared" si="4"/>
        <v>1.8804185056737281E-4</v>
      </c>
      <c r="K104" s="1">
        <v>44955</v>
      </c>
      <c r="L104">
        <v>39.58</v>
      </c>
      <c r="M104" s="2">
        <v>2.1899999999999999E-2</v>
      </c>
      <c r="N104" s="2">
        <f t="shared" si="5"/>
        <v>1.9834291187739463E-2</v>
      </c>
      <c r="O104">
        <f t="shared" si="6"/>
        <v>3.9339910692003934E-4</v>
      </c>
    </row>
    <row r="105" spans="1:15" x14ac:dyDescent="0.75">
      <c r="A105" s="1">
        <v>44948</v>
      </c>
      <c r="B105">
        <v>47.77</v>
      </c>
      <c r="C105" s="2">
        <v>1.9599999999999999E-2</v>
      </c>
      <c r="D105" s="2">
        <f t="shared" si="7"/>
        <v>1.6987164750957854E-2</v>
      </c>
      <c r="E105">
        <f t="shared" si="4"/>
        <v>2.8856376627618501E-4</v>
      </c>
      <c r="K105" s="1">
        <v>44948</v>
      </c>
      <c r="L105">
        <v>38.729999999999997</v>
      </c>
      <c r="M105" s="2">
        <v>-7.7000000000000002E-3</v>
      </c>
      <c r="N105" s="2">
        <f t="shared" si="5"/>
        <v>-9.765708812260538E-3</v>
      </c>
      <c r="O105">
        <f t="shared" si="6"/>
        <v>9.5369068605863125E-5</v>
      </c>
    </row>
    <row r="106" spans="1:15" x14ac:dyDescent="0.75">
      <c r="A106" s="1">
        <v>44941</v>
      </c>
      <c r="B106">
        <v>46.85</v>
      </c>
      <c r="C106" s="2">
        <v>-3.27E-2</v>
      </c>
      <c r="D106" s="2">
        <f t="shared" si="7"/>
        <v>-3.5312835249042149E-2</v>
      </c>
      <c r="E106">
        <f t="shared" si="4"/>
        <v>1.2469963333259938E-3</v>
      </c>
      <c r="K106" s="1">
        <v>44941</v>
      </c>
      <c r="L106">
        <v>39.03</v>
      </c>
      <c r="M106" s="2">
        <v>2.1700000000000001E-2</v>
      </c>
      <c r="N106" s="2">
        <f t="shared" si="5"/>
        <v>1.9634291187739464E-2</v>
      </c>
      <c r="O106">
        <f t="shared" si="6"/>
        <v>3.8550539044494359E-4</v>
      </c>
    </row>
    <row r="107" spans="1:15" x14ac:dyDescent="0.75">
      <c r="A107" s="1">
        <v>44934</v>
      </c>
      <c r="B107">
        <v>48.43</v>
      </c>
      <c r="C107" s="2">
        <v>-1.0200000000000001E-2</v>
      </c>
      <c r="D107" s="2">
        <f t="shared" si="7"/>
        <v>-1.2812835249042148E-2</v>
      </c>
      <c r="E107">
        <f t="shared" si="4"/>
        <v>1.6416874711909697E-4</v>
      </c>
      <c r="K107" s="1">
        <v>44934</v>
      </c>
      <c r="L107">
        <v>38.200000000000003</v>
      </c>
      <c r="M107" s="2">
        <v>6.0199999999999997E-2</v>
      </c>
      <c r="N107" s="2">
        <f t="shared" si="5"/>
        <v>5.8134291187739461E-2</v>
      </c>
      <c r="O107">
        <f t="shared" si="6"/>
        <v>3.379595811900882E-3</v>
      </c>
    </row>
    <row r="108" spans="1:15" x14ac:dyDescent="0.75">
      <c r="A108" s="1">
        <v>44927</v>
      </c>
      <c r="B108">
        <v>48.93</v>
      </c>
      <c r="C108" s="2">
        <v>3.5200000000000002E-2</v>
      </c>
      <c r="D108" s="2">
        <f t="shared" si="7"/>
        <v>3.2587164750957853E-2</v>
      </c>
      <c r="E108">
        <f t="shared" si="4"/>
        <v>1.0619233065060701E-3</v>
      </c>
      <c r="K108" s="1">
        <v>44927</v>
      </c>
      <c r="L108">
        <v>36.03</v>
      </c>
      <c r="M108" s="2">
        <v>9.6500000000000002E-2</v>
      </c>
      <c r="N108" s="2">
        <f t="shared" si="5"/>
        <v>9.4434291187739466E-2</v>
      </c>
      <c r="O108">
        <f t="shared" si="6"/>
        <v>8.9178353521307679E-3</v>
      </c>
    </row>
    <row r="109" spans="1:15" x14ac:dyDescent="0.75">
      <c r="A109" s="1">
        <v>44920</v>
      </c>
      <c r="B109">
        <v>47.26</v>
      </c>
      <c r="C109" s="2">
        <v>-1.38E-2</v>
      </c>
      <c r="D109" s="2">
        <f t="shared" si="7"/>
        <v>-1.6412835249042145E-2</v>
      </c>
      <c r="E109">
        <f t="shared" si="4"/>
        <v>2.6938116091220035E-4</v>
      </c>
      <c r="K109" s="1">
        <v>44920</v>
      </c>
      <c r="L109">
        <v>32.86</v>
      </c>
      <c r="M109" s="2">
        <v>-8.9999999999999993E-3</v>
      </c>
      <c r="N109" s="2">
        <f t="shared" si="5"/>
        <v>-1.1065708812260537E-2</v>
      </c>
      <c r="O109">
        <f t="shared" si="6"/>
        <v>1.224499115177405E-4</v>
      </c>
    </row>
    <row r="110" spans="1:15" x14ac:dyDescent="0.75">
      <c r="A110" s="1">
        <v>44913</v>
      </c>
      <c r="B110">
        <v>47.92</v>
      </c>
      <c r="C110" s="2">
        <v>7.1000000000000004E-3</v>
      </c>
      <c r="D110" s="2">
        <f t="shared" si="7"/>
        <v>4.4871647509578533E-3</v>
      </c>
      <c r="E110">
        <f t="shared" si="4"/>
        <v>2.0134647502238652E-5</v>
      </c>
      <c r="K110" s="1">
        <v>44913</v>
      </c>
      <c r="L110">
        <v>33.159999999999997</v>
      </c>
      <c r="M110" s="2">
        <v>1.5E-3</v>
      </c>
      <c r="N110" s="2">
        <f t="shared" si="5"/>
        <v>-5.6570881226053688E-4</v>
      </c>
      <c r="O110">
        <f t="shared" si="6"/>
        <v>3.2002646026922737E-7</v>
      </c>
    </row>
    <row r="111" spans="1:15" x14ac:dyDescent="0.75">
      <c r="A111" s="1">
        <v>44906</v>
      </c>
      <c r="B111">
        <v>47.58</v>
      </c>
      <c r="C111" s="2">
        <v>-1.7600000000000001E-2</v>
      </c>
      <c r="D111" s="2">
        <f t="shared" si="7"/>
        <v>-2.0212835249042146E-2</v>
      </c>
      <c r="E111">
        <f t="shared" si="4"/>
        <v>4.0855870880492068E-4</v>
      </c>
      <c r="K111" s="1">
        <v>44906</v>
      </c>
      <c r="L111">
        <v>33.11</v>
      </c>
      <c r="M111" s="2">
        <v>-2.0400000000000001E-2</v>
      </c>
      <c r="N111" s="2">
        <f t="shared" si="5"/>
        <v>-2.2465708812260538E-2</v>
      </c>
      <c r="O111">
        <f t="shared" si="6"/>
        <v>5.0470807243728076E-4</v>
      </c>
    </row>
    <row r="112" spans="1:15" x14ac:dyDescent="0.75">
      <c r="A112" s="1">
        <v>44899</v>
      </c>
      <c r="B112">
        <v>48.44</v>
      </c>
      <c r="C112" s="2">
        <v>-5.16E-2</v>
      </c>
      <c r="D112" s="2">
        <f t="shared" si="7"/>
        <v>-5.4212835249042149E-2</v>
      </c>
      <c r="E112">
        <f t="shared" si="4"/>
        <v>2.9390315057397868E-3</v>
      </c>
      <c r="K112" s="1">
        <v>44899</v>
      </c>
      <c r="L112">
        <v>33.799999999999997</v>
      </c>
      <c r="M112" s="2">
        <v>-5.3499999999999999E-2</v>
      </c>
      <c r="N112" s="2">
        <f t="shared" si="5"/>
        <v>-5.5565708812260535E-2</v>
      </c>
      <c r="O112">
        <f t="shared" si="6"/>
        <v>3.0875479958089279E-3</v>
      </c>
    </row>
    <row r="113" spans="1:15" x14ac:dyDescent="0.75">
      <c r="A113" s="1">
        <v>44892</v>
      </c>
      <c r="B113">
        <v>51.07</v>
      </c>
      <c r="C113" s="2">
        <v>1E-3</v>
      </c>
      <c r="D113" s="2">
        <f t="shared" si="7"/>
        <v>-1.6128352490421467E-3</v>
      </c>
      <c r="E113">
        <f t="shared" si="4"/>
        <v>2.6012375405528431E-6</v>
      </c>
      <c r="K113" s="1">
        <v>44892</v>
      </c>
      <c r="L113">
        <v>35.71</v>
      </c>
      <c r="M113" s="2">
        <v>1.7399999999999999E-2</v>
      </c>
      <c r="N113" s="2">
        <f t="shared" si="5"/>
        <v>1.5334291187739463E-2</v>
      </c>
      <c r="O113">
        <f t="shared" si="6"/>
        <v>2.3514048623038414E-4</v>
      </c>
    </row>
    <row r="114" spans="1:15" x14ac:dyDescent="0.75">
      <c r="A114" s="1">
        <v>44885</v>
      </c>
      <c r="B114">
        <v>51.02</v>
      </c>
      <c r="C114" s="2">
        <v>1.89E-2</v>
      </c>
      <c r="D114" s="2">
        <f t="shared" si="7"/>
        <v>1.6287164750957855E-2</v>
      </c>
      <c r="E114">
        <f t="shared" si="4"/>
        <v>2.6527173562484405E-4</v>
      </c>
      <c r="K114" s="1">
        <v>44885</v>
      </c>
      <c r="L114">
        <v>35.1</v>
      </c>
      <c r="M114" s="2">
        <v>1.83E-2</v>
      </c>
      <c r="N114" s="2">
        <f t="shared" si="5"/>
        <v>1.6234291187739464E-2</v>
      </c>
      <c r="O114">
        <f t="shared" si="6"/>
        <v>2.6355221036831523E-4</v>
      </c>
    </row>
    <row r="115" spans="1:15" x14ac:dyDescent="0.75">
      <c r="A115" s="1">
        <v>44878</v>
      </c>
      <c r="B115">
        <v>50.08</v>
      </c>
      <c r="C115" s="2">
        <v>5.3699999999999998E-2</v>
      </c>
      <c r="D115" s="2">
        <f t="shared" si="7"/>
        <v>5.1087164750957849E-2</v>
      </c>
      <c r="E115">
        <f t="shared" si="4"/>
        <v>2.6098984022915103E-3</v>
      </c>
      <c r="K115" s="1">
        <v>44878</v>
      </c>
      <c r="L115">
        <v>34.47</v>
      </c>
      <c r="M115" s="2">
        <v>-2.7400000000000001E-2</v>
      </c>
      <c r="N115" s="2">
        <f t="shared" si="5"/>
        <v>-2.9465708812260537E-2</v>
      </c>
      <c r="O115">
        <f t="shared" si="6"/>
        <v>8.6822799580892822E-4</v>
      </c>
    </row>
    <row r="116" spans="1:15" x14ac:dyDescent="0.75">
      <c r="A116" s="1">
        <v>44871</v>
      </c>
      <c r="B116">
        <v>47.53</v>
      </c>
      <c r="C116" s="2">
        <v>1.14E-2</v>
      </c>
      <c r="D116" s="2">
        <f t="shared" si="7"/>
        <v>8.7871647509578533E-3</v>
      </c>
      <c r="E116">
        <f t="shared" si="4"/>
        <v>7.7214264360476187E-5</v>
      </c>
      <c r="K116" s="1">
        <v>44871</v>
      </c>
      <c r="L116">
        <v>35.44</v>
      </c>
      <c r="M116" s="2">
        <v>8.1799999999999998E-2</v>
      </c>
      <c r="N116" s="2">
        <f t="shared" si="5"/>
        <v>7.9734291187739462E-2</v>
      </c>
      <c r="O116">
        <f t="shared" si="6"/>
        <v>6.3575571912112272E-3</v>
      </c>
    </row>
    <row r="117" spans="1:15" x14ac:dyDescent="0.75">
      <c r="A117" s="1">
        <v>44864</v>
      </c>
      <c r="B117">
        <v>46.99</v>
      </c>
      <c r="C117" s="2">
        <v>-1.0800000000000001E-2</v>
      </c>
      <c r="D117" s="2">
        <f t="shared" si="7"/>
        <v>-1.3412835249042148E-2</v>
      </c>
      <c r="E117">
        <f t="shared" si="4"/>
        <v>1.7990414941794754E-4</v>
      </c>
      <c r="K117" s="1">
        <v>44864</v>
      </c>
      <c r="L117">
        <v>32.76</v>
      </c>
      <c r="M117" s="2">
        <v>-5.5100000000000003E-2</v>
      </c>
      <c r="N117" s="2">
        <f t="shared" si="5"/>
        <v>-5.7165708812260539E-2</v>
      </c>
      <c r="O117">
        <f t="shared" si="6"/>
        <v>3.2679182640081624E-3</v>
      </c>
    </row>
    <row r="118" spans="1:15" x14ac:dyDescent="0.75">
      <c r="A118" s="1">
        <v>44857</v>
      </c>
      <c r="B118">
        <v>47.5</v>
      </c>
      <c r="C118" s="2">
        <v>4.1700000000000001E-2</v>
      </c>
      <c r="D118" s="2">
        <f t="shared" si="7"/>
        <v>3.9087164750957852E-2</v>
      </c>
      <c r="E118">
        <f t="shared" si="4"/>
        <v>1.527806448268522E-3</v>
      </c>
      <c r="K118" s="1">
        <v>44857</v>
      </c>
      <c r="L118">
        <v>34.67</v>
      </c>
      <c r="M118" s="2">
        <v>6.4100000000000004E-2</v>
      </c>
      <c r="N118" s="2">
        <f t="shared" si="5"/>
        <v>6.2034291187739468E-2</v>
      </c>
      <c r="O118">
        <f t="shared" si="6"/>
        <v>3.8482532831652506E-3</v>
      </c>
    </row>
    <row r="119" spans="1:15" x14ac:dyDescent="0.75">
      <c r="A119" s="1">
        <v>44850</v>
      </c>
      <c r="B119">
        <v>45.6</v>
      </c>
      <c r="C119" s="2">
        <v>4.8800000000000003E-2</v>
      </c>
      <c r="D119" s="2">
        <f t="shared" si="7"/>
        <v>4.6187164750957854E-2</v>
      </c>
      <c r="E119">
        <f t="shared" si="4"/>
        <v>2.1332541877321239E-3</v>
      </c>
      <c r="K119" s="1">
        <v>44850</v>
      </c>
      <c r="L119">
        <v>32.58</v>
      </c>
      <c r="M119" s="2">
        <v>4.8300000000000003E-2</v>
      </c>
      <c r="N119" s="2">
        <f t="shared" si="5"/>
        <v>4.6234291187739467E-2</v>
      </c>
      <c r="O119">
        <f t="shared" si="6"/>
        <v>2.1376096816326834E-3</v>
      </c>
    </row>
    <row r="120" spans="1:15" x14ac:dyDescent="0.75">
      <c r="A120" s="1">
        <v>44843</v>
      </c>
      <c r="B120">
        <v>43.48</v>
      </c>
      <c r="C120" s="2">
        <v>1.4500000000000001E-2</v>
      </c>
      <c r="D120" s="2">
        <f t="shared" si="7"/>
        <v>1.1887164750957854E-2</v>
      </c>
      <c r="E120">
        <f t="shared" si="4"/>
        <v>1.4130468581641489E-4</v>
      </c>
      <c r="K120" s="1">
        <v>44843</v>
      </c>
      <c r="L120">
        <v>31.08</v>
      </c>
      <c r="M120" s="2">
        <v>5.7500000000000002E-2</v>
      </c>
      <c r="N120" s="2">
        <f t="shared" si="5"/>
        <v>5.5434291187739466E-2</v>
      </c>
      <c r="O120">
        <f t="shared" si="6"/>
        <v>3.0729606394870896E-3</v>
      </c>
    </row>
    <row r="121" spans="1:15" x14ac:dyDescent="0.75">
      <c r="A121" s="1">
        <v>44836</v>
      </c>
      <c r="B121">
        <v>42.85</v>
      </c>
      <c r="C121" s="2">
        <v>-8.8000000000000005E-3</v>
      </c>
      <c r="D121" s="2">
        <f t="shared" si="7"/>
        <v>-1.1412835249042148E-2</v>
      </c>
      <c r="E121">
        <f t="shared" si="4"/>
        <v>1.3025280842177893E-4</v>
      </c>
      <c r="K121" s="1">
        <v>44836</v>
      </c>
      <c r="L121">
        <v>29.39</v>
      </c>
      <c r="M121" s="2">
        <v>4.7399999999999998E-2</v>
      </c>
      <c r="N121" s="2">
        <f t="shared" si="5"/>
        <v>4.5334291187739462E-2</v>
      </c>
      <c r="O121">
        <f t="shared" si="6"/>
        <v>2.0551979574947518E-3</v>
      </c>
    </row>
    <row r="122" spans="1:15" x14ac:dyDescent="0.75">
      <c r="A122" s="1">
        <v>44829</v>
      </c>
      <c r="B122">
        <v>43.23</v>
      </c>
      <c r="C122" s="2">
        <v>-2.8E-3</v>
      </c>
      <c r="D122" s="2">
        <f t="shared" si="7"/>
        <v>-5.4128352490421467E-3</v>
      </c>
      <c r="E122">
        <f t="shared" si="4"/>
        <v>2.9298785433273159E-5</v>
      </c>
      <c r="K122" s="1">
        <v>44829</v>
      </c>
      <c r="L122">
        <v>28.06</v>
      </c>
      <c r="M122" s="2">
        <v>-3.3099999999999997E-2</v>
      </c>
      <c r="N122" s="2">
        <f t="shared" si="5"/>
        <v>-3.5165708812260534E-2</v>
      </c>
      <c r="O122">
        <f t="shared" si="6"/>
        <v>1.2366270762686981E-3</v>
      </c>
    </row>
    <row r="123" spans="1:15" x14ac:dyDescent="0.75">
      <c r="A123" s="1">
        <v>44822</v>
      </c>
      <c r="B123">
        <v>43.35</v>
      </c>
      <c r="C123" s="2">
        <v>-2.35E-2</v>
      </c>
      <c r="D123" s="2">
        <f t="shared" si="7"/>
        <v>-2.6112835249042145E-2</v>
      </c>
      <c r="E123">
        <f t="shared" si="4"/>
        <v>6.81880164743618E-4</v>
      </c>
      <c r="K123" s="1">
        <v>44822</v>
      </c>
      <c r="L123">
        <v>29.02</v>
      </c>
      <c r="M123" s="2">
        <v>-9.6199999999999994E-2</v>
      </c>
      <c r="N123" s="2">
        <f t="shared" si="5"/>
        <v>-9.826570881226053E-2</v>
      </c>
      <c r="O123">
        <f t="shared" si="6"/>
        <v>9.6561495283759759E-3</v>
      </c>
    </row>
    <row r="124" spans="1:15" x14ac:dyDescent="0.75">
      <c r="A124" s="1">
        <v>44815</v>
      </c>
      <c r="B124">
        <v>44.4</v>
      </c>
      <c r="C124" s="2">
        <v>-2.6700000000000002E-2</v>
      </c>
      <c r="D124" s="2">
        <f t="shared" si="7"/>
        <v>-2.9312835249042147E-2</v>
      </c>
      <c r="E124">
        <f t="shared" si="4"/>
        <v>8.5924231033748777E-4</v>
      </c>
      <c r="K124" s="1">
        <v>44815</v>
      </c>
      <c r="L124">
        <v>32.11</v>
      </c>
      <c r="M124" s="2">
        <v>-1.6799999999999999E-2</v>
      </c>
      <c r="N124" s="2">
        <f t="shared" si="5"/>
        <v>-1.8865708812260535E-2</v>
      </c>
      <c r="O124">
        <f t="shared" si="6"/>
        <v>3.5591496898900479E-4</v>
      </c>
    </row>
    <row r="125" spans="1:15" x14ac:dyDescent="0.75">
      <c r="A125" s="1">
        <v>44808</v>
      </c>
      <c r="B125">
        <v>45.61</v>
      </c>
      <c r="C125" s="2">
        <v>2.8899999999999999E-2</v>
      </c>
      <c r="D125" s="2">
        <f t="shared" si="7"/>
        <v>2.6287164750957853E-2</v>
      </c>
      <c r="E125">
        <f t="shared" si="4"/>
        <v>6.9101503064400102E-4</v>
      </c>
      <c r="K125" s="1">
        <v>44808</v>
      </c>
      <c r="L125">
        <v>32.659999999999997</v>
      </c>
      <c r="M125" s="2">
        <v>5.5599999999999997E-2</v>
      </c>
      <c r="N125" s="2">
        <f t="shared" si="5"/>
        <v>5.3534291187739461E-2</v>
      </c>
      <c r="O125">
        <f t="shared" si="6"/>
        <v>2.8659203329736787E-3</v>
      </c>
    </row>
    <row r="126" spans="1:15" x14ac:dyDescent="0.75">
      <c r="A126" s="1">
        <v>44801</v>
      </c>
      <c r="B126">
        <v>44.33</v>
      </c>
      <c r="C126" s="2">
        <v>1.06E-2</v>
      </c>
      <c r="D126" s="2">
        <f t="shared" si="7"/>
        <v>7.9871647509578529E-3</v>
      </c>
      <c r="E126">
        <f t="shared" si="4"/>
        <v>6.3794800758943616E-5</v>
      </c>
      <c r="K126" s="1">
        <v>44801</v>
      </c>
      <c r="L126">
        <v>30.94</v>
      </c>
      <c r="M126" s="2">
        <v>-5.3199999999999997E-2</v>
      </c>
      <c r="N126" s="2">
        <f t="shared" si="5"/>
        <v>-5.5265708812260533E-2</v>
      </c>
      <c r="O126">
        <f t="shared" si="6"/>
        <v>3.0542985705215714E-3</v>
      </c>
    </row>
    <row r="127" spans="1:15" x14ac:dyDescent="0.75">
      <c r="A127" s="1">
        <v>44794</v>
      </c>
      <c r="B127">
        <v>43.87</v>
      </c>
      <c r="C127" s="2">
        <v>-3.9600000000000003E-2</v>
      </c>
      <c r="D127" s="2">
        <f t="shared" si="7"/>
        <v>-4.2212835249042152E-2</v>
      </c>
      <c r="E127">
        <f t="shared" si="4"/>
        <v>1.7819234597627755E-3</v>
      </c>
      <c r="K127" s="1">
        <v>44794</v>
      </c>
      <c r="L127">
        <v>32.68</v>
      </c>
      <c r="M127" s="2">
        <v>-1.7100000000000001E-2</v>
      </c>
      <c r="N127" s="2">
        <f t="shared" si="5"/>
        <v>-1.9165708812260537E-2</v>
      </c>
      <c r="O127">
        <f t="shared" si="6"/>
        <v>3.6732439427636122E-4</v>
      </c>
    </row>
    <row r="128" spans="1:15" x14ac:dyDescent="0.75">
      <c r="A128" s="1">
        <v>44787</v>
      </c>
      <c r="B128">
        <v>45.67</v>
      </c>
      <c r="C128" s="2">
        <v>3.6299999999999999E-2</v>
      </c>
      <c r="D128" s="2">
        <f t="shared" si="7"/>
        <v>3.368716475095785E-2</v>
      </c>
      <c r="E128">
        <f t="shared" si="4"/>
        <v>1.1348250689581772E-3</v>
      </c>
      <c r="K128" s="1">
        <v>44787</v>
      </c>
      <c r="L128">
        <v>33.25</v>
      </c>
      <c r="M128" s="2">
        <v>-3.6200000000000003E-2</v>
      </c>
      <c r="N128" s="2">
        <f t="shared" si="5"/>
        <v>-3.8265708812260539E-2</v>
      </c>
      <c r="O128">
        <f t="shared" si="6"/>
        <v>1.4642644709047139E-3</v>
      </c>
    </row>
    <row r="129" spans="1:15" x14ac:dyDescent="0.75">
      <c r="A129" s="1">
        <v>44780</v>
      </c>
      <c r="B129">
        <v>44.07</v>
      </c>
      <c r="C129" s="2">
        <v>4.4600000000000001E-2</v>
      </c>
      <c r="D129" s="2">
        <f t="shared" si="7"/>
        <v>4.1987164750957852E-2</v>
      </c>
      <c r="E129">
        <f t="shared" si="4"/>
        <v>1.7629220038240774E-3</v>
      </c>
      <c r="K129" s="1">
        <v>44780</v>
      </c>
      <c r="L129">
        <v>34.5</v>
      </c>
      <c r="M129" s="2">
        <v>4.7399999999999998E-2</v>
      </c>
      <c r="N129" s="2">
        <f t="shared" si="5"/>
        <v>4.5334291187739462E-2</v>
      </c>
      <c r="O129">
        <f t="shared" si="6"/>
        <v>2.0551979574947518E-3</v>
      </c>
    </row>
    <row r="130" spans="1:15" x14ac:dyDescent="0.75">
      <c r="A130" s="1">
        <v>44773</v>
      </c>
      <c r="B130">
        <v>42.19</v>
      </c>
      <c r="C130" s="2">
        <v>-4.1399999999999999E-2</v>
      </c>
      <c r="D130" s="2">
        <f t="shared" si="7"/>
        <v>-4.4012835249042148E-2</v>
      </c>
      <c r="E130">
        <f t="shared" si="4"/>
        <v>1.937129666659327E-3</v>
      </c>
      <c r="K130" s="1">
        <v>44773</v>
      </c>
      <c r="L130">
        <v>32.94</v>
      </c>
      <c r="M130" s="2">
        <v>3.5799999999999998E-2</v>
      </c>
      <c r="N130" s="2">
        <f t="shared" si="5"/>
        <v>3.3734291187739462E-2</v>
      </c>
      <c r="O130">
        <f t="shared" si="6"/>
        <v>1.1380024019391963E-3</v>
      </c>
    </row>
    <row r="131" spans="1:15" x14ac:dyDescent="0.75">
      <c r="A131" s="1">
        <v>44766</v>
      </c>
      <c r="B131">
        <v>44.02</v>
      </c>
      <c r="C131" s="2">
        <v>-1.1999999999999999E-3</v>
      </c>
      <c r="D131" s="2">
        <f t="shared" si="7"/>
        <v>-3.8128352490421468E-3</v>
      </c>
      <c r="E131">
        <f t="shared" si="4"/>
        <v>1.453771263633829E-5</v>
      </c>
      <c r="K131" s="1">
        <v>44766</v>
      </c>
      <c r="L131">
        <v>31.8</v>
      </c>
      <c r="M131" s="2">
        <v>1.44E-2</v>
      </c>
      <c r="N131" s="2">
        <f t="shared" si="5"/>
        <v>1.2334291187739464E-2</v>
      </c>
      <c r="O131">
        <f t="shared" si="6"/>
        <v>1.5213473910394737E-4</v>
      </c>
    </row>
    <row r="132" spans="1:15" x14ac:dyDescent="0.75">
      <c r="A132" s="1">
        <v>44759</v>
      </c>
      <c r="B132">
        <v>44.07</v>
      </c>
      <c r="C132" s="2">
        <v>2.4299999999999999E-2</v>
      </c>
      <c r="D132" s="2">
        <f t="shared" si="7"/>
        <v>2.1687164750957853E-2</v>
      </c>
      <c r="E132">
        <f t="shared" si="4"/>
        <v>4.7033311493518883E-4</v>
      </c>
      <c r="K132" s="1">
        <v>44759</v>
      </c>
      <c r="L132">
        <v>31.35</v>
      </c>
      <c r="M132" s="2">
        <v>4.19E-2</v>
      </c>
      <c r="N132" s="2">
        <f t="shared" si="5"/>
        <v>3.9834291187739464E-2</v>
      </c>
      <c r="O132">
        <f t="shared" si="6"/>
        <v>1.5867707544296179E-3</v>
      </c>
    </row>
    <row r="133" spans="1:15" x14ac:dyDescent="0.75">
      <c r="A133" s="1">
        <v>44752</v>
      </c>
      <c r="B133">
        <v>43.02</v>
      </c>
      <c r="C133" s="2">
        <v>2.93E-2</v>
      </c>
      <c r="D133" s="2">
        <f t="shared" si="7"/>
        <v>2.6687164750957854E-2</v>
      </c>
      <c r="E133">
        <f t="shared" ref="E133:E196" si="8">D133^2</f>
        <v>7.122047624447674E-4</v>
      </c>
      <c r="K133" s="1">
        <v>44752</v>
      </c>
      <c r="L133">
        <v>30.09</v>
      </c>
      <c r="M133" s="2">
        <v>1.24E-2</v>
      </c>
      <c r="N133" s="2">
        <f t="shared" ref="N133:N196" si="9">M133-$O$1</f>
        <v>1.0334291187739462E-2</v>
      </c>
      <c r="O133">
        <f t="shared" ref="O133:O196" si="10">N133^2</f>
        <v>1.067975743529895E-4</v>
      </c>
    </row>
    <row r="134" spans="1:15" x14ac:dyDescent="0.75">
      <c r="A134" s="1">
        <v>44745</v>
      </c>
      <c r="B134">
        <v>41.8</v>
      </c>
      <c r="C134" s="2">
        <v>2.2599999999999999E-2</v>
      </c>
      <c r="D134" s="2">
        <f t="shared" ref="D134:D197" si="11">C134-$E$1</f>
        <v>1.9987164750957853E-2</v>
      </c>
      <c r="E134">
        <f t="shared" si="8"/>
        <v>3.9948675478193211E-4</v>
      </c>
      <c r="K134" s="1">
        <v>44745</v>
      </c>
      <c r="L134">
        <v>29.72</v>
      </c>
      <c r="M134" s="2">
        <v>6.7999999999999996E-3</v>
      </c>
      <c r="N134" s="2">
        <f t="shared" si="9"/>
        <v>4.7342911877394627E-3</v>
      </c>
      <c r="O134">
        <f t="shared" si="10"/>
        <v>2.2413513050307533E-5</v>
      </c>
    </row>
    <row r="135" spans="1:15" x14ac:dyDescent="0.75">
      <c r="A135" s="1">
        <v>44738</v>
      </c>
      <c r="B135">
        <v>40.880000000000003</v>
      </c>
      <c r="C135" s="2">
        <v>-8.8000000000000005E-3</v>
      </c>
      <c r="D135" s="2">
        <f t="shared" si="11"/>
        <v>-1.1412835249042148E-2</v>
      </c>
      <c r="E135">
        <f t="shared" si="8"/>
        <v>1.3025280842177893E-4</v>
      </c>
      <c r="K135" s="1">
        <v>44738</v>
      </c>
      <c r="L135">
        <v>29.52</v>
      </c>
      <c r="M135" s="2">
        <v>-5.3800000000000001E-2</v>
      </c>
      <c r="N135" s="2">
        <f t="shared" si="9"/>
        <v>-5.5865708812260537E-2</v>
      </c>
      <c r="O135">
        <f t="shared" si="10"/>
        <v>3.1209774210962846E-3</v>
      </c>
    </row>
    <row r="136" spans="1:15" x14ac:dyDescent="0.75">
      <c r="A136" s="1">
        <v>44731</v>
      </c>
      <c r="B136">
        <v>41.24</v>
      </c>
      <c r="C136" s="2">
        <v>4.5900000000000003E-2</v>
      </c>
      <c r="D136" s="2">
        <f t="shared" si="11"/>
        <v>4.3287164750957854E-2</v>
      </c>
      <c r="E136">
        <f t="shared" si="8"/>
        <v>1.8737786321765682E-3</v>
      </c>
      <c r="K136" s="1">
        <v>44731</v>
      </c>
      <c r="L136">
        <v>31.2</v>
      </c>
      <c r="M136" s="2">
        <v>3.1099999999999999E-2</v>
      </c>
      <c r="N136" s="2">
        <f t="shared" si="9"/>
        <v>2.9034291187739463E-2</v>
      </c>
      <c r="O136">
        <f t="shared" si="10"/>
        <v>8.4299006477444541E-4</v>
      </c>
    </row>
    <row r="137" spans="1:15" x14ac:dyDescent="0.75">
      <c r="A137" s="1">
        <v>44724</v>
      </c>
      <c r="B137">
        <v>39.43</v>
      </c>
      <c r="C137" s="2">
        <v>-2.8000000000000001E-2</v>
      </c>
      <c r="D137" s="2">
        <f t="shared" si="11"/>
        <v>-3.0612835249042146E-2</v>
      </c>
      <c r="E137">
        <f t="shared" si="8"/>
        <v>9.3714568198499735E-4</v>
      </c>
      <c r="K137" s="1">
        <v>44724</v>
      </c>
      <c r="L137">
        <v>30.26</v>
      </c>
      <c r="M137" s="2">
        <v>-0.1384</v>
      </c>
      <c r="N137" s="2">
        <f t="shared" si="9"/>
        <v>-0.14046570881226053</v>
      </c>
      <c r="O137">
        <f t="shared" si="10"/>
        <v>1.9730615352130765E-2</v>
      </c>
    </row>
    <row r="138" spans="1:15" x14ac:dyDescent="0.75">
      <c r="A138" s="1">
        <v>44717</v>
      </c>
      <c r="B138">
        <v>40.57</v>
      </c>
      <c r="C138" s="2">
        <v>-2.8899999999999999E-2</v>
      </c>
      <c r="D138" s="2">
        <f t="shared" si="11"/>
        <v>-3.1512835249042144E-2</v>
      </c>
      <c r="E138">
        <f t="shared" si="8"/>
        <v>9.9305878543327311E-4</v>
      </c>
      <c r="K138" s="1">
        <v>44717</v>
      </c>
      <c r="L138">
        <v>35.119999999999997</v>
      </c>
      <c r="M138" s="2">
        <v>-8.8700000000000001E-2</v>
      </c>
      <c r="N138" s="2">
        <f t="shared" si="9"/>
        <v>-9.0765708812260537E-2</v>
      </c>
      <c r="O138">
        <f t="shared" si="10"/>
        <v>8.2384138961920702E-3</v>
      </c>
    </row>
    <row r="139" spans="1:15" x14ac:dyDescent="0.75">
      <c r="A139" s="1">
        <v>44710</v>
      </c>
      <c r="B139">
        <v>41.77</v>
      </c>
      <c r="C139" s="2">
        <v>-2.46E-2</v>
      </c>
      <c r="D139" s="2">
        <f t="shared" si="11"/>
        <v>-2.7212835249042146E-2</v>
      </c>
      <c r="E139">
        <f t="shared" si="8"/>
        <v>7.4053840229151065E-4</v>
      </c>
      <c r="K139" s="1">
        <v>44710</v>
      </c>
      <c r="L139">
        <v>38.54</v>
      </c>
      <c r="M139" s="2">
        <v>-8.7400000000000005E-2</v>
      </c>
      <c r="N139" s="2">
        <f t="shared" si="9"/>
        <v>-8.9465708812260542E-2</v>
      </c>
      <c r="O139">
        <f t="shared" si="10"/>
        <v>8.004113053280193E-3</v>
      </c>
    </row>
    <row r="140" spans="1:15" x14ac:dyDescent="0.75">
      <c r="A140" s="1">
        <v>44703</v>
      </c>
      <c r="B140">
        <v>42.83</v>
      </c>
      <c r="C140" s="2">
        <v>7.7899999999999997E-2</v>
      </c>
      <c r="D140" s="2">
        <f t="shared" si="11"/>
        <v>7.5287164750957855E-2</v>
      </c>
      <c r="E140">
        <f t="shared" si="8"/>
        <v>5.6681571762378707E-3</v>
      </c>
      <c r="K140" s="1">
        <v>44703</v>
      </c>
      <c r="L140">
        <v>42.23</v>
      </c>
      <c r="M140" s="2">
        <v>9.2899999999999996E-2</v>
      </c>
      <c r="N140" s="2">
        <f t="shared" si="9"/>
        <v>9.083429118773946E-2</v>
      </c>
      <c r="O140">
        <f t="shared" si="10"/>
        <v>8.250868455579043E-3</v>
      </c>
    </row>
    <row r="141" spans="1:15" x14ac:dyDescent="0.75">
      <c r="A141" s="1">
        <v>44696</v>
      </c>
      <c r="B141">
        <v>39.729999999999997</v>
      </c>
      <c r="C141" s="2">
        <v>-0.19489999999999999</v>
      </c>
      <c r="D141" s="2">
        <f t="shared" si="11"/>
        <v>-0.19751283524904215</v>
      </c>
      <c r="E141">
        <f t="shared" si="8"/>
        <v>3.9011320088115267E-2</v>
      </c>
      <c r="K141" s="1">
        <v>44696</v>
      </c>
      <c r="L141">
        <v>38.64</v>
      </c>
      <c r="M141" s="2">
        <v>8.0999999999999996E-3</v>
      </c>
      <c r="N141" s="2">
        <f t="shared" si="9"/>
        <v>6.0342911877394627E-3</v>
      </c>
      <c r="O141">
        <f t="shared" si="10"/>
        <v>3.6412670138430136E-5</v>
      </c>
    </row>
    <row r="142" spans="1:15" x14ac:dyDescent="0.75">
      <c r="A142" s="1">
        <v>44689</v>
      </c>
      <c r="B142">
        <v>49.35</v>
      </c>
      <c r="C142" s="2">
        <v>-1.01E-2</v>
      </c>
      <c r="D142" s="2">
        <f t="shared" si="11"/>
        <v>-1.2712835249042147E-2</v>
      </c>
      <c r="E142">
        <f t="shared" si="8"/>
        <v>1.6161618006928851E-4</v>
      </c>
      <c r="K142" s="1">
        <v>44689</v>
      </c>
      <c r="L142">
        <v>38.33</v>
      </c>
      <c r="M142" s="2">
        <v>-6.5100000000000005E-2</v>
      </c>
      <c r="N142" s="2">
        <f t="shared" si="9"/>
        <v>-6.7165708812260541E-2</v>
      </c>
      <c r="O142">
        <f t="shared" si="10"/>
        <v>4.5112324402533733E-3</v>
      </c>
    </row>
    <row r="143" spans="1:15" x14ac:dyDescent="0.75">
      <c r="A143" s="1">
        <v>44682</v>
      </c>
      <c r="B143">
        <v>49.85</v>
      </c>
      <c r="C143" s="2">
        <v>-2.24E-2</v>
      </c>
      <c r="D143" s="2">
        <f t="shared" si="11"/>
        <v>-2.5012835249042145E-2</v>
      </c>
      <c r="E143">
        <f t="shared" si="8"/>
        <v>6.2564192719572528E-4</v>
      </c>
      <c r="K143" s="1">
        <v>44682</v>
      </c>
      <c r="L143">
        <v>41</v>
      </c>
      <c r="M143" s="2">
        <v>-4.7199999999999999E-2</v>
      </c>
      <c r="N143" s="2">
        <f t="shared" si="9"/>
        <v>-4.9265708812260535E-2</v>
      </c>
      <c r="O143">
        <f t="shared" si="10"/>
        <v>2.4271100647744455E-3</v>
      </c>
    </row>
    <row r="144" spans="1:15" x14ac:dyDescent="0.75">
      <c r="A144" s="1">
        <v>44675</v>
      </c>
      <c r="B144">
        <v>51</v>
      </c>
      <c r="C144" s="2">
        <v>-2.47E-2</v>
      </c>
      <c r="D144" s="2">
        <f t="shared" si="11"/>
        <v>-2.7312835249042145E-2</v>
      </c>
      <c r="E144">
        <f t="shared" si="8"/>
        <v>7.459909693413191E-4</v>
      </c>
      <c r="K144" s="1">
        <v>44675</v>
      </c>
      <c r="L144">
        <v>43.03</v>
      </c>
      <c r="M144" s="2">
        <v>-1.5100000000000001E-2</v>
      </c>
      <c r="N144" s="2">
        <f t="shared" si="9"/>
        <v>-1.7165708812260538E-2</v>
      </c>
      <c r="O144">
        <f t="shared" si="10"/>
        <v>2.9466155902731911E-4</v>
      </c>
    </row>
    <row r="145" spans="1:15" x14ac:dyDescent="0.75">
      <c r="A145" s="1">
        <v>44668</v>
      </c>
      <c r="B145">
        <v>52.29</v>
      </c>
      <c r="C145" s="2">
        <v>-1.4E-3</v>
      </c>
      <c r="D145" s="2">
        <f t="shared" si="11"/>
        <v>-4.0128352490421465E-3</v>
      </c>
      <c r="E145">
        <f t="shared" si="8"/>
        <v>1.6102846735955144E-5</v>
      </c>
      <c r="K145" s="1">
        <v>44668</v>
      </c>
      <c r="L145">
        <v>43.69</v>
      </c>
      <c r="M145" s="2">
        <v>3.1399999999999997E-2</v>
      </c>
      <c r="N145" s="2">
        <f t="shared" si="9"/>
        <v>2.9334291187739461E-2</v>
      </c>
      <c r="O145">
        <f t="shared" si="10"/>
        <v>8.6050063948708898E-4</v>
      </c>
    </row>
    <row r="146" spans="1:15" x14ac:dyDescent="0.75">
      <c r="A146" s="1">
        <v>44661</v>
      </c>
      <c r="B146">
        <v>52.36</v>
      </c>
      <c r="C146" s="2">
        <v>-2.0999999999999999E-3</v>
      </c>
      <c r="D146" s="2">
        <f t="shared" si="11"/>
        <v>-4.7128352490421466E-3</v>
      </c>
      <c r="E146">
        <f t="shared" si="8"/>
        <v>2.2210816084614151E-5</v>
      </c>
      <c r="K146" s="1">
        <v>44661</v>
      </c>
      <c r="L146">
        <v>42.36</v>
      </c>
      <c r="M146" s="2">
        <v>0.153</v>
      </c>
      <c r="N146" s="2">
        <f t="shared" si="9"/>
        <v>0.15093429118773946</v>
      </c>
      <c r="O146">
        <f t="shared" si="10"/>
        <v>2.2781160256345325E-2</v>
      </c>
    </row>
    <row r="147" spans="1:15" x14ac:dyDescent="0.75">
      <c r="A147" s="1">
        <v>44654</v>
      </c>
      <c r="B147">
        <v>52.47</v>
      </c>
      <c r="C147" s="2">
        <v>4.24E-2</v>
      </c>
      <c r="D147" s="2">
        <f t="shared" si="11"/>
        <v>3.9787164750957851E-2</v>
      </c>
      <c r="E147">
        <f t="shared" si="8"/>
        <v>1.583018478919863E-3</v>
      </c>
      <c r="K147" s="1">
        <v>44654</v>
      </c>
      <c r="L147">
        <v>36.74</v>
      </c>
      <c r="M147" s="2">
        <v>-6.54E-2</v>
      </c>
      <c r="N147" s="2">
        <f t="shared" si="9"/>
        <v>-6.7465708812260536E-2</v>
      </c>
      <c r="O147">
        <f t="shared" si="10"/>
        <v>4.551621865540729E-3</v>
      </c>
    </row>
    <row r="148" spans="1:15" x14ac:dyDescent="0.75">
      <c r="A148" s="1">
        <v>44647</v>
      </c>
      <c r="B148">
        <v>50.34</v>
      </c>
      <c r="C148" s="2">
        <v>5.2699999999999997E-2</v>
      </c>
      <c r="D148" s="2">
        <f t="shared" si="11"/>
        <v>5.0087164750957848E-2</v>
      </c>
      <c r="E148">
        <f t="shared" si="8"/>
        <v>2.5087240727895942E-3</v>
      </c>
      <c r="K148" s="1">
        <v>44647</v>
      </c>
      <c r="L148">
        <v>39.31</v>
      </c>
      <c r="M148" s="2">
        <v>3.6900000000000002E-2</v>
      </c>
      <c r="N148" s="2">
        <f t="shared" si="9"/>
        <v>3.4834291187739466E-2</v>
      </c>
      <c r="O148">
        <f t="shared" si="10"/>
        <v>1.2134278425522235E-3</v>
      </c>
    </row>
    <row r="149" spans="1:15" x14ac:dyDescent="0.75">
      <c r="A149" s="1">
        <v>44640</v>
      </c>
      <c r="B149">
        <v>47.82</v>
      </c>
      <c r="C149" s="2">
        <v>-1.37E-2</v>
      </c>
      <c r="D149" s="2">
        <f t="shared" si="11"/>
        <v>-1.6312835249042146E-2</v>
      </c>
      <c r="E149">
        <f t="shared" si="8"/>
        <v>2.6610859386239191E-4</v>
      </c>
      <c r="K149" s="1">
        <v>44640</v>
      </c>
      <c r="L149">
        <v>37.909999999999997</v>
      </c>
      <c r="M149" s="2">
        <v>6.1000000000000004E-3</v>
      </c>
      <c r="N149" s="2">
        <f t="shared" si="9"/>
        <v>4.0342911877394635E-3</v>
      </c>
      <c r="O149">
        <f t="shared" si="10"/>
        <v>1.6275505387472292E-5</v>
      </c>
    </row>
    <row r="150" spans="1:15" x14ac:dyDescent="0.75">
      <c r="A150" s="1">
        <v>44633</v>
      </c>
      <c r="B150">
        <v>48.48</v>
      </c>
      <c r="C150" s="2">
        <v>2.3699999999999999E-2</v>
      </c>
      <c r="D150" s="2">
        <f t="shared" si="11"/>
        <v>2.1087164750957853E-2</v>
      </c>
      <c r="E150">
        <f t="shared" si="8"/>
        <v>4.446685172340394E-4</v>
      </c>
      <c r="K150" s="1">
        <v>44633</v>
      </c>
      <c r="L150">
        <v>37.68</v>
      </c>
      <c r="M150" s="2">
        <v>0.1749</v>
      </c>
      <c r="N150" s="2">
        <f t="shared" si="9"/>
        <v>0.17283429118773946</v>
      </c>
      <c r="O150">
        <f t="shared" si="10"/>
        <v>2.9871692210368315E-2</v>
      </c>
    </row>
    <row r="151" spans="1:15" x14ac:dyDescent="0.75">
      <c r="A151" s="1">
        <v>44626</v>
      </c>
      <c r="B151">
        <v>47.36</v>
      </c>
      <c r="C151" s="2">
        <v>-5.3E-3</v>
      </c>
      <c r="D151" s="2">
        <f t="shared" si="11"/>
        <v>-7.9128352490421463E-3</v>
      </c>
      <c r="E151">
        <f t="shared" si="8"/>
        <v>6.2612961678483879E-5</v>
      </c>
      <c r="K151" s="1">
        <v>44626</v>
      </c>
      <c r="L151">
        <v>32.07</v>
      </c>
      <c r="M151" s="2">
        <v>-7.0999999999999994E-2</v>
      </c>
      <c r="N151" s="2">
        <f t="shared" si="9"/>
        <v>-7.306570881226053E-2</v>
      </c>
      <c r="O151">
        <f t="shared" si="10"/>
        <v>5.3385978042380464E-3</v>
      </c>
    </row>
    <row r="152" spans="1:15" x14ac:dyDescent="0.75">
      <c r="A152" s="1">
        <v>44619</v>
      </c>
      <c r="B152">
        <v>47.61</v>
      </c>
      <c r="C152" s="2">
        <v>4.7199999999999999E-2</v>
      </c>
      <c r="D152" s="2">
        <f t="shared" si="11"/>
        <v>4.458716475095785E-2</v>
      </c>
      <c r="E152">
        <f t="shared" si="8"/>
        <v>1.9880152605290581E-3</v>
      </c>
      <c r="K152" s="1">
        <v>44619</v>
      </c>
      <c r="L152">
        <v>34.520000000000003</v>
      </c>
      <c r="M152" s="2">
        <v>-0.16900000000000001</v>
      </c>
      <c r="N152" s="2">
        <f t="shared" si="9"/>
        <v>-0.17106570881226055</v>
      </c>
      <c r="O152">
        <f t="shared" si="10"/>
        <v>2.9263476731441116E-2</v>
      </c>
    </row>
    <row r="153" spans="1:15" x14ac:dyDescent="0.75">
      <c r="A153" s="1">
        <v>44612</v>
      </c>
      <c r="B153">
        <v>45.46</v>
      </c>
      <c r="C153" s="2">
        <v>-1.17E-2</v>
      </c>
      <c r="D153" s="2">
        <f t="shared" si="11"/>
        <v>-1.4312835249042147E-2</v>
      </c>
      <c r="E153">
        <f t="shared" si="8"/>
        <v>2.048572528662234E-4</v>
      </c>
      <c r="K153" s="1">
        <v>44612</v>
      </c>
      <c r="L153">
        <v>41.54</v>
      </c>
      <c r="M153" s="2">
        <v>-3.0300000000000001E-2</v>
      </c>
      <c r="N153" s="2">
        <f t="shared" si="9"/>
        <v>-3.2365708812260537E-2</v>
      </c>
      <c r="O153">
        <f t="shared" si="10"/>
        <v>1.0475391069200393E-3</v>
      </c>
    </row>
    <row r="154" spans="1:15" x14ac:dyDescent="0.75">
      <c r="A154" s="1">
        <v>44605</v>
      </c>
      <c r="B154">
        <v>46</v>
      </c>
      <c r="C154" s="2">
        <v>1.9699999999999999E-2</v>
      </c>
      <c r="D154" s="2">
        <f t="shared" si="11"/>
        <v>1.7087164750957853E-2</v>
      </c>
      <c r="E154">
        <f t="shared" si="8"/>
        <v>2.9197119922637658E-4</v>
      </c>
      <c r="K154" s="1">
        <v>44605</v>
      </c>
      <c r="L154">
        <v>42.84</v>
      </c>
      <c r="M154" s="2">
        <v>1.2E-2</v>
      </c>
      <c r="N154" s="2">
        <f t="shared" si="9"/>
        <v>9.9342911877394642E-3</v>
      </c>
      <c r="O154">
        <f t="shared" si="10"/>
        <v>9.8690141402797978E-5</v>
      </c>
    </row>
    <row r="155" spans="1:15" x14ac:dyDescent="0.75">
      <c r="A155" s="1">
        <v>44598</v>
      </c>
      <c r="B155">
        <v>45.11</v>
      </c>
      <c r="C155" s="2">
        <v>-2.87E-2</v>
      </c>
      <c r="D155" s="2">
        <f t="shared" si="11"/>
        <v>-3.1312835249042145E-2</v>
      </c>
      <c r="E155">
        <f t="shared" si="8"/>
        <v>9.8049365133365631E-4</v>
      </c>
      <c r="K155" s="1">
        <v>44598</v>
      </c>
      <c r="L155">
        <v>42.33</v>
      </c>
      <c r="M155" s="2">
        <v>6.2199999999999998E-2</v>
      </c>
      <c r="N155" s="2">
        <f t="shared" si="9"/>
        <v>6.0134291187739462E-2</v>
      </c>
      <c r="O155">
        <f t="shared" si="10"/>
        <v>3.6161329766518399E-3</v>
      </c>
    </row>
    <row r="156" spans="1:15" x14ac:dyDescent="0.75">
      <c r="A156" s="1">
        <v>44591</v>
      </c>
      <c r="B156">
        <v>46.44</v>
      </c>
      <c r="C156" s="2">
        <v>1.32E-2</v>
      </c>
      <c r="D156" s="2">
        <f t="shared" si="11"/>
        <v>1.0587164750957853E-2</v>
      </c>
      <c r="E156">
        <f t="shared" si="8"/>
        <v>1.1208805746392445E-4</v>
      </c>
      <c r="K156" s="1">
        <v>44591</v>
      </c>
      <c r="L156">
        <v>39.85</v>
      </c>
      <c r="M156" s="2">
        <v>4.1000000000000002E-2</v>
      </c>
      <c r="N156" s="2">
        <f t="shared" si="9"/>
        <v>3.8934291187739466E-2</v>
      </c>
      <c r="O156">
        <f t="shared" si="10"/>
        <v>1.5158790302916871E-3</v>
      </c>
    </row>
    <row r="157" spans="1:15" x14ac:dyDescent="0.75">
      <c r="A157" s="1">
        <v>44584</v>
      </c>
      <c r="B157">
        <v>45.84</v>
      </c>
      <c r="C157" s="2">
        <v>-1.9E-2</v>
      </c>
      <c r="D157" s="2">
        <f t="shared" si="11"/>
        <v>-2.1612835249042145E-2</v>
      </c>
      <c r="E157">
        <f t="shared" si="8"/>
        <v>4.6711464750223865E-4</v>
      </c>
      <c r="K157" s="1">
        <v>44584</v>
      </c>
      <c r="L157">
        <v>38.28</v>
      </c>
      <c r="M157" s="2">
        <v>1.11E-2</v>
      </c>
      <c r="N157" s="2">
        <f t="shared" si="9"/>
        <v>9.0342911877394627E-3</v>
      </c>
      <c r="O157">
        <f t="shared" si="10"/>
        <v>8.1618417264866909E-5</v>
      </c>
    </row>
    <row r="158" spans="1:15" x14ac:dyDescent="0.75">
      <c r="A158" s="1">
        <v>44577</v>
      </c>
      <c r="B158">
        <v>46.73</v>
      </c>
      <c r="C158" s="2">
        <v>-3.3599999999999998E-2</v>
      </c>
      <c r="D158" s="2">
        <f t="shared" si="11"/>
        <v>-3.6212835249042147E-2</v>
      </c>
      <c r="E158">
        <f t="shared" si="8"/>
        <v>1.3113694367742695E-3</v>
      </c>
      <c r="K158" s="1">
        <v>44577</v>
      </c>
      <c r="L158">
        <v>37.86</v>
      </c>
      <c r="M158" s="2">
        <v>-6.08E-2</v>
      </c>
      <c r="N158" s="2">
        <f t="shared" si="9"/>
        <v>-6.2865708812260543E-2</v>
      </c>
      <c r="O158">
        <f t="shared" si="10"/>
        <v>3.9520973444679332E-3</v>
      </c>
    </row>
    <row r="159" spans="1:15" x14ac:dyDescent="0.75">
      <c r="A159" s="1">
        <v>44570</v>
      </c>
      <c r="B159">
        <v>48.35</v>
      </c>
      <c r="C159" s="2">
        <v>1.1999999999999999E-3</v>
      </c>
      <c r="D159" s="2">
        <f t="shared" si="11"/>
        <v>-1.4128352490421468E-3</v>
      </c>
      <c r="E159">
        <f t="shared" si="8"/>
        <v>1.996103440935985E-6</v>
      </c>
      <c r="K159" s="1">
        <v>44570</v>
      </c>
      <c r="L159">
        <v>40.31</v>
      </c>
      <c r="M159" s="2">
        <v>-2.8899999999999999E-2</v>
      </c>
      <c r="N159" s="2">
        <f t="shared" si="9"/>
        <v>-3.0965708812260535E-2</v>
      </c>
      <c r="O159">
        <f t="shared" si="10"/>
        <v>9.5887512224570974E-4</v>
      </c>
    </row>
    <row r="160" spans="1:15" x14ac:dyDescent="0.75">
      <c r="A160" s="1">
        <v>44563</v>
      </c>
      <c r="B160">
        <v>48.3</v>
      </c>
      <c r="C160" s="2">
        <v>1.4E-3</v>
      </c>
      <c r="D160" s="2">
        <f t="shared" si="11"/>
        <v>-1.2128352490421467E-3</v>
      </c>
      <c r="E160">
        <f t="shared" si="8"/>
        <v>1.4709693413191261E-6</v>
      </c>
      <c r="K160" s="1">
        <v>44563</v>
      </c>
      <c r="L160">
        <v>41.51</v>
      </c>
      <c r="M160" s="2">
        <v>6.2199999999999998E-2</v>
      </c>
      <c r="N160" s="2">
        <f t="shared" si="9"/>
        <v>6.0134291187739462E-2</v>
      </c>
      <c r="O160">
        <f t="shared" si="10"/>
        <v>3.6161329766518399E-3</v>
      </c>
    </row>
    <row r="161" spans="1:15" x14ac:dyDescent="0.75">
      <c r="A161" s="1">
        <v>44556</v>
      </c>
      <c r="B161">
        <v>48.23</v>
      </c>
      <c r="C161" s="2">
        <v>3.73E-2</v>
      </c>
      <c r="D161" s="2">
        <f t="shared" si="11"/>
        <v>3.4687164750957851E-2</v>
      </c>
      <c r="E161">
        <f t="shared" si="8"/>
        <v>1.2031993984600929E-3</v>
      </c>
      <c r="K161" s="1">
        <v>44556</v>
      </c>
      <c r="L161">
        <v>39.08</v>
      </c>
      <c r="M161" s="2">
        <v>-5.5999999999999999E-3</v>
      </c>
      <c r="N161" s="2">
        <f t="shared" si="9"/>
        <v>-7.6657088122605369E-3</v>
      </c>
      <c r="O161">
        <f t="shared" si="10"/>
        <v>5.8763091594368849E-5</v>
      </c>
    </row>
    <row r="162" spans="1:15" x14ac:dyDescent="0.75">
      <c r="A162" s="1">
        <v>44549</v>
      </c>
      <c r="B162">
        <v>46.5</v>
      </c>
      <c r="C162" s="2">
        <v>5.3E-3</v>
      </c>
      <c r="D162" s="2">
        <f t="shared" si="11"/>
        <v>2.6871647509578533E-3</v>
      </c>
      <c r="E162">
        <f t="shared" si="8"/>
        <v>7.2208543987903823E-6</v>
      </c>
      <c r="K162" s="1">
        <v>44549</v>
      </c>
      <c r="L162">
        <v>39.299999999999997</v>
      </c>
      <c r="M162" s="2">
        <v>7.4899999999999994E-2</v>
      </c>
      <c r="N162" s="2">
        <f t="shared" si="9"/>
        <v>7.2834291187739458E-2</v>
      </c>
      <c r="O162">
        <f t="shared" si="10"/>
        <v>5.3048339728204216E-3</v>
      </c>
    </row>
    <row r="163" spans="1:15" x14ac:dyDescent="0.75">
      <c r="A163" s="1">
        <v>44542</v>
      </c>
      <c r="B163">
        <v>46.25</v>
      </c>
      <c r="C163" s="2">
        <v>-1.6199999999999999E-2</v>
      </c>
      <c r="D163" s="2">
        <f t="shared" si="11"/>
        <v>-1.8812835249042145E-2</v>
      </c>
      <c r="E163">
        <f t="shared" si="8"/>
        <v>3.5392277010760258E-4</v>
      </c>
      <c r="K163" s="1">
        <v>44542</v>
      </c>
      <c r="L163">
        <v>36.56</v>
      </c>
      <c r="M163" s="2">
        <v>-4.24E-2</v>
      </c>
      <c r="N163" s="2">
        <f t="shared" si="9"/>
        <v>-4.4465708812260536E-2</v>
      </c>
      <c r="O163">
        <f t="shared" si="10"/>
        <v>1.9771992601767441E-3</v>
      </c>
    </row>
    <row r="164" spans="1:15" x14ac:dyDescent="0.75">
      <c r="A164" s="1">
        <v>44535</v>
      </c>
      <c r="B164">
        <v>47.01</v>
      </c>
      <c r="C164" s="2">
        <v>2.5600000000000001E-2</v>
      </c>
      <c r="D164" s="2">
        <f t="shared" si="11"/>
        <v>2.2987164750957856E-2</v>
      </c>
      <c r="E164">
        <f t="shared" si="8"/>
        <v>5.2840974328767932E-4</v>
      </c>
      <c r="K164" s="1">
        <v>44535</v>
      </c>
      <c r="L164">
        <v>38.18</v>
      </c>
      <c r="M164" s="2">
        <v>6.1100000000000002E-2</v>
      </c>
      <c r="N164" s="2">
        <f t="shared" si="9"/>
        <v>5.9034291187739465E-2</v>
      </c>
      <c r="O164">
        <f t="shared" si="10"/>
        <v>3.4850475360388134E-3</v>
      </c>
    </row>
    <row r="165" spans="1:15" x14ac:dyDescent="0.75">
      <c r="A165" s="1">
        <v>44528</v>
      </c>
      <c r="B165">
        <v>45.84</v>
      </c>
      <c r="C165" s="2">
        <v>-5.0999999999999997E-2</v>
      </c>
      <c r="D165" s="2">
        <f t="shared" si="11"/>
        <v>-5.3612835249042146E-2</v>
      </c>
      <c r="E165">
        <f t="shared" si="8"/>
        <v>2.8743361034409358E-3</v>
      </c>
      <c r="K165" s="1">
        <v>44528</v>
      </c>
      <c r="L165">
        <v>35.979999999999997</v>
      </c>
      <c r="M165" s="2">
        <v>-1.0999999999999999E-2</v>
      </c>
      <c r="N165" s="2">
        <f t="shared" si="9"/>
        <v>-1.3065708812260535E-2</v>
      </c>
      <c r="O165">
        <f t="shared" si="10"/>
        <v>1.7071274676678261E-4</v>
      </c>
    </row>
    <row r="166" spans="1:15" x14ac:dyDescent="0.75">
      <c r="A166" s="1">
        <v>44521</v>
      </c>
      <c r="B166">
        <v>48.3</v>
      </c>
      <c r="C166" s="2">
        <v>1.7600000000000001E-2</v>
      </c>
      <c r="D166" s="2">
        <f t="shared" si="11"/>
        <v>1.4987164750957854E-2</v>
      </c>
      <c r="E166">
        <f t="shared" si="8"/>
        <v>2.246151072723536E-4</v>
      </c>
      <c r="K166" s="1">
        <v>44521</v>
      </c>
      <c r="L166">
        <v>36.380000000000003</v>
      </c>
      <c r="M166" s="2">
        <v>-8.3400000000000002E-2</v>
      </c>
      <c r="N166" s="2">
        <f t="shared" si="9"/>
        <v>-8.5465708812260538E-2</v>
      </c>
      <c r="O166">
        <f t="shared" si="10"/>
        <v>7.3043873827821088E-3</v>
      </c>
    </row>
    <row r="167" spans="1:15" x14ac:dyDescent="0.75">
      <c r="A167" s="1">
        <v>44514</v>
      </c>
      <c r="B167">
        <v>47.46</v>
      </c>
      <c r="C167" s="2">
        <v>-3.6299999999999999E-2</v>
      </c>
      <c r="D167" s="2">
        <f t="shared" si="11"/>
        <v>-3.8912835249042148E-2</v>
      </c>
      <c r="E167">
        <f t="shared" si="8"/>
        <v>1.514208747119097E-3</v>
      </c>
      <c r="K167" s="1">
        <v>44514</v>
      </c>
      <c r="L167">
        <v>39.69</v>
      </c>
      <c r="M167" s="2">
        <v>-5.9900000000000002E-2</v>
      </c>
      <c r="N167" s="2">
        <f t="shared" si="9"/>
        <v>-6.1965708812260538E-2</v>
      </c>
      <c r="O167">
        <f t="shared" si="10"/>
        <v>3.8397490686058631E-3</v>
      </c>
    </row>
    <row r="168" spans="1:15" x14ac:dyDescent="0.75">
      <c r="A168" s="1">
        <v>44507</v>
      </c>
      <c r="B168">
        <v>49.25</v>
      </c>
      <c r="C168" s="2">
        <v>-1.6400000000000001E-2</v>
      </c>
      <c r="D168" s="2">
        <f t="shared" si="11"/>
        <v>-1.9012835249042147E-2</v>
      </c>
      <c r="E168">
        <f t="shared" si="8"/>
        <v>3.6148790420721953E-4</v>
      </c>
      <c r="K168" s="1">
        <v>44507</v>
      </c>
      <c r="L168">
        <v>42.22</v>
      </c>
      <c r="M168" s="2">
        <v>-4.6699999999999998E-2</v>
      </c>
      <c r="N168" s="2">
        <f t="shared" si="9"/>
        <v>-4.8765708812260534E-2</v>
      </c>
      <c r="O168">
        <f t="shared" si="10"/>
        <v>2.3780943559621849E-3</v>
      </c>
    </row>
    <row r="169" spans="1:15" x14ac:dyDescent="0.75">
      <c r="A169" s="1">
        <v>44500</v>
      </c>
      <c r="B169">
        <v>50.08</v>
      </c>
      <c r="C169" s="2">
        <v>5.4000000000000003E-3</v>
      </c>
      <c r="D169" s="2">
        <f t="shared" si="11"/>
        <v>2.7871647509578536E-3</v>
      </c>
      <c r="E169">
        <f t="shared" si="8"/>
        <v>7.7682873489819544E-6</v>
      </c>
      <c r="K169" s="1">
        <v>44500</v>
      </c>
      <c r="L169">
        <v>44.29</v>
      </c>
      <c r="M169" s="2">
        <v>0.13189999999999999</v>
      </c>
      <c r="N169" s="2">
        <f t="shared" si="9"/>
        <v>0.12983429118773945</v>
      </c>
      <c r="O169">
        <f t="shared" si="10"/>
        <v>1.685694316822272E-2</v>
      </c>
    </row>
    <row r="170" spans="1:15" x14ac:dyDescent="0.75">
      <c r="A170" s="1">
        <v>44493</v>
      </c>
      <c r="B170">
        <v>49.81</v>
      </c>
      <c r="C170" s="2">
        <v>7.3000000000000001E-3</v>
      </c>
      <c r="D170" s="2">
        <f t="shared" si="11"/>
        <v>4.6871647509578538E-3</v>
      </c>
      <c r="E170">
        <f t="shared" si="8"/>
        <v>2.19695134026218E-5</v>
      </c>
      <c r="K170" s="1">
        <v>44493</v>
      </c>
      <c r="L170">
        <v>39.130000000000003</v>
      </c>
      <c r="M170" s="2">
        <v>-1.5299999999999999E-2</v>
      </c>
      <c r="N170" s="2">
        <f t="shared" si="9"/>
        <v>-1.7365708812260537E-2</v>
      </c>
      <c r="O170">
        <f t="shared" si="10"/>
        <v>3.0156784255222328E-4</v>
      </c>
    </row>
    <row r="171" spans="1:15" x14ac:dyDescent="0.75">
      <c r="A171" s="1">
        <v>44486</v>
      </c>
      <c r="B171">
        <v>49.45</v>
      </c>
      <c r="C171" s="2">
        <v>5.5399999999999998E-2</v>
      </c>
      <c r="D171" s="2">
        <f t="shared" si="11"/>
        <v>5.2787164750957849E-2</v>
      </c>
      <c r="E171">
        <f t="shared" si="8"/>
        <v>2.7864847624447667E-3</v>
      </c>
      <c r="K171" s="1">
        <v>44486</v>
      </c>
      <c r="L171">
        <v>39.74</v>
      </c>
      <c r="M171" s="2">
        <v>-3.0499999999999999E-2</v>
      </c>
      <c r="N171" s="2">
        <f t="shared" si="9"/>
        <v>-3.2565708812260535E-2</v>
      </c>
      <c r="O171">
        <f t="shared" si="10"/>
        <v>1.0605253904449434E-3</v>
      </c>
    </row>
    <row r="172" spans="1:15" x14ac:dyDescent="0.75">
      <c r="A172" s="1">
        <v>44479</v>
      </c>
      <c r="B172">
        <v>46.85</v>
      </c>
      <c r="C172" s="2">
        <v>6.4000000000000003E-3</v>
      </c>
      <c r="D172" s="2">
        <f t="shared" si="11"/>
        <v>3.7871647509578536E-3</v>
      </c>
      <c r="E172">
        <f t="shared" si="8"/>
        <v>1.4342616850897661E-5</v>
      </c>
      <c r="K172" s="1">
        <v>44479</v>
      </c>
      <c r="L172">
        <v>40.99</v>
      </c>
      <c r="M172" s="2">
        <v>-5.5100000000000003E-2</v>
      </c>
      <c r="N172" s="2">
        <f t="shared" si="9"/>
        <v>-5.7165708812260539E-2</v>
      </c>
      <c r="O172">
        <f t="shared" si="10"/>
        <v>3.2679182640081624E-3</v>
      </c>
    </row>
    <row r="173" spans="1:15" x14ac:dyDescent="0.75">
      <c r="A173" s="1">
        <v>44472</v>
      </c>
      <c r="B173">
        <v>46.55</v>
      </c>
      <c r="C173" s="2">
        <v>1.9E-2</v>
      </c>
      <c r="D173" s="2">
        <f t="shared" si="11"/>
        <v>1.6387164750957854E-2</v>
      </c>
      <c r="E173">
        <f t="shared" si="8"/>
        <v>2.6853916857503559E-4</v>
      </c>
      <c r="K173" s="1">
        <v>44472</v>
      </c>
      <c r="L173">
        <v>43.38</v>
      </c>
      <c r="M173" s="2">
        <v>-4.41E-2</v>
      </c>
      <c r="N173" s="2">
        <f t="shared" si="9"/>
        <v>-4.6165708812260536E-2</v>
      </c>
      <c r="O173">
        <f t="shared" si="10"/>
        <v>2.13127267013843E-3</v>
      </c>
    </row>
    <row r="174" spans="1:15" x14ac:dyDescent="0.75">
      <c r="A174" s="1">
        <v>44465</v>
      </c>
      <c r="B174">
        <v>45.68</v>
      </c>
      <c r="C174" s="2">
        <v>-4.2700000000000002E-2</v>
      </c>
      <c r="D174" s="2">
        <f t="shared" si="11"/>
        <v>-4.5312835249042151E-2</v>
      </c>
      <c r="E174">
        <f t="shared" si="8"/>
        <v>2.053253038306837E-3</v>
      </c>
      <c r="K174" s="1">
        <v>44465</v>
      </c>
      <c r="L174">
        <v>45.38</v>
      </c>
      <c r="M174" s="2">
        <v>4.2500000000000003E-2</v>
      </c>
      <c r="N174" s="2">
        <f t="shared" si="9"/>
        <v>4.0434291187739467E-2</v>
      </c>
      <c r="O174">
        <f t="shared" si="10"/>
        <v>1.6349319038549055E-3</v>
      </c>
    </row>
    <row r="175" spans="1:15" x14ac:dyDescent="0.75">
      <c r="A175" s="1">
        <v>44458</v>
      </c>
      <c r="B175">
        <v>47.72</v>
      </c>
      <c r="C175" s="2">
        <v>-1.0800000000000001E-2</v>
      </c>
      <c r="D175" s="2">
        <f t="shared" si="11"/>
        <v>-1.3412835249042148E-2</v>
      </c>
      <c r="E175">
        <f t="shared" si="8"/>
        <v>1.7990414941794754E-4</v>
      </c>
      <c r="K175" s="1">
        <v>44458</v>
      </c>
      <c r="L175">
        <v>43.53</v>
      </c>
      <c r="M175" s="2">
        <v>8.5300000000000001E-2</v>
      </c>
      <c r="N175" s="2">
        <f t="shared" si="9"/>
        <v>8.3234291187739465E-2</v>
      </c>
      <c r="O175">
        <f t="shared" si="10"/>
        <v>6.9279472295254033E-3</v>
      </c>
    </row>
    <row r="176" spans="1:15" x14ac:dyDescent="0.75">
      <c r="A176" s="1">
        <v>44451</v>
      </c>
      <c r="B176">
        <v>48.24</v>
      </c>
      <c r="C176" s="2">
        <v>-8.0000000000000002E-3</v>
      </c>
      <c r="D176" s="2">
        <f t="shared" si="11"/>
        <v>-1.0612835249042147E-2</v>
      </c>
      <c r="E176">
        <f t="shared" si="8"/>
        <v>1.126322720233115E-4</v>
      </c>
      <c r="K176" s="1">
        <v>44451</v>
      </c>
      <c r="L176">
        <v>40.11</v>
      </c>
      <c r="M176" s="2">
        <v>1.9099999999999999E-2</v>
      </c>
      <c r="N176" s="2">
        <f t="shared" si="9"/>
        <v>1.7034291187739463E-2</v>
      </c>
      <c r="O176">
        <f t="shared" si="10"/>
        <v>2.9016707626869831E-4</v>
      </c>
    </row>
    <row r="177" spans="1:15" x14ac:dyDescent="0.75">
      <c r="A177" s="1">
        <v>44444</v>
      </c>
      <c r="B177">
        <v>48.63</v>
      </c>
      <c r="C177" s="2">
        <v>-2.2499999999999999E-2</v>
      </c>
      <c r="D177" s="2">
        <f t="shared" si="11"/>
        <v>-2.5112835249042145E-2</v>
      </c>
      <c r="E177">
        <f t="shared" si="8"/>
        <v>6.3065449424553363E-4</v>
      </c>
      <c r="K177" s="1">
        <v>44444</v>
      </c>
      <c r="L177">
        <v>39.36</v>
      </c>
      <c r="M177" s="2">
        <v>-2.2100000000000002E-2</v>
      </c>
      <c r="N177" s="2">
        <f t="shared" si="9"/>
        <v>-2.4165708812260538E-2</v>
      </c>
      <c r="O177">
        <f t="shared" si="10"/>
        <v>5.839814823989666E-4</v>
      </c>
    </row>
    <row r="178" spans="1:15" x14ac:dyDescent="0.75">
      <c r="A178" s="1">
        <v>44437</v>
      </c>
      <c r="B178">
        <v>49.75</v>
      </c>
      <c r="C178" s="2">
        <v>1.8599999999999998E-2</v>
      </c>
      <c r="D178" s="2">
        <f t="shared" si="11"/>
        <v>1.5987164750957853E-2</v>
      </c>
      <c r="E178">
        <f t="shared" si="8"/>
        <v>2.5558943677426928E-4</v>
      </c>
      <c r="K178" s="1">
        <v>44437</v>
      </c>
      <c r="L178">
        <v>40.25</v>
      </c>
      <c r="M178" s="2">
        <v>-3.0599999999999999E-2</v>
      </c>
      <c r="N178" s="2">
        <f t="shared" si="9"/>
        <v>-3.2665708812260538E-2</v>
      </c>
      <c r="O178">
        <f t="shared" si="10"/>
        <v>1.0670485322073957E-3</v>
      </c>
    </row>
    <row r="179" spans="1:15" x14ac:dyDescent="0.75">
      <c r="A179" s="1">
        <v>44430</v>
      </c>
      <c r="B179">
        <v>48.84</v>
      </c>
      <c r="C179" s="2">
        <v>-3.2599999999999997E-2</v>
      </c>
      <c r="D179" s="2">
        <f t="shared" si="11"/>
        <v>-3.5212835249042146E-2</v>
      </c>
      <c r="E179">
        <f t="shared" si="8"/>
        <v>1.2399437662761849E-3</v>
      </c>
      <c r="K179" s="1">
        <v>44430</v>
      </c>
      <c r="L179">
        <v>41.52</v>
      </c>
      <c r="M179" s="2">
        <v>8.9200000000000002E-2</v>
      </c>
      <c r="N179" s="2">
        <f t="shared" si="9"/>
        <v>8.7134291187739465E-2</v>
      </c>
      <c r="O179">
        <f t="shared" si="10"/>
        <v>7.5923847007897715E-3</v>
      </c>
    </row>
    <row r="180" spans="1:15" x14ac:dyDescent="0.75">
      <c r="A180" s="1">
        <v>44423</v>
      </c>
      <c r="B180">
        <v>50.48</v>
      </c>
      <c r="C180" s="2">
        <v>1.2800000000000001E-2</v>
      </c>
      <c r="D180" s="2">
        <f t="shared" si="11"/>
        <v>1.0187164750957853E-2</v>
      </c>
      <c r="E180">
        <f t="shared" si="8"/>
        <v>1.0377832566315818E-4</v>
      </c>
      <c r="K180" s="1">
        <v>44423</v>
      </c>
      <c r="L180">
        <v>38.119999999999997</v>
      </c>
      <c r="M180" s="2">
        <v>-4.4600000000000001E-2</v>
      </c>
      <c r="N180" s="2">
        <f t="shared" si="9"/>
        <v>-4.6665708812260537E-2</v>
      </c>
      <c r="O180">
        <f t="shared" si="10"/>
        <v>2.1776883789506908E-3</v>
      </c>
    </row>
    <row r="181" spans="1:15" x14ac:dyDescent="0.75">
      <c r="A181" s="1">
        <v>44416</v>
      </c>
      <c r="B181">
        <v>49.84</v>
      </c>
      <c r="C181" s="2">
        <v>2.9600000000000001E-2</v>
      </c>
      <c r="D181" s="2">
        <f t="shared" si="11"/>
        <v>2.6987164750957856E-2</v>
      </c>
      <c r="E181">
        <f t="shared" si="8"/>
        <v>7.2830706129534215E-4</v>
      </c>
      <c r="K181" s="1">
        <v>44416</v>
      </c>
      <c r="L181">
        <v>39.9</v>
      </c>
      <c r="M181" s="2">
        <v>-1.04E-2</v>
      </c>
      <c r="N181" s="2">
        <f t="shared" si="9"/>
        <v>-1.2465708812260536E-2</v>
      </c>
      <c r="O181">
        <f t="shared" si="10"/>
        <v>1.5539389619206997E-4</v>
      </c>
    </row>
    <row r="182" spans="1:15" x14ac:dyDescent="0.75">
      <c r="A182" s="1">
        <v>44409</v>
      </c>
      <c r="B182">
        <v>48.41</v>
      </c>
      <c r="C182" s="2">
        <v>1.8800000000000001E-2</v>
      </c>
      <c r="D182" s="2">
        <f t="shared" si="11"/>
        <v>1.6187164750957855E-2</v>
      </c>
      <c r="E182">
        <f t="shared" si="8"/>
        <v>2.6202430267465251E-4</v>
      </c>
      <c r="K182" s="1">
        <v>44409</v>
      </c>
      <c r="L182">
        <v>40.32</v>
      </c>
      <c r="M182" s="2">
        <v>1.0500000000000001E-2</v>
      </c>
      <c r="N182" s="2">
        <f t="shared" si="9"/>
        <v>8.4342911877394629E-3</v>
      </c>
      <c r="O182">
        <f t="shared" si="10"/>
        <v>7.1137267839579556E-5</v>
      </c>
    </row>
    <row r="183" spans="1:15" x14ac:dyDescent="0.75">
      <c r="A183" s="1">
        <v>44402</v>
      </c>
      <c r="B183">
        <v>47.52</v>
      </c>
      <c r="C183" s="2">
        <v>8.0000000000000004E-4</v>
      </c>
      <c r="D183" s="2">
        <f t="shared" si="11"/>
        <v>-1.8128352490421468E-3</v>
      </c>
      <c r="E183">
        <f t="shared" si="8"/>
        <v>3.2863716401697022E-6</v>
      </c>
      <c r="K183" s="1">
        <v>44402</v>
      </c>
      <c r="L183">
        <v>39.9</v>
      </c>
      <c r="M183" s="2">
        <v>-1.26E-2</v>
      </c>
      <c r="N183" s="2">
        <f t="shared" si="9"/>
        <v>-1.4665708812260536E-2</v>
      </c>
      <c r="O183">
        <f t="shared" si="10"/>
        <v>2.1508301496601636E-4</v>
      </c>
    </row>
    <row r="184" spans="1:15" x14ac:dyDescent="0.75">
      <c r="A184" s="1">
        <v>44395</v>
      </c>
      <c r="B184">
        <v>47.48</v>
      </c>
      <c r="C184" s="2">
        <v>6.1000000000000004E-3</v>
      </c>
      <c r="D184" s="2">
        <f t="shared" si="11"/>
        <v>3.4871647509578537E-3</v>
      </c>
      <c r="E184">
        <f t="shared" si="8"/>
        <v>1.216031800032295E-5</v>
      </c>
      <c r="K184" s="1">
        <v>44395</v>
      </c>
      <c r="L184">
        <v>40.409999999999997</v>
      </c>
      <c r="M184" s="2">
        <v>8.6999999999999994E-3</v>
      </c>
      <c r="N184" s="2">
        <f t="shared" si="9"/>
        <v>6.6342911877394625E-3</v>
      </c>
      <c r="O184">
        <f t="shared" si="10"/>
        <v>4.401381956371749E-5</v>
      </c>
    </row>
    <row r="185" spans="1:15" x14ac:dyDescent="0.75">
      <c r="A185" s="1">
        <v>44388</v>
      </c>
      <c r="B185">
        <v>47.19</v>
      </c>
      <c r="C185" s="2">
        <v>8.9999999999999993E-3</v>
      </c>
      <c r="D185" s="2">
        <f t="shared" si="11"/>
        <v>6.3871647509578522E-3</v>
      </c>
      <c r="E185">
        <f t="shared" si="8"/>
        <v>4.0795873555878483E-5</v>
      </c>
      <c r="K185" s="1">
        <v>44388</v>
      </c>
      <c r="L185">
        <v>40.06</v>
      </c>
      <c r="M185" s="2">
        <v>-6.6600000000000006E-2</v>
      </c>
      <c r="N185" s="2">
        <f t="shared" si="9"/>
        <v>-6.8665708812260542E-2</v>
      </c>
      <c r="O185">
        <f t="shared" si="10"/>
        <v>4.7149795666901551E-3</v>
      </c>
    </row>
    <row r="186" spans="1:15" x14ac:dyDescent="0.75">
      <c r="A186" s="1">
        <v>44381</v>
      </c>
      <c r="B186">
        <v>46.77</v>
      </c>
      <c r="C186" s="2">
        <v>1.4E-3</v>
      </c>
      <c r="D186" s="2">
        <f t="shared" si="11"/>
        <v>-1.2128352490421467E-3</v>
      </c>
      <c r="E186">
        <f t="shared" si="8"/>
        <v>1.4709693413191261E-6</v>
      </c>
      <c r="K186" s="1">
        <v>44381</v>
      </c>
      <c r="L186">
        <v>42.92</v>
      </c>
      <c r="M186" s="2">
        <v>-2.7900000000000001E-2</v>
      </c>
      <c r="N186" s="2">
        <f t="shared" si="9"/>
        <v>-2.9965708812260537E-2</v>
      </c>
      <c r="O186">
        <f t="shared" si="10"/>
        <v>8.9794370462118877E-4</v>
      </c>
    </row>
    <row r="187" spans="1:15" x14ac:dyDescent="0.75">
      <c r="A187" s="1">
        <v>44374</v>
      </c>
      <c r="B187">
        <v>46.7</v>
      </c>
      <c r="C187" s="2">
        <v>1.14E-2</v>
      </c>
      <c r="D187" s="2">
        <f t="shared" si="11"/>
        <v>8.7871647509578533E-3</v>
      </c>
      <c r="E187">
        <f t="shared" si="8"/>
        <v>7.7214264360476187E-5</v>
      </c>
      <c r="K187" s="1">
        <v>44374</v>
      </c>
      <c r="L187">
        <v>44.15</v>
      </c>
      <c r="M187" s="2">
        <v>-6.3E-3</v>
      </c>
      <c r="N187" s="2">
        <f t="shared" si="9"/>
        <v>-8.3657088122605361E-3</v>
      </c>
      <c r="O187">
        <f t="shared" si="10"/>
        <v>6.9985083931533586E-5</v>
      </c>
    </row>
    <row r="188" spans="1:15" x14ac:dyDescent="0.75">
      <c r="A188" s="1">
        <v>44367</v>
      </c>
      <c r="B188">
        <v>46.18</v>
      </c>
      <c r="C188" s="2">
        <v>2.4899999999999999E-2</v>
      </c>
      <c r="D188" s="2">
        <f t="shared" si="11"/>
        <v>2.2287164750957853E-2</v>
      </c>
      <c r="E188">
        <f t="shared" si="8"/>
        <v>4.9671771263633821E-4</v>
      </c>
      <c r="K188" s="1">
        <v>44367</v>
      </c>
      <c r="L188">
        <v>44.43</v>
      </c>
      <c r="M188" s="2">
        <v>-1.18E-2</v>
      </c>
      <c r="N188" s="2">
        <f t="shared" si="9"/>
        <v>-1.3865708812260538E-2</v>
      </c>
      <c r="O188">
        <f t="shared" si="10"/>
        <v>1.9225788086639953E-4</v>
      </c>
    </row>
    <row r="189" spans="1:15" x14ac:dyDescent="0.75">
      <c r="A189" s="1">
        <v>44360</v>
      </c>
      <c r="B189">
        <v>45.06</v>
      </c>
      <c r="C189" s="2">
        <v>-3.9600000000000003E-2</v>
      </c>
      <c r="D189" s="2">
        <f t="shared" si="11"/>
        <v>-4.2212835249042152E-2</v>
      </c>
      <c r="E189">
        <f t="shared" si="8"/>
        <v>1.7819234597627755E-3</v>
      </c>
      <c r="K189" s="1">
        <v>44360</v>
      </c>
      <c r="L189">
        <v>44.96</v>
      </c>
      <c r="M189" s="2">
        <v>-3.3099999999999997E-2</v>
      </c>
      <c r="N189" s="2">
        <f t="shared" si="9"/>
        <v>-3.5165708812260534E-2</v>
      </c>
      <c r="O189">
        <f t="shared" si="10"/>
        <v>1.2366270762686981E-3</v>
      </c>
    </row>
    <row r="190" spans="1:15" x14ac:dyDescent="0.75">
      <c r="A190" s="1">
        <v>44353</v>
      </c>
      <c r="B190">
        <v>46.92</v>
      </c>
      <c r="C190" s="2">
        <v>-7.7999999999999996E-3</v>
      </c>
      <c r="D190" s="2">
        <f t="shared" si="11"/>
        <v>-1.0412835249042147E-2</v>
      </c>
      <c r="E190">
        <f t="shared" si="8"/>
        <v>1.0842713792369462E-4</v>
      </c>
      <c r="K190" s="1">
        <v>44353</v>
      </c>
      <c r="L190">
        <v>46.5</v>
      </c>
      <c r="M190" s="2">
        <v>1.1299999999999999E-2</v>
      </c>
      <c r="N190" s="2">
        <f t="shared" si="9"/>
        <v>9.2342911877394615E-3</v>
      </c>
      <c r="O190">
        <f t="shared" si="10"/>
        <v>8.5272133739962673E-5</v>
      </c>
    </row>
    <row r="191" spans="1:15" x14ac:dyDescent="0.75">
      <c r="A191" s="1">
        <v>44346</v>
      </c>
      <c r="B191">
        <v>47.28</v>
      </c>
      <c r="C191" s="2">
        <v>-1.2999999999999999E-3</v>
      </c>
      <c r="D191" s="2">
        <f t="shared" si="11"/>
        <v>-3.9128352490421462E-3</v>
      </c>
      <c r="E191">
        <f t="shared" si="8"/>
        <v>1.5310279686146714E-5</v>
      </c>
      <c r="K191" s="1">
        <v>44346</v>
      </c>
      <c r="L191">
        <v>45.98</v>
      </c>
      <c r="M191" s="2">
        <v>-3.5700000000000003E-2</v>
      </c>
      <c r="N191" s="2">
        <f t="shared" si="9"/>
        <v>-3.7765708812260539E-2</v>
      </c>
      <c r="O191">
        <f t="shared" si="10"/>
        <v>1.4262487620924533E-3</v>
      </c>
    </row>
    <row r="192" spans="1:15" x14ac:dyDescent="0.75">
      <c r="A192" s="1">
        <v>44339</v>
      </c>
      <c r="B192">
        <v>47.34</v>
      </c>
      <c r="C192" s="2">
        <v>2E-3</v>
      </c>
      <c r="D192" s="2">
        <f t="shared" si="11"/>
        <v>-6.1283524904214666E-4</v>
      </c>
      <c r="E192">
        <f t="shared" si="8"/>
        <v>3.7556704246854992E-7</v>
      </c>
      <c r="K192" s="1">
        <v>44339</v>
      </c>
      <c r="L192">
        <v>47.68</v>
      </c>
      <c r="M192" s="2">
        <v>5.4600000000000003E-2</v>
      </c>
      <c r="N192" s="2">
        <f t="shared" si="9"/>
        <v>5.2534291187739467E-2</v>
      </c>
      <c r="O192">
        <f t="shared" si="10"/>
        <v>2.7598517505982006E-3</v>
      </c>
    </row>
    <row r="193" spans="1:15" x14ac:dyDescent="0.75">
      <c r="A193" s="1">
        <v>44332</v>
      </c>
      <c r="B193">
        <v>47.25</v>
      </c>
      <c r="C193" s="2">
        <v>1.6E-2</v>
      </c>
      <c r="D193" s="2">
        <f t="shared" si="11"/>
        <v>1.3387164750957853E-2</v>
      </c>
      <c r="E193">
        <f t="shared" si="8"/>
        <v>1.7921618006928845E-4</v>
      </c>
      <c r="K193" s="1">
        <v>44332</v>
      </c>
      <c r="L193">
        <v>45.21</v>
      </c>
      <c r="M193" s="2">
        <v>-2.3800000000000002E-2</v>
      </c>
      <c r="N193" s="2">
        <f t="shared" si="9"/>
        <v>-2.5865708812260538E-2</v>
      </c>
      <c r="O193">
        <f t="shared" si="10"/>
        <v>6.6903489236065249E-4</v>
      </c>
    </row>
    <row r="194" spans="1:15" x14ac:dyDescent="0.75">
      <c r="A194" s="1">
        <v>44325</v>
      </c>
      <c r="B194">
        <v>46.51</v>
      </c>
      <c r="C194" s="2">
        <v>-4.8999999999999998E-3</v>
      </c>
      <c r="D194" s="2">
        <f t="shared" si="11"/>
        <v>-7.512835249042147E-3</v>
      </c>
      <c r="E194">
        <f t="shared" si="8"/>
        <v>5.6442693479250179E-5</v>
      </c>
      <c r="K194" s="1">
        <v>44325</v>
      </c>
      <c r="L194">
        <v>46.31</v>
      </c>
      <c r="M194" s="2">
        <v>4.3E-3</v>
      </c>
      <c r="N194" s="2">
        <f t="shared" si="9"/>
        <v>2.2342911877394631E-3</v>
      </c>
      <c r="O194">
        <f t="shared" si="10"/>
        <v>4.9920571116102203E-6</v>
      </c>
    </row>
    <row r="195" spans="1:15" x14ac:dyDescent="0.75">
      <c r="A195" s="1">
        <v>44318</v>
      </c>
      <c r="B195">
        <v>46.73</v>
      </c>
      <c r="C195" s="2">
        <v>2.0999999999999999E-3</v>
      </c>
      <c r="D195" s="2">
        <f t="shared" si="11"/>
        <v>-5.1283524904214683E-4</v>
      </c>
      <c r="E195">
        <f t="shared" si="8"/>
        <v>2.6299999266012076E-7</v>
      </c>
      <c r="K195" s="1">
        <v>44318</v>
      </c>
      <c r="L195">
        <v>46.11</v>
      </c>
      <c r="M195" s="2">
        <v>-1.7299999999999999E-2</v>
      </c>
      <c r="N195" s="2">
        <f t="shared" si="9"/>
        <v>-1.9365708812260535E-2</v>
      </c>
      <c r="O195">
        <f t="shared" si="10"/>
        <v>3.7503067780126536E-4</v>
      </c>
    </row>
    <row r="196" spans="1:15" x14ac:dyDescent="0.75">
      <c r="A196" s="1">
        <v>44311</v>
      </c>
      <c r="B196">
        <v>46.64</v>
      </c>
      <c r="C196" s="2">
        <v>0</v>
      </c>
      <c r="D196" s="2">
        <f t="shared" si="11"/>
        <v>-2.6128352490421467E-3</v>
      </c>
      <c r="E196">
        <f t="shared" si="8"/>
        <v>6.8269080386371369E-6</v>
      </c>
      <c r="K196" s="1">
        <v>44311</v>
      </c>
      <c r="L196">
        <v>46.92</v>
      </c>
      <c r="M196" s="2">
        <v>2.4500000000000001E-2</v>
      </c>
      <c r="N196" s="2">
        <f t="shared" si="9"/>
        <v>2.2434291187739465E-2</v>
      </c>
      <c r="O196">
        <f t="shared" si="10"/>
        <v>5.0329742109628457E-4</v>
      </c>
    </row>
    <row r="197" spans="1:15" x14ac:dyDescent="0.75">
      <c r="A197" s="1">
        <v>44304</v>
      </c>
      <c r="B197">
        <v>46.63</v>
      </c>
      <c r="C197" s="2">
        <v>-5.0000000000000001E-3</v>
      </c>
      <c r="D197" s="2">
        <f t="shared" si="11"/>
        <v>-7.6128352490421464E-3</v>
      </c>
      <c r="E197">
        <f t="shared" ref="E197:E260" si="12">D197^2</f>
        <v>5.7955260529058596E-5</v>
      </c>
      <c r="K197" s="1">
        <v>44304</v>
      </c>
      <c r="L197">
        <v>45.8</v>
      </c>
      <c r="M197" s="2">
        <v>-1.7999999999999999E-2</v>
      </c>
      <c r="N197" s="2">
        <f t="shared" ref="N197:N260" si="13">M197-$O$1</f>
        <v>-2.0065708812260535E-2</v>
      </c>
      <c r="O197">
        <f t="shared" ref="O197:O260" si="14">N197^2</f>
        <v>4.0263267013843009E-4</v>
      </c>
    </row>
    <row r="198" spans="1:15" x14ac:dyDescent="0.75">
      <c r="A198" s="1">
        <v>44297</v>
      </c>
      <c r="B198">
        <v>46.87</v>
      </c>
      <c r="C198" s="2">
        <v>5.8999999999999999E-3</v>
      </c>
      <c r="D198" s="2">
        <f t="shared" ref="D198:D261" si="15">C198-$E$1</f>
        <v>3.2871647509578532E-3</v>
      </c>
      <c r="E198">
        <f t="shared" si="12"/>
        <v>1.0805452099939805E-5</v>
      </c>
      <c r="K198" s="1">
        <v>44297</v>
      </c>
      <c r="L198">
        <v>46.64</v>
      </c>
      <c r="M198" s="2">
        <v>-5.3400000000000003E-2</v>
      </c>
      <c r="N198" s="2">
        <f t="shared" si="13"/>
        <v>-5.5465708812260539E-2</v>
      </c>
      <c r="O198">
        <f t="shared" si="14"/>
        <v>3.0764448540464766E-3</v>
      </c>
    </row>
    <row r="199" spans="1:15" x14ac:dyDescent="0.75">
      <c r="A199" s="1">
        <v>44290</v>
      </c>
      <c r="B199">
        <v>46.59</v>
      </c>
      <c r="C199" s="2">
        <v>3.0700000000000002E-2</v>
      </c>
      <c r="D199" s="2">
        <f t="shared" si="15"/>
        <v>2.8087164750957856E-2</v>
      </c>
      <c r="E199">
        <f t="shared" si="12"/>
        <v>7.8888882374744944E-4</v>
      </c>
      <c r="K199" s="1">
        <v>44290</v>
      </c>
      <c r="L199">
        <v>49.27</v>
      </c>
      <c r="M199" s="2">
        <v>8.9999999999999993E-3</v>
      </c>
      <c r="N199" s="2">
        <f t="shared" si="13"/>
        <v>6.9342911877394624E-3</v>
      </c>
      <c r="O199">
        <f t="shared" si="14"/>
        <v>4.8084394276361162E-5</v>
      </c>
    </row>
    <row r="200" spans="1:15" x14ac:dyDescent="0.75">
      <c r="A200" s="1">
        <v>44283</v>
      </c>
      <c r="B200">
        <v>45.21</v>
      </c>
      <c r="C200" s="2">
        <v>3.5999999999999999E-3</v>
      </c>
      <c r="D200" s="2">
        <f t="shared" si="15"/>
        <v>9.871647509578532E-4</v>
      </c>
      <c r="E200">
        <f t="shared" si="12"/>
        <v>9.7449424553368023E-7</v>
      </c>
      <c r="K200" s="1">
        <v>44283</v>
      </c>
      <c r="L200">
        <v>48.83</v>
      </c>
      <c r="M200" s="2">
        <v>2.4500000000000001E-2</v>
      </c>
      <c r="N200" s="2">
        <f t="shared" si="13"/>
        <v>2.2434291187739465E-2</v>
      </c>
      <c r="O200">
        <f t="shared" si="14"/>
        <v>5.0329742109628457E-4</v>
      </c>
    </row>
    <row r="201" spans="1:15" x14ac:dyDescent="0.75">
      <c r="A201" s="1">
        <v>44276</v>
      </c>
      <c r="B201">
        <v>45.04</v>
      </c>
      <c r="C201" s="2">
        <v>2.5700000000000001E-2</v>
      </c>
      <c r="D201" s="2">
        <f t="shared" si="15"/>
        <v>2.3087164750957855E-2</v>
      </c>
      <c r="E201">
        <f t="shared" si="12"/>
        <v>5.3301717623787086E-4</v>
      </c>
      <c r="K201" s="1">
        <v>44276</v>
      </c>
      <c r="L201">
        <v>47.66</v>
      </c>
      <c r="M201" s="2">
        <v>-2.7300000000000001E-2</v>
      </c>
      <c r="N201" s="2">
        <f t="shared" si="13"/>
        <v>-2.9365708812260537E-2</v>
      </c>
      <c r="O201">
        <f t="shared" si="14"/>
        <v>8.6234485404647614E-4</v>
      </c>
    </row>
    <row r="202" spans="1:15" x14ac:dyDescent="0.75">
      <c r="A202" s="1">
        <v>44269</v>
      </c>
      <c r="B202">
        <v>43.91</v>
      </c>
      <c r="C202" s="2">
        <v>-1.77E-2</v>
      </c>
      <c r="D202" s="2">
        <f t="shared" si="15"/>
        <v>-2.0312835249042146E-2</v>
      </c>
      <c r="E202">
        <f t="shared" si="12"/>
        <v>4.126112758547291E-4</v>
      </c>
      <c r="K202" s="1">
        <v>44269</v>
      </c>
      <c r="L202">
        <v>49</v>
      </c>
      <c r="M202" s="2">
        <v>-1.67E-2</v>
      </c>
      <c r="N202" s="2">
        <f t="shared" si="13"/>
        <v>-1.8765708812260536E-2</v>
      </c>
      <c r="O202">
        <f t="shared" si="14"/>
        <v>3.521518272265527E-4</v>
      </c>
    </row>
    <row r="203" spans="1:15" x14ac:dyDescent="0.75">
      <c r="A203" s="1">
        <v>44262</v>
      </c>
      <c r="B203">
        <v>44.71</v>
      </c>
      <c r="C203" s="2">
        <v>3.8699999999999998E-2</v>
      </c>
      <c r="D203" s="2">
        <f t="shared" si="15"/>
        <v>3.6087164750957849E-2</v>
      </c>
      <c r="E203">
        <f t="shared" si="12"/>
        <v>1.3022834597627747E-3</v>
      </c>
      <c r="K203" s="1">
        <v>44262</v>
      </c>
      <c r="L203">
        <v>49.83</v>
      </c>
      <c r="M203" s="2">
        <v>7.8299999999999995E-2</v>
      </c>
      <c r="N203" s="2">
        <f t="shared" si="13"/>
        <v>7.6234291187739459E-2</v>
      </c>
      <c r="O203">
        <f t="shared" si="14"/>
        <v>5.8116671528970505E-3</v>
      </c>
    </row>
    <row r="204" spans="1:15" x14ac:dyDescent="0.75">
      <c r="A204" s="1">
        <v>44255</v>
      </c>
      <c r="B204">
        <v>43.04</v>
      </c>
      <c r="C204" s="2">
        <v>-6.1999999999999998E-3</v>
      </c>
      <c r="D204" s="2">
        <f t="shared" si="15"/>
        <v>-8.812835249042146E-3</v>
      </c>
      <c r="E204">
        <f t="shared" si="12"/>
        <v>7.766606512675975E-5</v>
      </c>
      <c r="K204" s="1">
        <v>44255</v>
      </c>
      <c r="L204">
        <v>46.21</v>
      </c>
      <c r="M204" s="2">
        <v>-3.61E-2</v>
      </c>
      <c r="N204" s="2">
        <f t="shared" si="13"/>
        <v>-3.8165708812260536E-2</v>
      </c>
      <c r="O204">
        <f t="shared" si="14"/>
        <v>1.4566213291422616E-3</v>
      </c>
    </row>
    <row r="205" spans="1:15" x14ac:dyDescent="0.75">
      <c r="A205" s="1">
        <v>44248</v>
      </c>
      <c r="B205">
        <v>43.31</v>
      </c>
      <c r="C205" s="2">
        <v>-6.0900000000000003E-2</v>
      </c>
      <c r="D205" s="2">
        <f t="shared" si="15"/>
        <v>-6.3512835249042152E-2</v>
      </c>
      <c r="E205">
        <f t="shared" si="12"/>
        <v>4.0338802413719711E-3</v>
      </c>
      <c r="K205" s="1">
        <v>44248</v>
      </c>
      <c r="L205">
        <v>47.94</v>
      </c>
      <c r="M205" s="2">
        <v>4.9700000000000001E-2</v>
      </c>
      <c r="N205" s="2">
        <f t="shared" si="13"/>
        <v>4.7634291187739465E-2</v>
      </c>
      <c r="O205">
        <f t="shared" si="14"/>
        <v>2.2690256969583535E-3</v>
      </c>
    </row>
    <row r="206" spans="1:15" x14ac:dyDescent="0.75">
      <c r="A206" s="1">
        <v>44241</v>
      </c>
      <c r="B206">
        <v>46.11</v>
      </c>
      <c r="C206" s="2">
        <v>-4.24E-2</v>
      </c>
      <c r="D206" s="2">
        <f t="shared" si="15"/>
        <v>-4.5012835249042149E-2</v>
      </c>
      <c r="E206">
        <f t="shared" si="12"/>
        <v>2.0261553371574113E-3</v>
      </c>
      <c r="K206" s="1">
        <v>44241</v>
      </c>
      <c r="L206">
        <v>45.67</v>
      </c>
      <c r="M206" s="2">
        <v>5.5E-2</v>
      </c>
      <c r="N206" s="2">
        <f t="shared" si="13"/>
        <v>5.2934291187739464E-2</v>
      </c>
      <c r="O206">
        <f t="shared" si="14"/>
        <v>2.8020391835483919E-3</v>
      </c>
    </row>
    <row r="207" spans="1:15" x14ac:dyDescent="0.75">
      <c r="A207" s="1">
        <v>44234</v>
      </c>
      <c r="B207">
        <v>48.16</v>
      </c>
      <c r="C207" s="2">
        <v>8.0000000000000004E-4</v>
      </c>
      <c r="D207" s="2">
        <f t="shared" si="15"/>
        <v>-1.8128352490421468E-3</v>
      </c>
      <c r="E207">
        <f t="shared" si="12"/>
        <v>3.2863716401697022E-6</v>
      </c>
      <c r="K207" s="1">
        <v>44234</v>
      </c>
      <c r="L207">
        <v>43.29</v>
      </c>
      <c r="M207" s="2">
        <v>5.1999999999999998E-2</v>
      </c>
      <c r="N207" s="2">
        <f t="shared" si="13"/>
        <v>4.9934291187739462E-2</v>
      </c>
      <c r="O207">
        <f t="shared" si="14"/>
        <v>2.4934334364219548E-3</v>
      </c>
    </row>
    <row r="208" spans="1:15" x14ac:dyDescent="0.75">
      <c r="A208" s="1">
        <v>44227</v>
      </c>
      <c r="B208">
        <v>48.12</v>
      </c>
      <c r="C208" s="2">
        <v>2.75E-2</v>
      </c>
      <c r="D208" s="2">
        <f t="shared" si="15"/>
        <v>2.4887164750957855E-2</v>
      </c>
      <c r="E208">
        <f t="shared" si="12"/>
        <v>6.1937096934131918E-4</v>
      </c>
      <c r="K208" s="1">
        <v>44227</v>
      </c>
      <c r="L208">
        <v>41.15</v>
      </c>
      <c r="M208" s="2">
        <v>8.4000000000000005E-2</v>
      </c>
      <c r="N208" s="2">
        <f t="shared" si="13"/>
        <v>8.1934291187739469E-2</v>
      </c>
      <c r="O208">
        <f t="shared" si="14"/>
        <v>6.7132280724372818E-3</v>
      </c>
    </row>
    <row r="209" spans="1:15" x14ac:dyDescent="0.75">
      <c r="A209" s="1">
        <v>44220</v>
      </c>
      <c r="B209">
        <v>46.83</v>
      </c>
      <c r="C209" s="2">
        <v>-3.9899999999999998E-2</v>
      </c>
      <c r="D209" s="2">
        <f t="shared" si="15"/>
        <v>-4.2512835249042147E-2</v>
      </c>
      <c r="E209">
        <f t="shared" si="12"/>
        <v>1.8073411609122005E-3</v>
      </c>
      <c r="K209" s="1">
        <v>44220</v>
      </c>
      <c r="L209">
        <v>37.96</v>
      </c>
      <c r="M209" s="2">
        <v>-5.0999999999999997E-2</v>
      </c>
      <c r="N209" s="2">
        <f t="shared" si="13"/>
        <v>-5.3065708812260533E-2</v>
      </c>
      <c r="O209">
        <f t="shared" si="14"/>
        <v>2.8159694517476252E-3</v>
      </c>
    </row>
    <row r="210" spans="1:15" x14ac:dyDescent="0.75">
      <c r="A210" s="1">
        <v>44213</v>
      </c>
      <c r="B210">
        <v>48.78</v>
      </c>
      <c r="C210" s="2">
        <v>1.17E-2</v>
      </c>
      <c r="D210" s="2">
        <f t="shared" si="15"/>
        <v>9.0871647509578532E-3</v>
      </c>
      <c r="E210">
        <f t="shared" si="12"/>
        <v>8.2576563211050907E-5</v>
      </c>
      <c r="K210" s="1">
        <v>44213</v>
      </c>
      <c r="L210">
        <v>40</v>
      </c>
      <c r="M210" s="2">
        <v>5.0000000000000001E-4</v>
      </c>
      <c r="N210" s="2">
        <f t="shared" si="13"/>
        <v>-1.5657088122605369E-3</v>
      </c>
      <c r="O210">
        <f t="shared" si="14"/>
        <v>2.451444084790301E-6</v>
      </c>
    </row>
    <row r="211" spans="1:15" x14ac:dyDescent="0.75">
      <c r="A211" s="1">
        <v>44206</v>
      </c>
      <c r="B211">
        <v>48.21</v>
      </c>
      <c r="C211" s="2">
        <v>-1.3599999999999999E-2</v>
      </c>
      <c r="D211" s="2">
        <f t="shared" si="15"/>
        <v>-1.6212835249042146E-2</v>
      </c>
      <c r="E211">
        <f t="shared" si="12"/>
        <v>2.6285602681258352E-4</v>
      </c>
      <c r="K211" s="1">
        <v>44206</v>
      </c>
      <c r="L211">
        <v>39.979999999999997</v>
      </c>
      <c r="M211" s="2">
        <v>-1E-3</v>
      </c>
      <c r="N211" s="2">
        <f t="shared" si="13"/>
        <v>-3.0657088122605369E-3</v>
      </c>
      <c r="O211">
        <f t="shared" si="14"/>
        <v>9.3985705215719126E-6</v>
      </c>
    </row>
    <row r="212" spans="1:15" x14ac:dyDescent="0.75">
      <c r="A212" s="1">
        <v>44199</v>
      </c>
      <c r="B212">
        <v>48.88</v>
      </c>
      <c r="C212" s="2">
        <v>1.72E-2</v>
      </c>
      <c r="D212" s="2">
        <f t="shared" si="15"/>
        <v>1.4587164750957853E-2</v>
      </c>
      <c r="E212">
        <f t="shared" si="12"/>
        <v>2.1278537547158728E-4</v>
      </c>
      <c r="K212" s="1">
        <v>44199</v>
      </c>
      <c r="L212">
        <v>40.020000000000003</v>
      </c>
      <c r="M212" s="2">
        <v>-4.7000000000000002E-3</v>
      </c>
      <c r="N212" s="2">
        <f t="shared" si="13"/>
        <v>-6.7657088122605371E-3</v>
      </c>
      <c r="O212">
        <f t="shared" si="14"/>
        <v>4.577481573229989E-5</v>
      </c>
    </row>
    <row r="213" spans="1:15" x14ac:dyDescent="0.75">
      <c r="A213" s="1">
        <v>44192</v>
      </c>
      <c r="B213">
        <v>48.05</v>
      </c>
      <c r="C213" s="2">
        <v>4.4999999999999997E-3</v>
      </c>
      <c r="D213" s="2">
        <f t="shared" si="15"/>
        <v>1.887164750957853E-3</v>
      </c>
      <c r="E213">
        <f t="shared" si="12"/>
        <v>3.5613907972578151E-6</v>
      </c>
      <c r="K213" s="1">
        <v>44192</v>
      </c>
      <c r="L213">
        <v>40.21</v>
      </c>
      <c r="M213" s="2">
        <v>1.21E-2</v>
      </c>
      <c r="N213" s="2">
        <f t="shared" si="13"/>
        <v>1.0034291187739464E-2</v>
      </c>
      <c r="O213">
        <f t="shared" si="14"/>
        <v>1.0068699964034586E-4</v>
      </c>
    </row>
    <row r="214" spans="1:15" x14ac:dyDescent="0.75">
      <c r="A214" s="1">
        <v>44185</v>
      </c>
      <c r="B214">
        <v>47.83</v>
      </c>
      <c r="C214" s="2">
        <v>-1.6799999999999999E-2</v>
      </c>
      <c r="D214" s="2">
        <f t="shared" si="15"/>
        <v>-1.9412835249042144E-2</v>
      </c>
      <c r="E214">
        <f t="shared" si="12"/>
        <v>3.768581724064532E-4</v>
      </c>
      <c r="K214" s="1">
        <v>44185</v>
      </c>
      <c r="L214">
        <v>39.729999999999997</v>
      </c>
      <c r="M214" s="2">
        <v>-2.3400000000000001E-2</v>
      </c>
      <c r="N214" s="2">
        <f t="shared" si="13"/>
        <v>-2.5465708812260537E-2</v>
      </c>
      <c r="O214">
        <f t="shared" si="14"/>
        <v>6.4850232531084393E-4</v>
      </c>
    </row>
    <row r="215" spans="1:15" x14ac:dyDescent="0.75">
      <c r="A215" s="1">
        <v>44178</v>
      </c>
      <c r="B215">
        <v>48.65</v>
      </c>
      <c r="C215" s="2">
        <v>-7.1000000000000004E-3</v>
      </c>
      <c r="D215" s="2">
        <f t="shared" si="15"/>
        <v>-9.7128352490421475E-3</v>
      </c>
      <c r="E215">
        <f t="shared" si="12"/>
        <v>9.4339168575035637E-5</v>
      </c>
      <c r="K215" s="1">
        <v>44178</v>
      </c>
      <c r="L215">
        <v>40.68</v>
      </c>
      <c r="M215" s="2">
        <v>-2.5399999999999999E-2</v>
      </c>
      <c r="N215" s="2">
        <f t="shared" si="13"/>
        <v>-2.7465708812260535E-2</v>
      </c>
      <c r="O215">
        <f t="shared" si="14"/>
        <v>7.5436516055988603E-4</v>
      </c>
    </row>
    <row r="216" spans="1:15" x14ac:dyDescent="0.75">
      <c r="A216" s="1">
        <v>44171</v>
      </c>
      <c r="B216">
        <v>49</v>
      </c>
      <c r="C216" s="2">
        <v>-1.2800000000000001E-2</v>
      </c>
      <c r="D216" s="2">
        <f t="shared" si="15"/>
        <v>-1.5412835249042148E-2</v>
      </c>
      <c r="E216">
        <f t="shared" si="12"/>
        <v>2.3755549041411613E-4</v>
      </c>
      <c r="K216" s="1">
        <v>44171</v>
      </c>
      <c r="L216">
        <v>41.74</v>
      </c>
      <c r="M216" s="2">
        <v>-1.46E-2</v>
      </c>
      <c r="N216" s="2">
        <f t="shared" si="13"/>
        <v>-1.6665708812260538E-2</v>
      </c>
      <c r="O216">
        <f t="shared" si="14"/>
        <v>2.7774585021505854E-4</v>
      </c>
    </row>
    <row r="217" spans="1:15" x14ac:dyDescent="0.75">
      <c r="A217" s="1">
        <v>44164</v>
      </c>
      <c r="B217">
        <v>49.64</v>
      </c>
      <c r="C217" s="2">
        <v>-1.77E-2</v>
      </c>
      <c r="D217" s="2">
        <f t="shared" si="15"/>
        <v>-2.0312835249042146E-2</v>
      </c>
      <c r="E217">
        <f t="shared" si="12"/>
        <v>4.126112758547291E-4</v>
      </c>
      <c r="K217" s="1">
        <v>44164</v>
      </c>
      <c r="L217">
        <v>42.36</v>
      </c>
      <c r="M217" s="2">
        <v>3.1699999999999999E-2</v>
      </c>
      <c r="N217" s="2">
        <f t="shared" si="13"/>
        <v>2.9634291187739463E-2</v>
      </c>
      <c r="O217">
        <f t="shared" si="14"/>
        <v>8.7819121419973277E-4</v>
      </c>
    </row>
    <row r="218" spans="1:15" x14ac:dyDescent="0.75">
      <c r="A218" s="1">
        <v>44157</v>
      </c>
      <c r="B218">
        <v>50.53</v>
      </c>
      <c r="C218" s="2">
        <v>9.1000000000000004E-3</v>
      </c>
      <c r="D218" s="2">
        <f t="shared" si="15"/>
        <v>6.4871647509578533E-3</v>
      </c>
      <c r="E218">
        <f t="shared" si="12"/>
        <v>4.2083306506070067E-5</v>
      </c>
      <c r="K218" s="1">
        <v>44157</v>
      </c>
      <c r="L218">
        <v>41.06</v>
      </c>
      <c r="M218" s="2">
        <v>0.10580000000000001</v>
      </c>
      <c r="N218" s="2">
        <f t="shared" si="13"/>
        <v>0.10373429118773947</v>
      </c>
      <c r="O218">
        <f t="shared" si="14"/>
        <v>1.0760803168222723E-2</v>
      </c>
    </row>
    <row r="219" spans="1:15" x14ac:dyDescent="0.75">
      <c r="A219" s="1">
        <v>44150</v>
      </c>
      <c r="B219">
        <v>50.08</v>
      </c>
      <c r="C219" s="2">
        <v>-2E-3</v>
      </c>
      <c r="D219" s="2">
        <f t="shared" si="15"/>
        <v>-4.6128352490421472E-3</v>
      </c>
      <c r="E219">
        <f t="shared" si="12"/>
        <v>2.1278249034805729E-5</v>
      </c>
      <c r="K219" s="1">
        <v>44150</v>
      </c>
      <c r="L219">
        <v>37.130000000000003</v>
      </c>
      <c r="M219" s="2">
        <v>1.84E-2</v>
      </c>
      <c r="N219" s="2">
        <f t="shared" si="13"/>
        <v>1.6334291187739464E-2</v>
      </c>
      <c r="O219">
        <f t="shared" si="14"/>
        <v>2.6680906860586308E-4</v>
      </c>
    </row>
    <row r="220" spans="1:15" x14ac:dyDescent="0.75">
      <c r="A220" s="1">
        <v>44143</v>
      </c>
      <c r="B220">
        <v>50.18</v>
      </c>
      <c r="C220" s="2">
        <v>3.27E-2</v>
      </c>
      <c r="D220" s="2">
        <f t="shared" si="15"/>
        <v>3.0087164750957855E-2</v>
      </c>
      <c r="E220">
        <f t="shared" si="12"/>
        <v>9.0523748275128082E-4</v>
      </c>
      <c r="K220" s="1">
        <v>44143</v>
      </c>
      <c r="L220">
        <v>36.46</v>
      </c>
      <c r="M220" s="2">
        <v>0.16039999999999999</v>
      </c>
      <c r="N220" s="2">
        <f t="shared" si="13"/>
        <v>0.15833429118773945</v>
      </c>
      <c r="O220">
        <f t="shared" si="14"/>
        <v>2.5069747765923866E-2</v>
      </c>
    </row>
    <row r="221" spans="1:15" x14ac:dyDescent="0.75">
      <c r="A221" s="1">
        <v>44136</v>
      </c>
      <c r="B221">
        <v>48.59</v>
      </c>
      <c r="C221" s="2">
        <v>5.0599999999999999E-2</v>
      </c>
      <c r="D221" s="2">
        <f t="shared" si="15"/>
        <v>4.798716475095785E-2</v>
      </c>
      <c r="E221">
        <f t="shared" si="12"/>
        <v>2.3027679808355715E-3</v>
      </c>
      <c r="K221" s="1">
        <v>44136</v>
      </c>
      <c r="L221">
        <v>31.42</v>
      </c>
      <c r="M221" s="2">
        <v>2.5499999999999998E-2</v>
      </c>
      <c r="N221" s="2">
        <f t="shared" si="13"/>
        <v>2.3434291187739462E-2</v>
      </c>
      <c r="O221">
        <f t="shared" si="14"/>
        <v>5.4916600347176337E-4</v>
      </c>
    </row>
    <row r="222" spans="1:15" x14ac:dyDescent="0.75">
      <c r="A222" s="1">
        <v>44129</v>
      </c>
      <c r="B222">
        <v>46.25</v>
      </c>
      <c r="C222" s="2">
        <v>-3.5499999999999997E-2</v>
      </c>
      <c r="D222" s="2">
        <f t="shared" si="15"/>
        <v>-3.8112835249042146E-2</v>
      </c>
      <c r="E222">
        <f t="shared" si="12"/>
        <v>1.4525882107206294E-3</v>
      </c>
      <c r="K222" s="1">
        <v>44129</v>
      </c>
      <c r="L222">
        <v>30.64</v>
      </c>
      <c r="M222" s="2">
        <v>-9.8799999999999999E-2</v>
      </c>
      <c r="N222" s="2">
        <f t="shared" si="13"/>
        <v>-0.10086570881226053</v>
      </c>
      <c r="O222">
        <f t="shared" si="14"/>
        <v>1.0173891214199732E-2</v>
      </c>
    </row>
    <row r="223" spans="1:15" x14ac:dyDescent="0.75">
      <c r="A223" s="1">
        <v>44122</v>
      </c>
      <c r="B223">
        <v>47.95</v>
      </c>
      <c r="C223" s="2">
        <v>-5.8999999999999999E-3</v>
      </c>
      <c r="D223" s="2">
        <f t="shared" si="15"/>
        <v>-8.5128352490421461E-3</v>
      </c>
      <c r="E223">
        <f t="shared" si="12"/>
        <v>7.2468363977334463E-5</v>
      </c>
      <c r="K223" s="1">
        <v>44122</v>
      </c>
      <c r="L223">
        <v>34</v>
      </c>
      <c r="M223" s="2">
        <v>8.0399999999999999E-2</v>
      </c>
      <c r="N223" s="2">
        <f t="shared" si="13"/>
        <v>7.8334291187739463E-2</v>
      </c>
      <c r="O223">
        <f t="shared" si="14"/>
        <v>6.1362611758855566E-3</v>
      </c>
    </row>
    <row r="224" spans="1:15" x14ac:dyDescent="0.75">
      <c r="A224" s="1">
        <v>44115</v>
      </c>
      <c r="B224">
        <v>48.24</v>
      </c>
      <c r="C224" s="2">
        <v>1.35E-2</v>
      </c>
      <c r="D224" s="2">
        <f t="shared" si="15"/>
        <v>1.0887164750957853E-2</v>
      </c>
      <c r="E224">
        <f t="shared" si="12"/>
        <v>1.1853035631449916E-4</v>
      </c>
      <c r="K224" s="1">
        <v>44115</v>
      </c>
      <c r="L224">
        <v>31.47</v>
      </c>
      <c r="M224" s="2">
        <v>-4.0800000000000003E-2</v>
      </c>
      <c r="N224" s="2">
        <f t="shared" si="13"/>
        <v>-4.2865708812260539E-2</v>
      </c>
      <c r="O224">
        <f t="shared" si="14"/>
        <v>1.8374689919775109E-3</v>
      </c>
    </row>
    <row r="225" spans="1:15" x14ac:dyDescent="0.75">
      <c r="A225" s="1">
        <v>44108</v>
      </c>
      <c r="B225">
        <v>47.59</v>
      </c>
      <c r="C225" s="2">
        <v>1.6199999999999999E-2</v>
      </c>
      <c r="D225" s="2">
        <f t="shared" si="15"/>
        <v>1.3587164750957852E-2</v>
      </c>
      <c r="E225">
        <f t="shared" si="12"/>
        <v>1.8461104596967154E-4</v>
      </c>
      <c r="K225" s="1">
        <v>44108</v>
      </c>
      <c r="L225">
        <v>32.81</v>
      </c>
      <c r="M225" s="2">
        <v>3.3399999999999999E-2</v>
      </c>
      <c r="N225" s="2">
        <f t="shared" si="13"/>
        <v>3.1334291187739463E-2</v>
      </c>
      <c r="O225">
        <f t="shared" si="14"/>
        <v>9.8183780423804698E-4</v>
      </c>
    </row>
    <row r="226" spans="1:15" x14ac:dyDescent="0.75">
      <c r="A226" s="1">
        <v>44101</v>
      </c>
      <c r="B226">
        <v>46.83</v>
      </c>
      <c r="C226" s="2">
        <v>2.35E-2</v>
      </c>
      <c r="D226" s="2">
        <f t="shared" si="15"/>
        <v>2.0887164750957855E-2</v>
      </c>
      <c r="E226">
        <f t="shared" si="12"/>
        <v>4.3627365133365632E-4</v>
      </c>
      <c r="K226" s="1">
        <v>44101</v>
      </c>
      <c r="L226">
        <v>31.75</v>
      </c>
      <c r="M226" s="2">
        <v>6.6199999999999995E-2</v>
      </c>
      <c r="N226" s="2">
        <f t="shared" si="13"/>
        <v>6.4134291187739459E-2</v>
      </c>
      <c r="O226">
        <f t="shared" si="14"/>
        <v>4.1132073061537549E-3</v>
      </c>
    </row>
    <row r="227" spans="1:15" x14ac:dyDescent="0.75">
      <c r="A227" s="1">
        <v>44094</v>
      </c>
      <c r="B227">
        <v>45.76</v>
      </c>
      <c r="C227" s="2">
        <v>1.46E-2</v>
      </c>
      <c r="D227" s="2">
        <f t="shared" si="15"/>
        <v>1.1987164750957853E-2</v>
      </c>
      <c r="E227">
        <f t="shared" si="12"/>
        <v>1.4369211876660645E-4</v>
      </c>
      <c r="K227" s="1">
        <v>44094</v>
      </c>
      <c r="L227">
        <v>29.78</v>
      </c>
      <c r="M227" s="2">
        <v>-9.3200000000000005E-2</v>
      </c>
      <c r="N227" s="2">
        <f t="shared" si="13"/>
        <v>-9.5265708812260541E-2</v>
      </c>
      <c r="O227">
        <f t="shared" si="14"/>
        <v>9.0755552755024151E-3</v>
      </c>
    </row>
    <row r="228" spans="1:15" x14ac:dyDescent="0.75">
      <c r="A228" s="1">
        <v>44087</v>
      </c>
      <c r="B228">
        <v>45.1</v>
      </c>
      <c r="C228" s="2">
        <v>-1.03E-2</v>
      </c>
      <c r="D228" s="2">
        <f t="shared" si="15"/>
        <v>-1.2912835249042147E-2</v>
      </c>
      <c r="E228">
        <f t="shared" si="12"/>
        <v>1.6674131416890536E-4</v>
      </c>
      <c r="K228" s="1">
        <v>44087</v>
      </c>
      <c r="L228">
        <v>32.840000000000003</v>
      </c>
      <c r="M228" s="2">
        <v>3.5999999999999997E-2</v>
      </c>
      <c r="N228" s="2">
        <f t="shared" si="13"/>
        <v>3.3934291187739461E-2</v>
      </c>
      <c r="O228">
        <f t="shared" si="14"/>
        <v>1.1515361184142921E-3</v>
      </c>
    </row>
    <row r="229" spans="1:15" x14ac:dyDescent="0.75">
      <c r="A229" s="1">
        <v>44080</v>
      </c>
      <c r="B229">
        <v>45.57</v>
      </c>
      <c r="C229" s="2">
        <v>-4.2900000000000001E-2</v>
      </c>
      <c r="D229" s="2">
        <f t="shared" si="15"/>
        <v>-4.5512835249042149E-2</v>
      </c>
      <c r="E229">
        <f t="shared" si="12"/>
        <v>2.0714181724064535E-3</v>
      </c>
      <c r="K229" s="1">
        <v>44080</v>
      </c>
      <c r="L229">
        <v>31.7</v>
      </c>
      <c r="M229" s="2">
        <v>-2.2000000000000001E-3</v>
      </c>
      <c r="N229" s="2">
        <f t="shared" si="13"/>
        <v>-4.2657088122605366E-3</v>
      </c>
      <c r="O229">
        <f t="shared" si="14"/>
        <v>1.8196271670997198E-5</v>
      </c>
    </row>
    <row r="230" spans="1:15" x14ac:dyDescent="0.75">
      <c r="A230" s="1">
        <v>44073</v>
      </c>
      <c r="B230">
        <v>47.61</v>
      </c>
      <c r="C230" s="2">
        <v>1.7999999999999999E-2</v>
      </c>
      <c r="D230" s="2">
        <f t="shared" si="15"/>
        <v>1.5387164750957852E-2</v>
      </c>
      <c r="E230">
        <f t="shared" si="12"/>
        <v>2.3676483907311981E-4</v>
      </c>
      <c r="K230" s="1">
        <v>44073</v>
      </c>
      <c r="L230">
        <v>31.77</v>
      </c>
      <c r="M230" s="2">
        <v>-6.8999999999999999E-3</v>
      </c>
      <c r="N230" s="2">
        <f t="shared" si="13"/>
        <v>-8.9657088122605359E-3</v>
      </c>
      <c r="O230">
        <f t="shared" si="14"/>
        <v>8.0383934506246223E-5</v>
      </c>
    </row>
    <row r="231" spans="1:15" x14ac:dyDescent="0.75">
      <c r="A231" s="1">
        <v>44066</v>
      </c>
      <c r="B231">
        <v>46.77</v>
      </c>
      <c r="C231" s="2">
        <v>6.59E-2</v>
      </c>
      <c r="D231" s="2">
        <f t="shared" si="15"/>
        <v>6.3287164750957858E-2</v>
      </c>
      <c r="E231">
        <f t="shared" si="12"/>
        <v>4.0052652222148828E-3</v>
      </c>
      <c r="K231" s="1">
        <v>44066</v>
      </c>
      <c r="L231">
        <v>31.99</v>
      </c>
      <c r="M231" s="2">
        <v>0.1731</v>
      </c>
      <c r="N231" s="2">
        <f t="shared" si="13"/>
        <v>0.17103429118773947</v>
      </c>
      <c r="O231">
        <f t="shared" si="14"/>
        <v>2.9252728762092454E-2</v>
      </c>
    </row>
    <row r="232" spans="1:15" x14ac:dyDescent="0.75">
      <c r="A232" s="1">
        <v>44059</v>
      </c>
      <c r="B232">
        <v>43.88</v>
      </c>
      <c r="C232" s="2">
        <v>-7.3000000000000001E-3</v>
      </c>
      <c r="D232" s="2">
        <f t="shared" si="15"/>
        <v>-9.9128352490421463E-3</v>
      </c>
      <c r="E232">
        <f t="shared" si="12"/>
        <v>9.8264302674652465E-5</v>
      </c>
      <c r="K232" s="1">
        <v>44059</v>
      </c>
      <c r="L232">
        <v>27.27</v>
      </c>
      <c r="M232" s="2">
        <v>-5.8000000000000003E-2</v>
      </c>
      <c r="N232" s="2">
        <f t="shared" si="13"/>
        <v>-6.0065708812260539E-2</v>
      </c>
      <c r="O232">
        <f t="shared" si="14"/>
        <v>3.6078893751192733E-3</v>
      </c>
    </row>
    <row r="233" spans="1:15" x14ac:dyDescent="0.75">
      <c r="A233" s="1">
        <v>44052</v>
      </c>
      <c r="B233">
        <v>44.2</v>
      </c>
      <c r="C233" s="2">
        <v>2.0199999999999999E-2</v>
      </c>
      <c r="D233" s="2">
        <f t="shared" si="15"/>
        <v>1.7587164750957854E-2</v>
      </c>
      <c r="E233">
        <f t="shared" si="12"/>
        <v>3.0930836397733444E-4</v>
      </c>
      <c r="K233" s="1">
        <v>44052</v>
      </c>
      <c r="L233">
        <v>28.95</v>
      </c>
      <c r="M233" s="2">
        <v>6.5100000000000005E-2</v>
      </c>
      <c r="N233" s="2">
        <f t="shared" si="13"/>
        <v>6.3034291187739469E-2</v>
      </c>
      <c r="O233">
        <f t="shared" si="14"/>
        <v>3.9733218655407295E-3</v>
      </c>
    </row>
    <row r="234" spans="1:15" x14ac:dyDescent="0.75">
      <c r="A234" s="1">
        <v>44045</v>
      </c>
      <c r="B234">
        <v>43.32</v>
      </c>
      <c r="C234" s="2">
        <v>4.4000000000000003E-3</v>
      </c>
      <c r="D234" s="2">
        <f t="shared" si="15"/>
        <v>1.7871647509578536E-3</v>
      </c>
      <c r="E234">
        <f t="shared" si="12"/>
        <v>3.1939578470662468E-6</v>
      </c>
      <c r="K234" s="1">
        <v>44045</v>
      </c>
      <c r="L234">
        <v>27.18</v>
      </c>
      <c r="M234" s="2">
        <v>8.8499999999999995E-2</v>
      </c>
      <c r="N234" s="2">
        <f t="shared" si="13"/>
        <v>8.6434291187739459E-2</v>
      </c>
      <c r="O234">
        <f t="shared" si="14"/>
        <v>7.4708866931269356E-3</v>
      </c>
    </row>
    <row r="235" spans="1:15" x14ac:dyDescent="0.75">
      <c r="A235" s="1">
        <v>44038</v>
      </c>
      <c r="B235">
        <v>43.13</v>
      </c>
      <c r="C235" s="2">
        <v>-1.4E-2</v>
      </c>
      <c r="D235" s="2">
        <f t="shared" si="15"/>
        <v>-1.6612835249042147E-2</v>
      </c>
      <c r="E235">
        <f t="shared" si="12"/>
        <v>2.7598629501181726E-4</v>
      </c>
      <c r="K235" s="1">
        <v>44038</v>
      </c>
      <c r="L235">
        <v>24.97</v>
      </c>
      <c r="M235" s="2">
        <v>-3.8100000000000002E-2</v>
      </c>
      <c r="N235" s="2">
        <f t="shared" si="13"/>
        <v>-4.0165708812260538E-2</v>
      </c>
      <c r="O235">
        <f t="shared" si="14"/>
        <v>1.6132841643913039E-3</v>
      </c>
    </row>
    <row r="236" spans="1:15" x14ac:dyDescent="0.75">
      <c r="A236" s="1">
        <v>44031</v>
      </c>
      <c r="B236">
        <v>43.75</v>
      </c>
      <c r="C236" s="2">
        <v>-3.8E-3</v>
      </c>
      <c r="D236" s="2">
        <f t="shared" si="15"/>
        <v>-6.4128352490421467E-3</v>
      </c>
      <c r="E236">
        <f t="shared" si="12"/>
        <v>4.1124455931357455E-5</v>
      </c>
      <c r="K236" s="1">
        <v>44031</v>
      </c>
      <c r="L236">
        <v>25.96</v>
      </c>
      <c r="M236" s="2">
        <v>-4.0300000000000002E-2</v>
      </c>
      <c r="N236" s="2">
        <f t="shared" si="13"/>
        <v>-4.2365708812260539E-2</v>
      </c>
      <c r="O236">
        <f t="shared" si="14"/>
        <v>1.7948532831652503E-3</v>
      </c>
    </row>
    <row r="237" spans="1:15" x14ac:dyDescent="0.75">
      <c r="A237" s="1">
        <v>44024</v>
      </c>
      <c r="B237">
        <v>43.91</v>
      </c>
      <c r="C237" s="2">
        <v>8.0999999999999996E-3</v>
      </c>
      <c r="D237" s="2">
        <f t="shared" si="15"/>
        <v>5.4871647509578524E-3</v>
      </c>
      <c r="E237">
        <f t="shared" si="12"/>
        <v>3.0108977004154351E-5</v>
      </c>
      <c r="K237" s="1">
        <v>44024</v>
      </c>
      <c r="L237">
        <v>27.05</v>
      </c>
      <c r="M237" s="2">
        <v>-1.5E-3</v>
      </c>
      <c r="N237" s="2">
        <f t="shared" si="13"/>
        <v>-3.5657088122605369E-3</v>
      </c>
      <c r="O237">
        <f t="shared" si="14"/>
        <v>1.2714279333832449E-5</v>
      </c>
    </row>
    <row r="238" spans="1:15" x14ac:dyDescent="0.75">
      <c r="A238" s="1">
        <v>44017</v>
      </c>
      <c r="B238">
        <v>43.56</v>
      </c>
      <c r="C238" s="2">
        <v>9.6199999999999994E-2</v>
      </c>
      <c r="D238" s="2">
        <f t="shared" si="15"/>
        <v>9.3587164750957852E-2</v>
      </c>
      <c r="E238">
        <f t="shared" si="12"/>
        <v>8.7585574061229271E-3</v>
      </c>
      <c r="K238" s="1">
        <v>44017</v>
      </c>
      <c r="L238">
        <v>27.09</v>
      </c>
      <c r="M238" s="2">
        <v>-2.2700000000000001E-2</v>
      </c>
      <c r="N238" s="2">
        <f t="shared" si="13"/>
        <v>-2.4765708812260537E-2</v>
      </c>
      <c r="O238">
        <f t="shared" si="14"/>
        <v>6.1334033297367921E-4</v>
      </c>
    </row>
    <row r="239" spans="1:15" x14ac:dyDescent="0.75">
      <c r="A239" s="1">
        <v>44010</v>
      </c>
      <c r="B239">
        <v>39.74</v>
      </c>
      <c r="C239" s="2">
        <v>7.4999999999999997E-3</v>
      </c>
      <c r="D239" s="2">
        <f t="shared" si="15"/>
        <v>4.8871647509578526E-3</v>
      </c>
      <c r="E239">
        <f t="shared" si="12"/>
        <v>2.3884379303004929E-5</v>
      </c>
      <c r="K239" s="1">
        <v>44010</v>
      </c>
      <c r="L239">
        <v>27.72</v>
      </c>
      <c r="M239" s="2">
        <v>3.0099999999999998E-2</v>
      </c>
      <c r="N239" s="2">
        <f t="shared" si="13"/>
        <v>2.8034291187739462E-2</v>
      </c>
      <c r="O239">
        <f t="shared" si="14"/>
        <v>7.8592148239896645E-4</v>
      </c>
    </row>
    <row r="240" spans="1:15" x14ac:dyDescent="0.75">
      <c r="A240" s="1">
        <v>44003</v>
      </c>
      <c r="B240">
        <v>39.44</v>
      </c>
      <c r="C240" s="2">
        <v>-1.2800000000000001E-2</v>
      </c>
      <c r="D240" s="2">
        <f t="shared" si="15"/>
        <v>-1.5412835249042148E-2</v>
      </c>
      <c r="E240">
        <f t="shared" si="12"/>
        <v>2.3755549041411613E-4</v>
      </c>
      <c r="K240" s="1">
        <v>44003</v>
      </c>
      <c r="L240">
        <v>26.91</v>
      </c>
      <c r="M240" s="2">
        <v>-8.8099999999999998E-2</v>
      </c>
      <c r="N240" s="2">
        <f t="shared" si="13"/>
        <v>-9.0165708812260534E-2</v>
      </c>
      <c r="O240">
        <f t="shared" si="14"/>
        <v>8.1298550456173572E-3</v>
      </c>
    </row>
    <row r="241" spans="1:15" x14ac:dyDescent="0.75">
      <c r="A241" s="1">
        <v>43996</v>
      </c>
      <c r="B241">
        <v>39.950000000000003</v>
      </c>
      <c r="C241" s="2">
        <v>1.7899999999999999E-2</v>
      </c>
      <c r="D241" s="2">
        <f t="shared" si="15"/>
        <v>1.5287164750957852E-2</v>
      </c>
      <c r="E241">
        <f t="shared" si="12"/>
        <v>2.3369740612292825E-4</v>
      </c>
      <c r="K241" s="1">
        <v>43996</v>
      </c>
      <c r="L241">
        <v>29.51</v>
      </c>
      <c r="M241" s="2">
        <v>-3.0200000000000001E-2</v>
      </c>
      <c r="N241" s="2">
        <f t="shared" si="13"/>
        <v>-3.2265708812260541E-2</v>
      </c>
      <c r="O241">
        <f t="shared" si="14"/>
        <v>1.0410759651575876E-3</v>
      </c>
    </row>
    <row r="242" spans="1:15" x14ac:dyDescent="0.75">
      <c r="A242" s="1">
        <v>43989</v>
      </c>
      <c r="B242">
        <v>39.25</v>
      </c>
      <c r="C242" s="2">
        <v>-3.1399999999999997E-2</v>
      </c>
      <c r="D242" s="2">
        <f t="shared" si="15"/>
        <v>-3.4012835249042146E-2</v>
      </c>
      <c r="E242">
        <f t="shared" si="12"/>
        <v>1.156872961678484E-3</v>
      </c>
      <c r="K242" s="1">
        <v>43989</v>
      </c>
      <c r="L242">
        <v>30.43</v>
      </c>
      <c r="M242" s="2">
        <v>-0.10920000000000001</v>
      </c>
      <c r="N242" s="2">
        <f t="shared" si="13"/>
        <v>-0.11126570881226054</v>
      </c>
      <c r="O242">
        <f t="shared" si="14"/>
        <v>1.2380057957494753E-2</v>
      </c>
    </row>
    <row r="243" spans="1:15" x14ac:dyDescent="0.75">
      <c r="A243" s="1">
        <v>43982</v>
      </c>
      <c r="B243">
        <v>40.520000000000003</v>
      </c>
      <c r="C243" s="2">
        <v>-2.0199999999999999E-2</v>
      </c>
      <c r="D243" s="2">
        <f t="shared" si="15"/>
        <v>-2.2812835249042145E-2</v>
      </c>
      <c r="E243">
        <f t="shared" si="12"/>
        <v>5.2042545209993977E-4</v>
      </c>
      <c r="K243" s="1">
        <v>43982</v>
      </c>
      <c r="L243">
        <v>34.159999999999997</v>
      </c>
      <c r="M243" s="2">
        <v>0.35499999999999998</v>
      </c>
      <c r="N243" s="2">
        <f t="shared" si="13"/>
        <v>0.35293429118773945</v>
      </c>
      <c r="O243">
        <f t="shared" si="14"/>
        <v>0.12456261389619205</v>
      </c>
    </row>
    <row r="244" spans="1:15" x14ac:dyDescent="0.75">
      <c r="A244" s="1">
        <v>43975</v>
      </c>
      <c r="B244">
        <v>41.35</v>
      </c>
      <c r="C244" s="2">
        <v>-2.2000000000000001E-3</v>
      </c>
      <c r="D244" s="2">
        <f t="shared" si="15"/>
        <v>-4.8128352490421468E-3</v>
      </c>
      <c r="E244">
        <f t="shared" si="12"/>
        <v>2.3163383134422583E-5</v>
      </c>
      <c r="K244" s="1">
        <v>43975</v>
      </c>
      <c r="L244">
        <v>25.21</v>
      </c>
      <c r="M244" s="2">
        <v>0.1111</v>
      </c>
      <c r="N244" s="2">
        <f t="shared" si="13"/>
        <v>0.10903429118773947</v>
      </c>
      <c r="O244">
        <f t="shared" si="14"/>
        <v>1.188847665481276E-2</v>
      </c>
    </row>
    <row r="245" spans="1:15" x14ac:dyDescent="0.75">
      <c r="A245" s="1">
        <v>43968</v>
      </c>
      <c r="B245">
        <v>41.44</v>
      </c>
      <c r="C245" s="2">
        <v>-1.2800000000000001E-2</v>
      </c>
      <c r="D245" s="2">
        <f t="shared" si="15"/>
        <v>-1.5412835249042148E-2</v>
      </c>
      <c r="E245">
        <f t="shared" si="12"/>
        <v>2.3755549041411613E-4</v>
      </c>
      <c r="K245" s="1">
        <v>43968</v>
      </c>
      <c r="L245">
        <v>22.69</v>
      </c>
      <c r="M245" s="2">
        <v>0.18240000000000001</v>
      </c>
      <c r="N245" s="2">
        <f t="shared" si="13"/>
        <v>0.18033429118773947</v>
      </c>
      <c r="O245">
        <f t="shared" si="14"/>
        <v>3.2520456578184406E-2</v>
      </c>
    </row>
    <row r="246" spans="1:15" x14ac:dyDescent="0.75">
      <c r="A246" s="1">
        <v>43961</v>
      </c>
      <c r="B246">
        <v>41.98</v>
      </c>
      <c r="C246" s="2">
        <v>2.4400000000000002E-2</v>
      </c>
      <c r="D246" s="2">
        <f t="shared" si="15"/>
        <v>2.1787164750957856E-2</v>
      </c>
      <c r="E246">
        <f t="shared" si="12"/>
        <v>4.7468054788538051E-4</v>
      </c>
      <c r="K246" s="1">
        <v>43961</v>
      </c>
      <c r="L246">
        <v>19.190000000000001</v>
      </c>
      <c r="M246" s="2">
        <v>-0.15540000000000001</v>
      </c>
      <c r="N246" s="2">
        <f t="shared" si="13"/>
        <v>-0.15746570881226055</v>
      </c>
      <c r="O246">
        <f t="shared" si="14"/>
        <v>2.479544945174763E-2</v>
      </c>
    </row>
    <row r="247" spans="1:15" x14ac:dyDescent="0.75">
      <c r="A247" s="1">
        <v>43954</v>
      </c>
      <c r="B247">
        <v>40.98</v>
      </c>
      <c r="C247" s="2">
        <v>2.0000000000000001E-4</v>
      </c>
      <c r="D247" s="2">
        <f t="shared" si="15"/>
        <v>-2.4128352490421466E-3</v>
      </c>
      <c r="E247">
        <f t="shared" si="12"/>
        <v>5.8217739390202775E-6</v>
      </c>
      <c r="K247" s="1">
        <v>43954</v>
      </c>
      <c r="L247">
        <v>22.72</v>
      </c>
      <c r="M247" s="2">
        <v>-5.8000000000000003E-2</v>
      </c>
      <c r="N247" s="2">
        <f t="shared" si="13"/>
        <v>-6.0065708812260539E-2</v>
      </c>
      <c r="O247">
        <f t="shared" si="14"/>
        <v>3.6078893751192733E-3</v>
      </c>
    </row>
    <row r="248" spans="1:15" x14ac:dyDescent="0.75">
      <c r="A248" s="1">
        <v>43947</v>
      </c>
      <c r="B248">
        <v>40.97</v>
      </c>
      <c r="C248" s="2">
        <v>-5.04E-2</v>
      </c>
      <c r="D248" s="2">
        <f t="shared" si="15"/>
        <v>-5.3012835249042149E-2</v>
      </c>
      <c r="E248">
        <f t="shared" si="12"/>
        <v>2.8103607011420858E-3</v>
      </c>
      <c r="K248" s="1">
        <v>43947</v>
      </c>
      <c r="L248">
        <v>24.12</v>
      </c>
      <c r="M248" s="2">
        <v>7.6300000000000007E-2</v>
      </c>
      <c r="N248" s="2">
        <f t="shared" si="13"/>
        <v>7.4234291187739471E-2</v>
      </c>
      <c r="O248">
        <f t="shared" si="14"/>
        <v>5.5107299881460943E-3</v>
      </c>
    </row>
    <row r="249" spans="1:15" x14ac:dyDescent="0.75">
      <c r="A249" s="1">
        <v>43940</v>
      </c>
      <c r="B249">
        <v>43.15</v>
      </c>
      <c r="C249" s="2">
        <v>-2.0299999999999999E-2</v>
      </c>
      <c r="D249" s="2">
        <f t="shared" si="15"/>
        <v>-2.2912835249042144E-2</v>
      </c>
      <c r="E249">
        <f t="shared" si="12"/>
        <v>5.2499801914974813E-4</v>
      </c>
      <c r="K249" s="1">
        <v>43940</v>
      </c>
      <c r="L249">
        <v>22.41</v>
      </c>
      <c r="M249" s="2">
        <v>-7.6600000000000001E-2</v>
      </c>
      <c r="N249" s="2">
        <f t="shared" si="13"/>
        <v>-7.8665708812260537E-2</v>
      </c>
      <c r="O249">
        <f t="shared" si="14"/>
        <v>6.1882937429353652E-3</v>
      </c>
    </row>
    <row r="250" spans="1:15" x14ac:dyDescent="0.75">
      <c r="A250" s="1">
        <v>43933</v>
      </c>
      <c r="B250">
        <v>44.04</v>
      </c>
      <c r="C250" s="2">
        <v>8.4699999999999998E-2</v>
      </c>
      <c r="D250" s="2">
        <f t="shared" si="15"/>
        <v>8.2087164750957856E-2</v>
      </c>
      <c r="E250">
        <f t="shared" si="12"/>
        <v>6.7383026168508975E-3</v>
      </c>
      <c r="K250" s="1">
        <v>43933</v>
      </c>
      <c r="L250">
        <v>24.27</v>
      </c>
      <c r="M250" s="2">
        <v>-4.8999999999999998E-3</v>
      </c>
      <c r="N250" s="2">
        <f t="shared" si="13"/>
        <v>-6.9657088122605368E-3</v>
      </c>
      <c r="O250">
        <f t="shared" si="14"/>
        <v>4.8521099257204098E-5</v>
      </c>
    </row>
    <row r="251" spans="1:15" x14ac:dyDescent="0.75">
      <c r="A251" s="1">
        <v>43926</v>
      </c>
      <c r="B251">
        <v>40.6</v>
      </c>
      <c r="C251" s="2">
        <v>1.9400000000000001E-2</v>
      </c>
      <c r="D251" s="2">
        <f t="shared" si="15"/>
        <v>1.6787164750957855E-2</v>
      </c>
      <c r="E251">
        <f t="shared" si="12"/>
        <v>2.8180890037580189E-4</v>
      </c>
      <c r="K251" s="1">
        <v>43926</v>
      </c>
      <c r="L251">
        <v>24.39</v>
      </c>
      <c r="M251" s="2">
        <v>8.5000000000000006E-2</v>
      </c>
      <c r="N251" s="2">
        <f t="shared" si="13"/>
        <v>8.293429118773947E-2</v>
      </c>
      <c r="O251">
        <f t="shared" si="14"/>
        <v>6.8780966548127606E-3</v>
      </c>
    </row>
    <row r="252" spans="1:15" x14ac:dyDescent="0.75">
      <c r="A252" s="1">
        <v>43919</v>
      </c>
      <c r="B252">
        <v>39.83</v>
      </c>
      <c r="C252" s="2">
        <v>9.0300000000000005E-2</v>
      </c>
      <c r="D252" s="2">
        <f t="shared" si="15"/>
        <v>8.7687164750957863E-2</v>
      </c>
      <c r="E252">
        <f t="shared" si="12"/>
        <v>7.6890388620616274E-3</v>
      </c>
      <c r="K252" s="1">
        <v>43919</v>
      </c>
      <c r="L252">
        <v>22.48</v>
      </c>
      <c r="M252" s="2">
        <v>-0.23930000000000001</v>
      </c>
      <c r="N252" s="2">
        <f t="shared" si="13"/>
        <v>-0.24136570881226055</v>
      </c>
      <c r="O252">
        <f t="shared" si="14"/>
        <v>5.8257405390444952E-2</v>
      </c>
    </row>
    <row r="253" spans="1:15" x14ac:dyDescent="0.75">
      <c r="A253" s="1">
        <v>43912</v>
      </c>
      <c r="B253">
        <v>36.53</v>
      </c>
      <c r="C253" s="2">
        <v>-3.85E-2</v>
      </c>
      <c r="D253" s="2">
        <f t="shared" si="15"/>
        <v>-4.1112835249042148E-2</v>
      </c>
      <c r="E253">
        <f t="shared" si="12"/>
        <v>1.6902652222148826E-3</v>
      </c>
      <c r="K253" s="1">
        <v>43912</v>
      </c>
      <c r="L253">
        <v>29.55</v>
      </c>
      <c r="M253" s="2">
        <v>0.3841</v>
      </c>
      <c r="N253" s="2">
        <f t="shared" si="13"/>
        <v>0.38203429118773946</v>
      </c>
      <c r="O253">
        <f t="shared" si="14"/>
        <v>0.14595019964331851</v>
      </c>
    </row>
    <row r="254" spans="1:15" x14ac:dyDescent="0.75">
      <c r="A254" s="1">
        <v>43905</v>
      </c>
      <c r="B254">
        <v>37.99</v>
      </c>
      <c r="C254" s="2">
        <v>-1.1000000000000001E-3</v>
      </c>
      <c r="D254" s="2">
        <f t="shared" si="15"/>
        <v>-3.7128352490421465E-3</v>
      </c>
      <c r="E254">
        <f t="shared" si="12"/>
        <v>1.3785145586529858E-5</v>
      </c>
      <c r="K254" s="1">
        <v>43905</v>
      </c>
      <c r="L254">
        <v>21.35</v>
      </c>
      <c r="M254" s="2">
        <v>-0.44340000000000002</v>
      </c>
      <c r="N254" s="2">
        <f t="shared" si="13"/>
        <v>-0.44546570881226055</v>
      </c>
      <c r="O254">
        <f t="shared" si="14"/>
        <v>0.19843969772760972</v>
      </c>
    </row>
    <row r="255" spans="1:15" x14ac:dyDescent="0.75">
      <c r="A255" s="1">
        <v>43898</v>
      </c>
      <c r="B255">
        <v>38.03</v>
      </c>
      <c r="C255" s="2">
        <v>-2.6700000000000002E-2</v>
      </c>
      <c r="D255" s="2">
        <f t="shared" si="15"/>
        <v>-2.9312835249042147E-2</v>
      </c>
      <c r="E255">
        <f t="shared" si="12"/>
        <v>8.5924231033748777E-4</v>
      </c>
      <c r="K255" s="1">
        <v>43898</v>
      </c>
      <c r="L255">
        <v>38.36</v>
      </c>
      <c r="M255" s="2">
        <v>-0.1641</v>
      </c>
      <c r="N255" s="2">
        <f t="shared" si="13"/>
        <v>-0.16616570881226053</v>
      </c>
      <c r="O255">
        <f t="shared" si="14"/>
        <v>2.7611042785080957E-2</v>
      </c>
    </row>
    <row r="256" spans="1:15" x14ac:dyDescent="0.75">
      <c r="A256" s="1">
        <v>43891</v>
      </c>
      <c r="B256">
        <v>39.08</v>
      </c>
      <c r="C256" s="2">
        <v>8.8700000000000001E-2</v>
      </c>
      <c r="D256" s="2">
        <f t="shared" si="15"/>
        <v>8.6087164750957859E-2</v>
      </c>
      <c r="E256">
        <f t="shared" si="12"/>
        <v>7.4109999348585609E-3</v>
      </c>
      <c r="K256" s="1">
        <v>43891</v>
      </c>
      <c r="L256">
        <v>45.89</v>
      </c>
      <c r="M256" s="2">
        <v>-5.1999999999999998E-3</v>
      </c>
      <c r="N256" s="2">
        <f t="shared" si="13"/>
        <v>-7.2657088122605367E-3</v>
      </c>
      <c r="O256">
        <f t="shared" si="14"/>
        <v>5.2790524544560417E-5</v>
      </c>
    </row>
    <row r="257" spans="1:15" x14ac:dyDescent="0.75">
      <c r="A257" s="1">
        <v>43884</v>
      </c>
      <c r="B257">
        <v>35.89</v>
      </c>
      <c r="C257" s="2">
        <v>-9.1899999999999996E-2</v>
      </c>
      <c r="D257" s="2">
        <f t="shared" si="15"/>
        <v>-9.4512835249042138E-2</v>
      </c>
      <c r="E257">
        <f t="shared" si="12"/>
        <v>8.9326760268125822E-3</v>
      </c>
      <c r="K257" s="1">
        <v>43884</v>
      </c>
      <c r="L257">
        <v>46.13</v>
      </c>
      <c r="M257" s="2">
        <v>-0.2029</v>
      </c>
      <c r="N257" s="2">
        <f t="shared" si="13"/>
        <v>-0.20496570881226053</v>
      </c>
      <c r="O257">
        <f t="shared" si="14"/>
        <v>4.2010941788912376E-2</v>
      </c>
    </row>
    <row r="258" spans="1:15" x14ac:dyDescent="0.75">
      <c r="A258" s="1">
        <v>43877</v>
      </c>
      <c r="B258">
        <v>39.53</v>
      </c>
      <c r="C258" s="2">
        <v>5.8999999999999999E-3</v>
      </c>
      <c r="D258" s="2">
        <f t="shared" si="15"/>
        <v>3.2871647509578532E-3</v>
      </c>
      <c r="E258">
        <f t="shared" si="12"/>
        <v>1.0805452099939805E-5</v>
      </c>
      <c r="K258" s="1">
        <v>43877</v>
      </c>
      <c r="L258">
        <v>57.87</v>
      </c>
      <c r="M258" s="2">
        <v>-1.7500000000000002E-2</v>
      </c>
      <c r="N258" s="2">
        <f t="shared" si="13"/>
        <v>-1.9565708812260538E-2</v>
      </c>
      <c r="O258">
        <f t="shared" si="14"/>
        <v>3.8281696132616967E-4</v>
      </c>
    </row>
    <row r="259" spans="1:15" x14ac:dyDescent="0.75">
      <c r="A259" s="1">
        <v>43870</v>
      </c>
      <c r="B259">
        <v>39.299999999999997</v>
      </c>
      <c r="C259" s="2">
        <v>1.24E-2</v>
      </c>
      <c r="D259" s="2">
        <f t="shared" si="15"/>
        <v>9.7871647509578524E-3</v>
      </c>
      <c r="E259">
        <f t="shared" si="12"/>
        <v>9.5788593862391878E-5</v>
      </c>
      <c r="K259" s="1">
        <v>43870</v>
      </c>
      <c r="L259">
        <v>58.9</v>
      </c>
      <c r="M259" s="2">
        <v>1.6899999999999998E-2</v>
      </c>
      <c r="N259" s="2">
        <f t="shared" si="13"/>
        <v>1.4834291187739462E-2</v>
      </c>
      <c r="O259">
        <f t="shared" si="14"/>
        <v>2.2005619504264465E-4</v>
      </c>
    </row>
    <row r="260" spans="1:15" x14ac:dyDescent="0.75">
      <c r="A260" s="1">
        <v>43863</v>
      </c>
      <c r="B260">
        <v>38.82</v>
      </c>
      <c r="C260" s="2">
        <v>1.7100000000000001E-2</v>
      </c>
      <c r="D260" s="2">
        <f t="shared" si="15"/>
        <v>1.4487164750957853E-2</v>
      </c>
      <c r="E260">
        <f t="shared" si="12"/>
        <v>2.0987794252139573E-4</v>
      </c>
      <c r="K260" s="1">
        <v>43863</v>
      </c>
      <c r="L260">
        <v>57.92</v>
      </c>
      <c r="M260" s="2">
        <v>3.9100000000000003E-2</v>
      </c>
      <c r="N260" s="2">
        <f t="shared" si="13"/>
        <v>3.7034291187739467E-2</v>
      </c>
      <c r="O260">
        <f t="shared" si="14"/>
        <v>1.3715387237782772E-3</v>
      </c>
    </row>
    <row r="261" spans="1:15" x14ac:dyDescent="0.75">
      <c r="A261" s="1">
        <v>43856</v>
      </c>
      <c r="B261">
        <v>38.159999999999997</v>
      </c>
      <c r="C261" s="2">
        <v>1E-3</v>
      </c>
      <c r="D261" s="2">
        <f t="shared" si="15"/>
        <v>-1.6128352490421467E-3</v>
      </c>
      <c r="E261">
        <f t="shared" ref="E261:E324" si="16">D261^2</f>
        <v>2.6012375405528431E-6</v>
      </c>
      <c r="K261" s="1">
        <v>43856</v>
      </c>
      <c r="L261">
        <v>55.74</v>
      </c>
      <c r="M261" s="2">
        <v>-5.2200000000000003E-2</v>
      </c>
      <c r="N261" s="2">
        <f t="shared" ref="N261:N324" si="17">M261-$O$1</f>
        <v>-5.4265708812260539E-2</v>
      </c>
      <c r="O261">
        <f t="shared" ref="O261:O324" si="18">N261^2</f>
        <v>2.944767152897051E-3</v>
      </c>
    </row>
    <row r="262" spans="1:15" x14ac:dyDescent="0.75">
      <c r="A262" s="1">
        <v>43849</v>
      </c>
      <c r="B262">
        <v>38.119999999999997</v>
      </c>
      <c r="C262" s="2">
        <v>-5.1000000000000004E-3</v>
      </c>
      <c r="D262" s="2">
        <f t="shared" ref="D262:D325" si="19">C262-$E$1</f>
        <v>-7.7128352490421475E-3</v>
      </c>
      <c r="E262">
        <f t="shared" si="16"/>
        <v>5.9487827578867043E-5</v>
      </c>
      <c r="K262" s="1">
        <v>43849</v>
      </c>
      <c r="L262">
        <v>58.81</v>
      </c>
      <c r="M262" s="2">
        <v>-5.1900000000000002E-2</v>
      </c>
      <c r="N262" s="2">
        <f t="shared" si="17"/>
        <v>-5.3965708812260538E-2</v>
      </c>
      <c r="O262">
        <f t="shared" si="18"/>
        <v>2.9122977276096946E-3</v>
      </c>
    </row>
    <row r="263" spans="1:15" x14ac:dyDescent="0.75">
      <c r="A263" s="1">
        <v>43842</v>
      </c>
      <c r="B263">
        <v>38.32</v>
      </c>
      <c r="C263" s="2">
        <v>-1.2200000000000001E-2</v>
      </c>
      <c r="D263" s="2">
        <f t="shared" si="19"/>
        <v>-1.4812835249042148E-2</v>
      </c>
      <c r="E263">
        <f t="shared" si="16"/>
        <v>2.1942008811526556E-4</v>
      </c>
      <c r="K263" s="1">
        <v>43842</v>
      </c>
      <c r="L263">
        <v>62.03</v>
      </c>
      <c r="M263" s="2">
        <v>4.7100000000000003E-2</v>
      </c>
      <c r="N263" s="2">
        <f t="shared" si="17"/>
        <v>4.5034291187739467E-2</v>
      </c>
      <c r="O263">
        <f t="shared" si="18"/>
        <v>2.0280873827821086E-3</v>
      </c>
    </row>
    <row r="264" spans="1:15" x14ac:dyDescent="0.75">
      <c r="A264" s="1">
        <v>43835</v>
      </c>
      <c r="B264">
        <v>38.79</v>
      </c>
      <c r="C264" s="2">
        <v>-1.2800000000000001E-2</v>
      </c>
      <c r="D264" s="2">
        <f t="shared" si="19"/>
        <v>-1.5412835249042148E-2</v>
      </c>
      <c r="E264">
        <f t="shared" si="16"/>
        <v>2.3755549041411613E-4</v>
      </c>
      <c r="K264" s="1">
        <v>43835</v>
      </c>
      <c r="L264">
        <v>59.24</v>
      </c>
      <c r="M264" s="2">
        <v>2.0299999999999999E-2</v>
      </c>
      <c r="N264" s="2">
        <f t="shared" si="17"/>
        <v>1.8234291187739463E-2</v>
      </c>
      <c r="O264">
        <f t="shared" si="18"/>
        <v>3.3248937511927304E-4</v>
      </c>
    </row>
    <row r="265" spans="1:15" x14ac:dyDescent="0.75">
      <c r="A265" s="1">
        <v>43828</v>
      </c>
      <c r="B265">
        <v>39.299999999999997</v>
      </c>
      <c r="C265" s="2">
        <v>-1.4200000000000001E-2</v>
      </c>
      <c r="D265" s="2">
        <f t="shared" si="19"/>
        <v>-1.6812835249042146E-2</v>
      </c>
      <c r="E265">
        <f t="shared" si="16"/>
        <v>2.8267142911143407E-4</v>
      </c>
      <c r="K265" s="1">
        <v>43828</v>
      </c>
      <c r="L265">
        <v>58.06</v>
      </c>
      <c r="M265" s="2">
        <v>-1.7299999999999999E-2</v>
      </c>
      <c r="N265" s="2">
        <f t="shared" si="17"/>
        <v>-1.9365708812260535E-2</v>
      </c>
      <c r="O265">
        <f t="shared" si="18"/>
        <v>3.7503067780126536E-4</v>
      </c>
    </row>
    <row r="266" spans="1:15" x14ac:dyDescent="0.75">
      <c r="A266" s="1">
        <v>43821</v>
      </c>
      <c r="B266">
        <v>39.86</v>
      </c>
      <c r="C266" s="2">
        <v>-5.7999999999999996E-3</v>
      </c>
      <c r="D266" s="2">
        <f t="shared" si="19"/>
        <v>-8.4128352490421467E-3</v>
      </c>
      <c r="E266">
        <f t="shared" si="16"/>
        <v>7.0775796927526044E-5</v>
      </c>
      <c r="K266" s="1">
        <v>43821</v>
      </c>
      <c r="L266">
        <v>59.08</v>
      </c>
      <c r="M266" s="2">
        <v>1.9E-3</v>
      </c>
      <c r="N266" s="2">
        <f t="shared" si="17"/>
        <v>-1.6570881226053691E-4</v>
      </c>
      <c r="O266">
        <f t="shared" si="18"/>
        <v>2.7459410460797867E-8</v>
      </c>
    </row>
    <row r="267" spans="1:15" x14ac:dyDescent="0.75">
      <c r="A267" s="1">
        <v>43814</v>
      </c>
      <c r="B267">
        <v>40.1</v>
      </c>
      <c r="C267" s="2">
        <v>0</v>
      </c>
      <c r="D267" s="2">
        <f t="shared" si="19"/>
        <v>-2.6128352490421467E-3</v>
      </c>
      <c r="E267">
        <f t="shared" si="16"/>
        <v>6.8269080386371369E-6</v>
      </c>
      <c r="K267" s="1">
        <v>43814</v>
      </c>
      <c r="L267">
        <v>58.97</v>
      </c>
      <c r="M267" s="2">
        <v>3.95E-2</v>
      </c>
      <c r="N267" s="2">
        <f t="shared" si="17"/>
        <v>3.7434291187739464E-2</v>
      </c>
      <c r="O267">
        <f t="shared" si="18"/>
        <v>1.4013261567284686E-3</v>
      </c>
    </row>
    <row r="268" spans="1:15" x14ac:dyDescent="0.75">
      <c r="A268" s="1">
        <v>43807</v>
      </c>
      <c r="B268">
        <v>40.1</v>
      </c>
      <c r="C268" s="2">
        <v>4.3E-3</v>
      </c>
      <c r="D268" s="2">
        <f t="shared" si="19"/>
        <v>1.6871647509578533E-3</v>
      </c>
      <c r="E268">
        <f t="shared" si="16"/>
        <v>2.8465248968746753E-6</v>
      </c>
      <c r="K268" s="1">
        <v>43807</v>
      </c>
      <c r="L268">
        <v>56.73</v>
      </c>
      <c r="M268" s="2">
        <v>1.0500000000000001E-2</v>
      </c>
      <c r="N268" s="2">
        <f t="shared" si="17"/>
        <v>8.4342911877394629E-3</v>
      </c>
      <c r="O268">
        <f t="shared" si="18"/>
        <v>7.1137267839579556E-5</v>
      </c>
    </row>
    <row r="269" spans="1:15" x14ac:dyDescent="0.75">
      <c r="A269" s="1">
        <v>43800</v>
      </c>
      <c r="B269">
        <v>39.93</v>
      </c>
      <c r="C269" s="2">
        <v>5.7999999999999996E-3</v>
      </c>
      <c r="D269" s="2">
        <f t="shared" si="19"/>
        <v>3.1871647509578529E-3</v>
      </c>
      <c r="E269">
        <f t="shared" si="16"/>
        <v>1.0158019149748232E-5</v>
      </c>
      <c r="K269" s="1">
        <v>43800</v>
      </c>
      <c r="L269">
        <v>56.14</v>
      </c>
      <c r="M269" s="2">
        <v>-2.0400000000000001E-2</v>
      </c>
      <c r="N269" s="2">
        <f t="shared" si="17"/>
        <v>-2.2465708812260538E-2</v>
      </c>
      <c r="O269">
        <f t="shared" si="18"/>
        <v>5.0470807243728076E-4</v>
      </c>
    </row>
    <row r="270" spans="1:15" x14ac:dyDescent="0.75">
      <c r="A270" s="1">
        <v>43793</v>
      </c>
      <c r="B270">
        <v>39.700000000000003</v>
      </c>
      <c r="C270" s="2">
        <v>-2.3E-3</v>
      </c>
      <c r="D270" s="2">
        <f t="shared" si="19"/>
        <v>-4.9128352490421471E-3</v>
      </c>
      <c r="E270">
        <f t="shared" si="16"/>
        <v>2.4135950184231015E-5</v>
      </c>
      <c r="K270" s="1">
        <v>43793</v>
      </c>
      <c r="L270">
        <v>57.31</v>
      </c>
      <c r="M270" s="2">
        <v>2.1399999999999999E-2</v>
      </c>
      <c r="N270" s="2">
        <f t="shared" si="17"/>
        <v>1.9334291187739463E-2</v>
      </c>
      <c r="O270">
        <f t="shared" si="18"/>
        <v>3.7381481573229983E-4</v>
      </c>
    </row>
    <row r="271" spans="1:15" x14ac:dyDescent="0.75">
      <c r="A271" s="1">
        <v>43786</v>
      </c>
      <c r="B271">
        <v>39.79</v>
      </c>
      <c r="C271" s="2">
        <v>4.1000000000000003E-3</v>
      </c>
      <c r="D271" s="2">
        <f t="shared" si="19"/>
        <v>1.4871647509578536E-3</v>
      </c>
      <c r="E271">
        <f t="shared" si="16"/>
        <v>2.2116589964915348E-6</v>
      </c>
      <c r="K271" s="1">
        <v>43786</v>
      </c>
      <c r="L271">
        <v>56.11</v>
      </c>
      <c r="M271" s="2">
        <v>-1.2999999999999999E-2</v>
      </c>
      <c r="N271" s="2">
        <f t="shared" si="17"/>
        <v>-1.5065708812260537E-2</v>
      </c>
      <c r="O271">
        <f t="shared" si="18"/>
        <v>2.269755820158248E-4</v>
      </c>
    </row>
    <row r="272" spans="1:15" x14ac:dyDescent="0.75">
      <c r="A272" s="1">
        <v>43779</v>
      </c>
      <c r="B272">
        <v>39.619999999999997</v>
      </c>
      <c r="C272" s="2">
        <v>-4.7999999999999996E-3</v>
      </c>
      <c r="D272" s="2">
        <f t="shared" si="19"/>
        <v>-7.4128352490421458E-3</v>
      </c>
      <c r="E272">
        <f t="shared" si="16"/>
        <v>5.4950126429441732E-5</v>
      </c>
      <c r="K272" s="1">
        <v>43779</v>
      </c>
      <c r="L272">
        <v>56.85</v>
      </c>
      <c r="M272" s="2">
        <v>-1.2699999999999999E-2</v>
      </c>
      <c r="N272" s="2">
        <f t="shared" si="17"/>
        <v>-1.4765708812260536E-2</v>
      </c>
      <c r="O272">
        <f t="shared" si="18"/>
        <v>2.1802615672846844E-4</v>
      </c>
    </row>
    <row r="273" spans="1:15" x14ac:dyDescent="0.75">
      <c r="A273" s="1">
        <v>43772</v>
      </c>
      <c r="B273">
        <v>39.81</v>
      </c>
      <c r="C273" s="2">
        <v>1.55E-2</v>
      </c>
      <c r="D273" s="2">
        <f t="shared" si="19"/>
        <v>1.2887164750957853E-2</v>
      </c>
      <c r="E273">
        <f t="shared" si="16"/>
        <v>1.6607901531833058E-4</v>
      </c>
      <c r="K273" s="1">
        <v>43772</v>
      </c>
      <c r="L273">
        <v>57.58</v>
      </c>
      <c r="M273" s="2">
        <v>2.7799999999999998E-2</v>
      </c>
      <c r="N273" s="2">
        <f t="shared" si="17"/>
        <v>2.5734291187739462E-2</v>
      </c>
      <c r="O273">
        <f t="shared" si="18"/>
        <v>6.6225374293536494E-4</v>
      </c>
    </row>
    <row r="274" spans="1:15" x14ac:dyDescent="0.75">
      <c r="A274" s="1">
        <v>43765</v>
      </c>
      <c r="B274">
        <v>39.21</v>
      </c>
      <c r="C274" s="2">
        <v>-1.1900000000000001E-2</v>
      </c>
      <c r="D274" s="2">
        <f t="shared" si="19"/>
        <v>-1.4512835249042148E-2</v>
      </c>
      <c r="E274">
        <f t="shared" si="16"/>
        <v>2.1062238696584027E-4</v>
      </c>
      <c r="K274" s="1">
        <v>43765</v>
      </c>
      <c r="L274">
        <v>56.02</v>
      </c>
      <c r="M274" s="2">
        <v>2.5999999999999999E-2</v>
      </c>
      <c r="N274" s="2">
        <f t="shared" si="17"/>
        <v>2.3934291187739463E-2</v>
      </c>
      <c r="O274">
        <f t="shared" si="18"/>
        <v>5.7285029465950293E-4</v>
      </c>
    </row>
    <row r="275" spans="1:15" x14ac:dyDescent="0.75">
      <c r="A275" s="1">
        <v>43758</v>
      </c>
      <c r="B275">
        <v>39.68</v>
      </c>
      <c r="C275" s="2">
        <v>-8.0000000000000004E-4</v>
      </c>
      <c r="D275" s="2">
        <f t="shared" si="19"/>
        <v>-3.4128352490421466E-3</v>
      </c>
      <c r="E275">
        <f t="shared" si="16"/>
        <v>1.1647444437104571E-5</v>
      </c>
      <c r="K275" s="1">
        <v>43758</v>
      </c>
      <c r="L275">
        <v>54.6</v>
      </c>
      <c r="M275" s="2">
        <v>1.43E-2</v>
      </c>
      <c r="N275" s="2">
        <f t="shared" si="17"/>
        <v>1.2234291187739464E-2</v>
      </c>
      <c r="O275">
        <f t="shared" si="18"/>
        <v>1.4967788086639951E-4</v>
      </c>
    </row>
    <row r="276" spans="1:15" x14ac:dyDescent="0.75">
      <c r="A276" s="1">
        <v>43751</v>
      </c>
      <c r="B276">
        <v>39.71</v>
      </c>
      <c r="C276" s="2">
        <v>-9.1000000000000004E-3</v>
      </c>
      <c r="D276" s="2">
        <f t="shared" si="19"/>
        <v>-1.1712835249042148E-2</v>
      </c>
      <c r="E276">
        <f t="shared" si="16"/>
        <v>1.3719050957120422E-4</v>
      </c>
      <c r="K276" s="1">
        <v>43751</v>
      </c>
      <c r="L276">
        <v>53.83</v>
      </c>
      <c r="M276" s="2">
        <v>1.66E-2</v>
      </c>
      <c r="N276" s="2">
        <f t="shared" si="17"/>
        <v>1.4534291187739464E-2</v>
      </c>
      <c r="O276">
        <f t="shared" si="18"/>
        <v>2.1124562033000103E-4</v>
      </c>
    </row>
    <row r="277" spans="1:15" x14ac:dyDescent="0.75">
      <c r="A277" s="1">
        <v>43744</v>
      </c>
      <c r="B277">
        <v>40.08</v>
      </c>
      <c r="C277" s="2">
        <v>1.7600000000000001E-2</v>
      </c>
      <c r="D277" s="2">
        <f t="shared" si="19"/>
        <v>1.4987164750957854E-2</v>
      </c>
      <c r="E277">
        <f t="shared" si="16"/>
        <v>2.246151072723536E-4</v>
      </c>
      <c r="K277" s="1">
        <v>43744</v>
      </c>
      <c r="L277">
        <v>52.95</v>
      </c>
      <c r="M277" s="2">
        <v>-1.6E-2</v>
      </c>
      <c r="N277" s="2">
        <f t="shared" si="17"/>
        <v>-1.8065708812260536E-2</v>
      </c>
      <c r="O277">
        <f t="shared" si="18"/>
        <v>3.26369834889388E-4</v>
      </c>
    </row>
    <row r="278" spans="1:15" x14ac:dyDescent="0.75">
      <c r="A278" s="1">
        <v>43737</v>
      </c>
      <c r="B278">
        <v>39.39</v>
      </c>
      <c r="C278" s="2">
        <v>-2.3999999999999998E-3</v>
      </c>
      <c r="D278" s="2">
        <f t="shared" si="19"/>
        <v>-5.0128352490421465E-3</v>
      </c>
      <c r="E278">
        <f t="shared" si="16"/>
        <v>2.512851723403944E-5</v>
      </c>
      <c r="K278" s="1">
        <v>43737</v>
      </c>
      <c r="L278">
        <v>53.81</v>
      </c>
      <c r="M278" s="2">
        <v>-7.6700000000000004E-2</v>
      </c>
      <c r="N278" s="2">
        <f t="shared" si="17"/>
        <v>-7.876570881226054E-2</v>
      </c>
      <c r="O278">
        <f t="shared" si="18"/>
        <v>6.2040368846978181E-3</v>
      </c>
    </row>
    <row r="279" spans="1:15" x14ac:dyDescent="0.75">
      <c r="A279" s="1">
        <v>43730</v>
      </c>
      <c r="B279">
        <v>39.479999999999997</v>
      </c>
      <c r="C279" s="2">
        <v>1.26E-2</v>
      </c>
      <c r="D279" s="2">
        <f t="shared" si="19"/>
        <v>9.987164750957853E-3</v>
      </c>
      <c r="E279">
        <f t="shared" si="16"/>
        <v>9.9743459762775035E-5</v>
      </c>
      <c r="K279" s="1">
        <v>43730</v>
      </c>
      <c r="L279">
        <v>58.28</v>
      </c>
      <c r="M279" s="2">
        <v>-6.0000000000000001E-3</v>
      </c>
      <c r="N279" s="2">
        <f t="shared" si="17"/>
        <v>-8.0657088122605379E-3</v>
      </c>
      <c r="O279">
        <f t="shared" si="18"/>
        <v>6.5055658644177291E-5</v>
      </c>
    </row>
    <row r="280" spans="1:15" x14ac:dyDescent="0.75">
      <c r="A280" s="1">
        <v>43723</v>
      </c>
      <c r="B280">
        <v>38.99</v>
      </c>
      <c r="C280" s="2">
        <v>-3.8E-3</v>
      </c>
      <c r="D280" s="2">
        <f t="shared" si="19"/>
        <v>-6.4128352490421467E-3</v>
      </c>
      <c r="E280">
        <f t="shared" si="16"/>
        <v>4.1124455931357455E-5</v>
      </c>
      <c r="K280" s="1">
        <v>43723</v>
      </c>
      <c r="L280">
        <v>58.63</v>
      </c>
      <c r="M280" s="2">
        <v>-2.3E-2</v>
      </c>
      <c r="N280" s="2">
        <f t="shared" si="17"/>
        <v>-2.5065708812260536E-2</v>
      </c>
      <c r="O280">
        <f t="shared" si="18"/>
        <v>6.2828975826103542E-4</v>
      </c>
    </row>
    <row r="281" spans="1:15" x14ac:dyDescent="0.75">
      <c r="A281" s="1">
        <v>43716</v>
      </c>
      <c r="B281">
        <v>39.14</v>
      </c>
      <c r="C281" s="2">
        <v>2.35E-2</v>
      </c>
      <c r="D281" s="2">
        <f t="shared" si="19"/>
        <v>2.0887164750957855E-2</v>
      </c>
      <c r="E281">
        <f t="shared" si="16"/>
        <v>4.3627365133365632E-4</v>
      </c>
      <c r="K281" s="1">
        <v>43716</v>
      </c>
      <c r="L281">
        <v>60.01</v>
      </c>
      <c r="M281" s="2">
        <v>3.5000000000000003E-2</v>
      </c>
      <c r="N281" s="2">
        <f t="shared" si="17"/>
        <v>3.2934291187739467E-2</v>
      </c>
      <c r="O281">
        <f t="shared" si="18"/>
        <v>1.0846675360388135E-3</v>
      </c>
    </row>
    <row r="282" spans="1:15" x14ac:dyDescent="0.75">
      <c r="A282" s="1">
        <v>43709</v>
      </c>
      <c r="B282">
        <v>38.24</v>
      </c>
      <c r="C282" s="2">
        <v>4.1000000000000003E-3</v>
      </c>
      <c r="D282" s="2">
        <f t="shared" si="19"/>
        <v>1.4871647509578536E-3</v>
      </c>
      <c r="E282">
        <f t="shared" si="16"/>
        <v>2.2116589964915348E-6</v>
      </c>
      <c r="K282" s="1">
        <v>43709</v>
      </c>
      <c r="L282">
        <v>57.98</v>
      </c>
      <c r="M282" s="2">
        <v>2.0999999999999999E-3</v>
      </c>
      <c r="N282" s="2">
        <f t="shared" si="17"/>
        <v>3.429118773946296E-5</v>
      </c>
      <c r="O282">
        <f t="shared" si="18"/>
        <v>1.1758855565830948E-9</v>
      </c>
    </row>
    <row r="283" spans="1:15" x14ac:dyDescent="0.75">
      <c r="A283" s="1">
        <v>43702</v>
      </c>
      <c r="B283">
        <v>38.090000000000003</v>
      </c>
      <c r="C283" s="2">
        <v>3.09E-2</v>
      </c>
      <c r="D283" s="2">
        <f t="shared" si="19"/>
        <v>2.8287164750957855E-2</v>
      </c>
      <c r="E283">
        <f t="shared" si="16"/>
        <v>8.0016368964783255E-4</v>
      </c>
      <c r="K283" s="1">
        <v>43702</v>
      </c>
      <c r="L283">
        <v>57.86</v>
      </c>
      <c r="M283" s="2">
        <v>2.9499999999999998E-2</v>
      </c>
      <c r="N283" s="2">
        <f t="shared" si="17"/>
        <v>2.7434291187739462E-2</v>
      </c>
      <c r="O283">
        <f t="shared" si="18"/>
        <v>7.5264033297367907E-4</v>
      </c>
    </row>
    <row r="284" spans="1:15" x14ac:dyDescent="0.75">
      <c r="A284" s="1">
        <v>43695</v>
      </c>
      <c r="B284">
        <v>36.94</v>
      </c>
      <c r="C284" s="2">
        <v>-1.9099999999999999E-2</v>
      </c>
      <c r="D284" s="2">
        <f t="shared" si="19"/>
        <v>-2.1712835249042144E-2</v>
      </c>
      <c r="E284">
        <f t="shared" si="16"/>
        <v>4.7144721455204703E-4</v>
      </c>
      <c r="K284" s="1">
        <v>43695</v>
      </c>
      <c r="L284">
        <v>56.2</v>
      </c>
      <c r="M284" s="2">
        <v>-3.1699999999999999E-2</v>
      </c>
      <c r="N284" s="2">
        <f t="shared" si="17"/>
        <v>-3.3765708812260535E-2</v>
      </c>
      <c r="O284">
        <f t="shared" si="18"/>
        <v>1.1401230915943689E-3</v>
      </c>
    </row>
    <row r="285" spans="1:15" x14ac:dyDescent="0.75">
      <c r="A285" s="1">
        <v>43688</v>
      </c>
      <c r="B285">
        <v>37.659999999999997</v>
      </c>
      <c r="C285" s="2">
        <v>5.3199999999999997E-2</v>
      </c>
      <c r="D285" s="2">
        <f t="shared" si="19"/>
        <v>5.0587164750957848E-2</v>
      </c>
      <c r="E285">
        <f t="shared" si="16"/>
        <v>2.5590612375405524E-3</v>
      </c>
      <c r="K285" s="1">
        <v>43688</v>
      </c>
      <c r="L285">
        <v>58.04</v>
      </c>
      <c r="M285" s="2">
        <v>-2.5000000000000001E-2</v>
      </c>
      <c r="N285" s="2">
        <f t="shared" si="17"/>
        <v>-2.7065708812260537E-2</v>
      </c>
      <c r="O285">
        <f t="shared" si="18"/>
        <v>7.325525935100777E-4</v>
      </c>
    </row>
    <row r="286" spans="1:15" x14ac:dyDescent="0.75">
      <c r="A286" s="1">
        <v>43681</v>
      </c>
      <c r="B286">
        <v>35.76</v>
      </c>
      <c r="C286" s="2">
        <v>-1.9400000000000001E-2</v>
      </c>
      <c r="D286" s="2">
        <f t="shared" si="19"/>
        <v>-2.2012835249042146E-2</v>
      </c>
      <c r="E286">
        <f t="shared" si="16"/>
        <v>4.8456491570147238E-4</v>
      </c>
      <c r="K286" s="1">
        <v>43681</v>
      </c>
      <c r="L286">
        <v>59.53</v>
      </c>
      <c r="M286" s="2">
        <v>-0.01</v>
      </c>
      <c r="N286" s="2">
        <f t="shared" si="17"/>
        <v>-1.2065708812260538E-2</v>
      </c>
      <c r="O286">
        <f t="shared" si="18"/>
        <v>1.4558132914226161E-4</v>
      </c>
    </row>
    <row r="287" spans="1:15" x14ac:dyDescent="0.75">
      <c r="A287" s="1">
        <v>43674</v>
      </c>
      <c r="B287">
        <v>36.47</v>
      </c>
      <c r="C287" s="2">
        <v>-3.2000000000000001E-2</v>
      </c>
      <c r="D287" s="2">
        <f t="shared" si="19"/>
        <v>-3.461283524904215E-2</v>
      </c>
      <c r="E287">
        <f t="shared" si="16"/>
        <v>1.1980483639773348E-3</v>
      </c>
      <c r="K287" s="1">
        <v>43674</v>
      </c>
      <c r="L287">
        <v>60.13</v>
      </c>
      <c r="M287" s="2">
        <v>-3.27E-2</v>
      </c>
      <c r="N287" s="2">
        <f t="shared" si="17"/>
        <v>-3.4765708812260536E-2</v>
      </c>
      <c r="O287">
        <f t="shared" si="18"/>
        <v>1.2086545092188899E-3</v>
      </c>
    </row>
    <row r="288" spans="1:15" x14ac:dyDescent="0.75">
      <c r="A288" s="1">
        <v>43667</v>
      </c>
      <c r="B288">
        <v>37.67</v>
      </c>
      <c r="C288" s="2">
        <v>-7.7000000000000002E-3</v>
      </c>
      <c r="D288" s="2">
        <f t="shared" si="19"/>
        <v>-1.0312835249042147E-2</v>
      </c>
      <c r="E288">
        <f t="shared" si="16"/>
        <v>1.0635457087388621E-4</v>
      </c>
      <c r="K288" s="1">
        <v>43667</v>
      </c>
      <c r="L288">
        <v>62.16</v>
      </c>
      <c r="M288" s="2">
        <v>2.0500000000000001E-2</v>
      </c>
      <c r="N288" s="2">
        <f t="shared" si="17"/>
        <v>1.8434291187739465E-2</v>
      </c>
      <c r="O288">
        <f t="shared" si="18"/>
        <v>3.3982309159436886E-4</v>
      </c>
    </row>
    <row r="289" spans="1:15" x14ac:dyDescent="0.75">
      <c r="A289" s="1">
        <v>43660</v>
      </c>
      <c r="B289">
        <v>37.97</v>
      </c>
      <c r="C289" s="2">
        <v>-6.1000000000000004E-3</v>
      </c>
      <c r="D289" s="2">
        <f t="shared" si="19"/>
        <v>-8.7128352490421467E-3</v>
      </c>
      <c r="E289">
        <f t="shared" si="16"/>
        <v>7.5913498076951322E-5</v>
      </c>
      <c r="K289" s="1">
        <v>43660</v>
      </c>
      <c r="L289">
        <v>60.91</v>
      </c>
      <c r="M289" s="2">
        <v>-1.2E-2</v>
      </c>
      <c r="N289" s="2">
        <f t="shared" si="17"/>
        <v>-1.4065708812260536E-2</v>
      </c>
      <c r="O289">
        <f t="shared" si="18"/>
        <v>1.9784416439130371E-4</v>
      </c>
    </row>
    <row r="290" spans="1:15" x14ac:dyDescent="0.75">
      <c r="A290" s="1">
        <v>43653</v>
      </c>
      <c r="B290">
        <v>38.200000000000003</v>
      </c>
      <c r="C290" s="2">
        <v>2.3400000000000001E-2</v>
      </c>
      <c r="D290" s="2">
        <f t="shared" si="19"/>
        <v>2.0787164750957855E-2</v>
      </c>
      <c r="E290">
        <f t="shared" si="16"/>
        <v>4.3210621838346477E-4</v>
      </c>
      <c r="K290" s="1">
        <v>43653</v>
      </c>
      <c r="L290">
        <v>61.65</v>
      </c>
      <c r="M290" s="2">
        <v>5.0299999999999997E-2</v>
      </c>
      <c r="N290" s="2">
        <f t="shared" si="17"/>
        <v>4.8234291187739461E-2</v>
      </c>
      <c r="O290">
        <f t="shared" si="18"/>
        <v>2.3265468463836408E-3</v>
      </c>
    </row>
    <row r="291" spans="1:15" x14ac:dyDescent="0.75">
      <c r="A291" s="1">
        <v>43646</v>
      </c>
      <c r="B291">
        <v>37.33</v>
      </c>
      <c r="C291" s="2">
        <v>1.35E-2</v>
      </c>
      <c r="D291" s="2">
        <f t="shared" si="19"/>
        <v>1.0887164750957853E-2</v>
      </c>
      <c r="E291">
        <f t="shared" si="16"/>
        <v>1.1853035631449916E-4</v>
      </c>
      <c r="K291" s="1">
        <v>43646</v>
      </c>
      <c r="L291">
        <v>58.7</v>
      </c>
      <c r="M291" s="2">
        <v>3.44E-2</v>
      </c>
      <c r="N291" s="2">
        <f t="shared" si="17"/>
        <v>3.2334291187739464E-2</v>
      </c>
      <c r="O291">
        <f t="shared" si="18"/>
        <v>1.045506386613526E-3</v>
      </c>
    </row>
    <row r="292" spans="1:15" x14ac:dyDescent="0.75">
      <c r="A292" s="1">
        <v>43639</v>
      </c>
      <c r="B292">
        <v>36.83</v>
      </c>
      <c r="C292" s="2">
        <v>-5.7999999999999996E-3</v>
      </c>
      <c r="D292" s="2">
        <f t="shared" si="19"/>
        <v>-8.4128352490421467E-3</v>
      </c>
      <c r="E292">
        <f t="shared" si="16"/>
        <v>7.0775796927526044E-5</v>
      </c>
      <c r="K292" s="1">
        <v>43639</v>
      </c>
      <c r="L292">
        <v>56.75</v>
      </c>
      <c r="M292" s="2">
        <v>1.3599999999999999E-2</v>
      </c>
      <c r="N292" s="2">
        <f t="shared" si="17"/>
        <v>1.1534291187739461E-2</v>
      </c>
      <c r="O292">
        <f t="shared" si="18"/>
        <v>1.330398732035642E-4</v>
      </c>
    </row>
    <row r="293" spans="1:15" x14ac:dyDescent="0.75">
      <c r="A293" s="1">
        <v>43632</v>
      </c>
      <c r="B293">
        <v>37.04</v>
      </c>
      <c r="C293" s="2">
        <v>1.89E-2</v>
      </c>
      <c r="D293" s="2">
        <f t="shared" si="19"/>
        <v>1.6287164750957855E-2</v>
      </c>
      <c r="E293">
        <f t="shared" si="16"/>
        <v>2.6527173562484405E-4</v>
      </c>
      <c r="K293" s="1">
        <v>43632</v>
      </c>
      <c r="L293">
        <v>55.99</v>
      </c>
      <c r="M293" s="2">
        <v>0</v>
      </c>
      <c r="N293" s="2">
        <f t="shared" si="17"/>
        <v>-2.0657088122605369E-3</v>
      </c>
      <c r="O293">
        <f t="shared" si="18"/>
        <v>4.2671528970508382E-6</v>
      </c>
    </row>
    <row r="294" spans="1:15" x14ac:dyDescent="0.75">
      <c r="A294" s="1">
        <v>43625</v>
      </c>
      <c r="B294">
        <v>36.36</v>
      </c>
      <c r="C294" s="2">
        <v>2.8400000000000002E-2</v>
      </c>
      <c r="D294" s="2">
        <f t="shared" si="19"/>
        <v>2.5787164750957856E-2</v>
      </c>
      <c r="E294">
        <f t="shared" si="16"/>
        <v>6.6497786589304333E-4</v>
      </c>
      <c r="K294" s="1">
        <v>43625</v>
      </c>
      <c r="L294">
        <v>55.99</v>
      </c>
      <c r="M294" s="2">
        <v>1.67E-2</v>
      </c>
      <c r="N294" s="2">
        <f t="shared" si="17"/>
        <v>1.4634291187739464E-2</v>
      </c>
      <c r="O294">
        <f t="shared" si="18"/>
        <v>2.1416247856754893E-4</v>
      </c>
    </row>
    <row r="295" spans="1:15" x14ac:dyDescent="0.75">
      <c r="A295" s="1">
        <v>43618</v>
      </c>
      <c r="B295">
        <v>35.35</v>
      </c>
      <c r="C295" s="2">
        <v>4.5499999999999999E-2</v>
      </c>
      <c r="D295" s="2">
        <f t="shared" si="19"/>
        <v>4.288716475095785E-2</v>
      </c>
      <c r="E295">
        <f t="shared" si="16"/>
        <v>1.8393089003758015E-3</v>
      </c>
      <c r="K295" s="1">
        <v>43618</v>
      </c>
      <c r="L295">
        <v>55.07</v>
      </c>
      <c r="M295" s="2">
        <v>6.93E-2</v>
      </c>
      <c r="N295" s="2">
        <f t="shared" si="17"/>
        <v>6.7234291187739464E-2</v>
      </c>
      <c r="O295">
        <f t="shared" si="18"/>
        <v>4.5204499115177408E-3</v>
      </c>
    </row>
    <row r="296" spans="1:15" x14ac:dyDescent="0.75">
      <c r="A296" s="1">
        <v>43611</v>
      </c>
      <c r="B296">
        <v>33.81</v>
      </c>
      <c r="C296" s="2">
        <v>-1.2E-2</v>
      </c>
      <c r="D296" s="2">
        <f t="shared" si="19"/>
        <v>-1.4612835249042147E-2</v>
      </c>
      <c r="E296">
        <f t="shared" si="16"/>
        <v>2.1353495401564868E-4</v>
      </c>
      <c r="K296" s="1">
        <v>43611</v>
      </c>
      <c r="L296">
        <v>51.5</v>
      </c>
      <c r="M296" s="2">
        <v>-4.8399999999999999E-2</v>
      </c>
      <c r="N296" s="2">
        <f t="shared" si="17"/>
        <v>-5.0465708812260535E-2</v>
      </c>
      <c r="O296">
        <f t="shared" si="18"/>
        <v>2.5467877659238708E-3</v>
      </c>
    </row>
    <row r="297" spans="1:15" x14ac:dyDescent="0.75">
      <c r="A297" s="1">
        <v>43604</v>
      </c>
      <c r="B297">
        <v>34.22</v>
      </c>
      <c r="C297" s="2">
        <v>1.7899999999999999E-2</v>
      </c>
      <c r="D297" s="2">
        <f t="shared" si="19"/>
        <v>1.5287164750957852E-2</v>
      </c>
      <c r="E297">
        <f t="shared" si="16"/>
        <v>2.3369740612292825E-4</v>
      </c>
      <c r="K297" s="1">
        <v>43604</v>
      </c>
      <c r="L297">
        <v>54.12</v>
      </c>
      <c r="M297" s="2">
        <v>-1.4E-2</v>
      </c>
      <c r="N297" s="2">
        <f t="shared" si="17"/>
        <v>-1.6065708812260538E-2</v>
      </c>
      <c r="O297">
        <f t="shared" si="18"/>
        <v>2.5810699964034589E-4</v>
      </c>
    </row>
    <row r="298" spans="1:15" x14ac:dyDescent="0.75">
      <c r="A298" s="1">
        <v>43597</v>
      </c>
      <c r="B298">
        <v>33.619999999999997</v>
      </c>
      <c r="C298" s="2">
        <v>-1.03E-2</v>
      </c>
      <c r="D298" s="2">
        <f t="shared" si="19"/>
        <v>-1.2912835249042147E-2</v>
      </c>
      <c r="E298">
        <f t="shared" si="16"/>
        <v>1.6674131416890536E-4</v>
      </c>
      <c r="K298" s="1">
        <v>43597</v>
      </c>
      <c r="L298">
        <v>54.89</v>
      </c>
      <c r="M298" s="2">
        <v>-3.0599999999999999E-2</v>
      </c>
      <c r="N298" s="2">
        <f t="shared" si="17"/>
        <v>-3.2665708812260538E-2</v>
      </c>
      <c r="O298">
        <f t="shared" si="18"/>
        <v>1.0670485322073957E-3</v>
      </c>
    </row>
    <row r="299" spans="1:15" x14ac:dyDescent="0.75">
      <c r="A299" s="1">
        <v>43590</v>
      </c>
      <c r="B299">
        <v>33.97</v>
      </c>
      <c r="C299" s="2">
        <v>-1.6999999999999999E-3</v>
      </c>
      <c r="D299" s="2">
        <f t="shared" si="19"/>
        <v>-4.3128352490421464E-3</v>
      </c>
      <c r="E299">
        <f t="shared" si="16"/>
        <v>1.8600547885380434E-5</v>
      </c>
      <c r="K299" s="1">
        <v>43590</v>
      </c>
      <c r="L299">
        <v>56.62</v>
      </c>
      <c r="M299" s="2">
        <v>-2.0400000000000001E-2</v>
      </c>
      <c r="N299" s="2">
        <f t="shared" si="17"/>
        <v>-2.2465708812260538E-2</v>
      </c>
      <c r="O299">
        <f t="shared" si="18"/>
        <v>5.0470807243728076E-4</v>
      </c>
    </row>
    <row r="300" spans="1:15" x14ac:dyDescent="0.75">
      <c r="A300" s="1">
        <v>43583</v>
      </c>
      <c r="B300">
        <v>34.03</v>
      </c>
      <c r="C300" s="2">
        <v>5.4000000000000003E-3</v>
      </c>
      <c r="D300" s="2">
        <f t="shared" si="19"/>
        <v>2.7871647509578536E-3</v>
      </c>
      <c r="E300">
        <f t="shared" si="16"/>
        <v>7.7682873489819544E-6</v>
      </c>
      <c r="K300" s="1">
        <v>43583</v>
      </c>
      <c r="L300">
        <v>57.8</v>
      </c>
      <c r="M300" s="2">
        <v>1.21E-2</v>
      </c>
      <c r="N300" s="2">
        <f t="shared" si="17"/>
        <v>1.0034291187739464E-2</v>
      </c>
      <c r="O300">
        <f t="shared" si="18"/>
        <v>1.0068699964034586E-4</v>
      </c>
    </row>
    <row r="301" spans="1:15" x14ac:dyDescent="0.75">
      <c r="A301" s="1">
        <v>43576</v>
      </c>
      <c r="B301">
        <v>33.840000000000003</v>
      </c>
      <c r="C301" s="2">
        <v>-1.6E-2</v>
      </c>
      <c r="D301" s="2">
        <f t="shared" si="19"/>
        <v>-1.8612835249042146E-2</v>
      </c>
      <c r="E301">
        <f t="shared" si="16"/>
        <v>3.4643763600798581E-4</v>
      </c>
      <c r="K301" s="1">
        <v>43576</v>
      </c>
      <c r="L301">
        <v>57.11</v>
      </c>
      <c r="M301" s="2">
        <v>-1.8200000000000001E-2</v>
      </c>
      <c r="N301" s="2">
        <f t="shared" si="17"/>
        <v>-2.0265708812260537E-2</v>
      </c>
      <c r="O301">
        <f t="shared" si="18"/>
        <v>4.1069895366333437E-4</v>
      </c>
    </row>
    <row r="302" spans="1:15" x14ac:dyDescent="0.75">
      <c r="A302" s="1">
        <v>43569</v>
      </c>
      <c r="B302">
        <v>34.39</v>
      </c>
      <c r="C302" s="2">
        <v>1.6E-2</v>
      </c>
      <c r="D302" s="2">
        <f t="shared" si="19"/>
        <v>1.3387164750957853E-2</v>
      </c>
      <c r="E302">
        <f t="shared" si="16"/>
        <v>1.7921618006928845E-4</v>
      </c>
      <c r="K302" s="1">
        <v>43569</v>
      </c>
      <c r="L302">
        <v>58.17</v>
      </c>
      <c r="M302" s="2">
        <v>2.0999999999999999E-3</v>
      </c>
      <c r="N302" s="2">
        <f t="shared" si="17"/>
        <v>3.429118773946296E-5</v>
      </c>
      <c r="O302">
        <f t="shared" si="18"/>
        <v>1.1758855565830948E-9</v>
      </c>
    </row>
    <row r="303" spans="1:15" x14ac:dyDescent="0.75">
      <c r="A303" s="1">
        <v>43562</v>
      </c>
      <c r="B303">
        <v>33.85</v>
      </c>
      <c r="C303" s="2">
        <v>2.76E-2</v>
      </c>
      <c r="D303" s="2">
        <f t="shared" si="19"/>
        <v>2.4987164750957854E-2</v>
      </c>
      <c r="E303">
        <f t="shared" si="16"/>
        <v>6.2435840229151064E-4</v>
      </c>
      <c r="K303" s="1">
        <v>43562</v>
      </c>
      <c r="L303">
        <v>58.05</v>
      </c>
      <c r="M303" s="2">
        <v>5.4999999999999997E-3</v>
      </c>
      <c r="N303" s="2">
        <f t="shared" si="17"/>
        <v>3.4342911877394628E-3</v>
      </c>
      <c r="O303">
        <f t="shared" si="18"/>
        <v>1.179435596218493E-5</v>
      </c>
    </row>
    <row r="304" spans="1:15" x14ac:dyDescent="0.75">
      <c r="A304" s="1">
        <v>43555</v>
      </c>
      <c r="B304">
        <v>32.94</v>
      </c>
      <c r="C304" s="2">
        <v>1.3299999999999999E-2</v>
      </c>
      <c r="D304" s="2">
        <f t="shared" si="19"/>
        <v>1.0687164750957852E-2</v>
      </c>
      <c r="E304">
        <f t="shared" si="16"/>
        <v>1.14215490414116E-4</v>
      </c>
      <c r="K304" s="1">
        <v>43555</v>
      </c>
      <c r="L304">
        <v>57.73</v>
      </c>
      <c r="M304" s="2">
        <v>0.1177</v>
      </c>
      <c r="N304" s="2">
        <f t="shared" si="17"/>
        <v>0.11563429118773946</v>
      </c>
      <c r="O304">
        <f t="shared" si="18"/>
        <v>1.3371289298490921E-2</v>
      </c>
    </row>
    <row r="305" spans="1:15" x14ac:dyDescent="0.75">
      <c r="A305" s="1">
        <v>43548</v>
      </c>
      <c r="B305">
        <v>32.51</v>
      </c>
      <c r="C305" s="2">
        <v>-7.6E-3</v>
      </c>
      <c r="D305" s="2">
        <f t="shared" si="19"/>
        <v>-1.0212835249042146E-2</v>
      </c>
      <c r="E305">
        <f t="shared" si="16"/>
        <v>1.0430200382407775E-4</v>
      </c>
      <c r="K305" s="1">
        <v>43548</v>
      </c>
      <c r="L305">
        <v>51.65</v>
      </c>
      <c r="M305" s="2">
        <v>3.7999999999999999E-2</v>
      </c>
      <c r="N305" s="2">
        <f t="shared" si="17"/>
        <v>3.5934291187739463E-2</v>
      </c>
      <c r="O305">
        <f t="shared" si="18"/>
        <v>1.29127328316525E-3</v>
      </c>
    </row>
    <row r="306" spans="1:15" x14ac:dyDescent="0.75">
      <c r="A306" s="1">
        <v>43541</v>
      </c>
      <c r="B306">
        <v>32.76</v>
      </c>
      <c r="C306" s="2">
        <v>-1.4E-3</v>
      </c>
      <c r="D306" s="2">
        <f t="shared" si="19"/>
        <v>-4.0128352490421465E-3</v>
      </c>
      <c r="E306">
        <f t="shared" si="16"/>
        <v>1.6102846735955144E-5</v>
      </c>
      <c r="K306" s="1">
        <v>43541</v>
      </c>
      <c r="L306">
        <v>49.76</v>
      </c>
      <c r="M306" s="2">
        <v>-2.7900000000000001E-2</v>
      </c>
      <c r="N306" s="2">
        <f t="shared" si="17"/>
        <v>-2.9965708812260537E-2</v>
      </c>
      <c r="O306">
        <f t="shared" si="18"/>
        <v>8.9794370462118877E-4</v>
      </c>
    </row>
    <row r="307" spans="1:15" x14ac:dyDescent="0.75">
      <c r="A307" s="1">
        <v>43534</v>
      </c>
      <c r="B307">
        <v>32.81</v>
      </c>
      <c r="C307" s="2">
        <v>8.5000000000000006E-3</v>
      </c>
      <c r="D307" s="2">
        <f t="shared" si="19"/>
        <v>5.8871647509578535E-3</v>
      </c>
      <c r="E307">
        <f t="shared" si="16"/>
        <v>3.4658708804920647E-5</v>
      </c>
      <c r="K307" s="1">
        <v>43534</v>
      </c>
      <c r="L307">
        <v>51.19</v>
      </c>
      <c r="M307" s="2">
        <v>3.2300000000000002E-2</v>
      </c>
      <c r="N307" s="2">
        <f t="shared" si="17"/>
        <v>3.0234291187739466E-2</v>
      </c>
      <c r="O307">
        <f t="shared" si="18"/>
        <v>9.141123636250203E-4</v>
      </c>
    </row>
    <row r="308" spans="1:15" x14ac:dyDescent="0.75">
      <c r="A308" s="1">
        <v>43527</v>
      </c>
      <c r="B308">
        <v>32.53</v>
      </c>
      <c r="C308" s="2">
        <v>-3.5000000000000001E-3</v>
      </c>
      <c r="D308" s="2">
        <f t="shared" si="19"/>
        <v>-6.1128352490421468E-3</v>
      </c>
      <c r="E308">
        <f t="shared" si="16"/>
        <v>3.7366754781932167E-5</v>
      </c>
      <c r="K308" s="1">
        <v>43527</v>
      </c>
      <c r="L308">
        <v>49.59</v>
      </c>
      <c r="M308" s="2">
        <v>1.29E-2</v>
      </c>
      <c r="N308" s="2">
        <f t="shared" si="17"/>
        <v>1.0834291187739462E-2</v>
      </c>
      <c r="O308">
        <f t="shared" si="18"/>
        <v>1.1738186554072897E-4</v>
      </c>
    </row>
    <row r="309" spans="1:15" x14ac:dyDescent="0.75">
      <c r="A309" s="1">
        <v>43520</v>
      </c>
      <c r="B309">
        <v>32.64</v>
      </c>
      <c r="C309" s="2">
        <v>-1.6299999999999999E-2</v>
      </c>
      <c r="D309" s="2">
        <f t="shared" si="19"/>
        <v>-1.8912835249042144E-2</v>
      </c>
      <c r="E309">
        <f t="shared" si="16"/>
        <v>3.5769533715741104E-4</v>
      </c>
      <c r="K309" s="1">
        <v>43520</v>
      </c>
      <c r="L309">
        <v>48.96</v>
      </c>
      <c r="M309" s="2">
        <v>-4.9700000000000001E-2</v>
      </c>
      <c r="N309" s="2">
        <f t="shared" si="17"/>
        <v>-5.1765708812260537E-2</v>
      </c>
      <c r="O309">
        <f t="shared" si="18"/>
        <v>2.6796886088357483E-3</v>
      </c>
    </row>
    <row r="310" spans="1:15" x14ac:dyDescent="0.75">
      <c r="A310" s="1">
        <v>43513</v>
      </c>
      <c r="B310">
        <v>33.18</v>
      </c>
      <c r="C310" s="2">
        <v>-4.4000000000000003E-3</v>
      </c>
      <c r="D310" s="2">
        <f t="shared" si="19"/>
        <v>-7.0128352490421465E-3</v>
      </c>
      <c r="E310">
        <f t="shared" si="16"/>
        <v>4.9179858230208022E-5</v>
      </c>
      <c r="K310" s="1">
        <v>43513</v>
      </c>
      <c r="L310">
        <v>51.52</v>
      </c>
      <c r="M310" s="2">
        <v>8.6E-3</v>
      </c>
      <c r="N310" s="2">
        <f t="shared" si="17"/>
        <v>6.5342911877394631E-3</v>
      </c>
      <c r="O310">
        <f t="shared" si="18"/>
        <v>4.2696961326169601E-5</v>
      </c>
    </row>
    <row r="311" spans="1:15" x14ac:dyDescent="0.75">
      <c r="A311" s="1">
        <v>43506</v>
      </c>
      <c r="B311">
        <v>33.33</v>
      </c>
      <c r="C311" s="2">
        <v>4.6100000000000002E-2</v>
      </c>
      <c r="D311" s="2">
        <f t="shared" si="19"/>
        <v>4.3487164750957853E-2</v>
      </c>
      <c r="E311">
        <f t="shared" si="16"/>
        <v>1.8911334980769511E-3</v>
      </c>
      <c r="K311" s="1">
        <v>43506</v>
      </c>
      <c r="L311">
        <v>51.08</v>
      </c>
      <c r="M311" s="2">
        <v>1.21E-2</v>
      </c>
      <c r="N311" s="2">
        <f t="shared" si="17"/>
        <v>1.0034291187739464E-2</v>
      </c>
      <c r="O311">
        <f t="shared" si="18"/>
        <v>1.0068699964034586E-4</v>
      </c>
    </row>
    <row r="312" spans="1:15" x14ac:dyDescent="0.75">
      <c r="A312" s="1">
        <v>43499</v>
      </c>
      <c r="B312">
        <v>31.86</v>
      </c>
      <c r="C312" s="2">
        <v>1.83E-2</v>
      </c>
      <c r="D312" s="2">
        <f t="shared" si="19"/>
        <v>1.5687164750957855E-2</v>
      </c>
      <c r="E312">
        <f t="shared" si="16"/>
        <v>2.4608713792369463E-4</v>
      </c>
      <c r="K312" s="1">
        <v>43499</v>
      </c>
      <c r="L312">
        <v>50.47</v>
      </c>
      <c r="M312" s="2">
        <v>1.0999999999999999E-2</v>
      </c>
      <c r="N312" s="2">
        <f t="shared" si="17"/>
        <v>8.9342911877394633E-3</v>
      </c>
      <c r="O312">
        <f t="shared" si="18"/>
        <v>7.9821559027319031E-5</v>
      </c>
    </row>
    <row r="313" spans="1:15" x14ac:dyDescent="0.75">
      <c r="A313" s="1">
        <v>43492</v>
      </c>
      <c r="B313">
        <v>31.29</v>
      </c>
      <c r="C313" s="2">
        <v>-3.1800000000000002E-2</v>
      </c>
      <c r="D313" s="2">
        <f t="shared" si="19"/>
        <v>-3.4412835249042151E-2</v>
      </c>
      <c r="E313">
        <f t="shared" si="16"/>
        <v>1.184243229877718E-3</v>
      </c>
      <c r="K313" s="1">
        <v>43492</v>
      </c>
      <c r="L313">
        <v>49.92</v>
      </c>
      <c r="M313" s="2">
        <v>4.6800000000000001E-2</v>
      </c>
      <c r="N313" s="2">
        <f t="shared" si="17"/>
        <v>4.4734291187739465E-2</v>
      </c>
      <c r="O313">
        <f t="shared" si="18"/>
        <v>2.0011568080694647E-3</v>
      </c>
    </row>
    <row r="314" spans="1:15" x14ac:dyDescent="0.75">
      <c r="A314" s="1">
        <v>43485</v>
      </c>
      <c r="B314">
        <v>32.31</v>
      </c>
      <c r="C314" s="2">
        <v>-8.0999999999999996E-3</v>
      </c>
      <c r="D314" s="2">
        <f t="shared" si="19"/>
        <v>-1.0712835249042147E-2</v>
      </c>
      <c r="E314">
        <f t="shared" si="16"/>
        <v>1.1476483907311992E-4</v>
      </c>
      <c r="K314" s="1">
        <v>43485</v>
      </c>
      <c r="L314">
        <v>47.69</v>
      </c>
      <c r="M314" s="2">
        <v>-8.6999999999999994E-3</v>
      </c>
      <c r="N314" s="2">
        <f t="shared" si="17"/>
        <v>-1.0765708812260535E-2</v>
      </c>
      <c r="O314">
        <f t="shared" si="18"/>
        <v>1.1590048623038415E-4</v>
      </c>
    </row>
    <row r="315" spans="1:15" x14ac:dyDescent="0.75">
      <c r="A315" s="1">
        <v>43478</v>
      </c>
      <c r="B315">
        <v>32.58</v>
      </c>
      <c r="C315" s="2">
        <v>3.0499999999999999E-2</v>
      </c>
      <c r="D315" s="2">
        <f t="shared" si="19"/>
        <v>2.7887164750957854E-2</v>
      </c>
      <c r="E315">
        <f t="shared" si="16"/>
        <v>7.7769395784706619E-4</v>
      </c>
      <c r="K315" s="1">
        <v>43478</v>
      </c>
      <c r="L315">
        <v>48.11</v>
      </c>
      <c r="M315" s="2">
        <v>-9.2999999999999992E-3</v>
      </c>
      <c r="N315" s="2">
        <f t="shared" si="17"/>
        <v>-1.1365708812260535E-2</v>
      </c>
      <c r="O315">
        <f t="shared" si="18"/>
        <v>1.291793368050968E-4</v>
      </c>
    </row>
    <row r="316" spans="1:15" x14ac:dyDescent="0.75">
      <c r="A316" s="1">
        <v>43471</v>
      </c>
      <c r="B316">
        <v>31.61</v>
      </c>
      <c r="C316" s="2">
        <v>1.4999999999999999E-2</v>
      </c>
      <c r="D316" s="2">
        <f t="shared" si="19"/>
        <v>1.2387164750957852E-2</v>
      </c>
      <c r="E316">
        <f t="shared" si="16"/>
        <v>1.534418505673727E-4</v>
      </c>
      <c r="K316" s="1">
        <v>43471</v>
      </c>
      <c r="L316">
        <v>48.56</v>
      </c>
      <c r="M316" s="2">
        <v>1.61E-2</v>
      </c>
      <c r="N316" s="2">
        <f t="shared" si="17"/>
        <v>1.4034291187739464E-2</v>
      </c>
      <c r="O316">
        <f t="shared" si="18"/>
        <v>1.9696132914226157E-4</v>
      </c>
    </row>
    <row r="317" spans="1:15" x14ac:dyDescent="0.75">
      <c r="A317" s="1">
        <v>43464</v>
      </c>
      <c r="B317">
        <v>31.15</v>
      </c>
      <c r="C317" s="2">
        <v>1.4200000000000001E-2</v>
      </c>
      <c r="D317" s="2">
        <f t="shared" si="19"/>
        <v>1.1587164750957854E-2</v>
      </c>
      <c r="E317">
        <f t="shared" si="16"/>
        <v>1.3426238696584019E-4</v>
      </c>
      <c r="K317" s="1">
        <v>43464</v>
      </c>
      <c r="L317">
        <v>47.79</v>
      </c>
      <c r="M317" s="2">
        <v>-4.7600000000000003E-2</v>
      </c>
      <c r="N317" s="2">
        <f t="shared" si="17"/>
        <v>-4.9665708812260539E-2</v>
      </c>
      <c r="O317">
        <f t="shared" si="18"/>
        <v>2.4666826318242544E-3</v>
      </c>
    </row>
    <row r="318" spans="1:15" x14ac:dyDescent="0.75">
      <c r="A318" s="1">
        <v>43457</v>
      </c>
      <c r="B318">
        <v>30.71</v>
      </c>
      <c r="C318" s="2">
        <v>5.74E-2</v>
      </c>
      <c r="D318" s="2">
        <f t="shared" si="19"/>
        <v>5.4787164750957851E-2</v>
      </c>
      <c r="E318">
        <f t="shared" si="16"/>
        <v>3.0016334214485983E-3</v>
      </c>
      <c r="K318" s="1">
        <v>43457</v>
      </c>
      <c r="L318">
        <v>50.18</v>
      </c>
      <c r="M318" s="2">
        <v>1.4800000000000001E-2</v>
      </c>
      <c r="N318" s="2">
        <f t="shared" si="17"/>
        <v>1.2734291187739465E-2</v>
      </c>
      <c r="O318">
        <f t="shared" si="18"/>
        <v>1.6216217205413899E-4</v>
      </c>
    </row>
    <row r="319" spans="1:15" x14ac:dyDescent="0.75">
      <c r="A319" s="1">
        <v>43450</v>
      </c>
      <c r="B319">
        <v>29.04</v>
      </c>
      <c r="C319" s="2">
        <v>-5.1499999999999997E-2</v>
      </c>
      <c r="D319" s="2">
        <f t="shared" si="19"/>
        <v>-5.4112835249042146E-2</v>
      </c>
      <c r="E319">
        <f t="shared" si="16"/>
        <v>2.9281989386899781E-3</v>
      </c>
      <c r="K319" s="1">
        <v>43450</v>
      </c>
      <c r="L319">
        <v>49.45</v>
      </c>
      <c r="M319" s="2">
        <v>-7.5899999999999995E-2</v>
      </c>
      <c r="N319" s="2">
        <f t="shared" si="17"/>
        <v>-7.7965708812260531E-2</v>
      </c>
      <c r="O319">
        <f t="shared" si="18"/>
        <v>6.0786517505981991E-3</v>
      </c>
    </row>
    <row r="320" spans="1:15" x14ac:dyDescent="0.75">
      <c r="A320" s="1">
        <v>43443</v>
      </c>
      <c r="B320">
        <v>30.62</v>
      </c>
      <c r="C320" s="2">
        <v>-1.4200000000000001E-2</v>
      </c>
      <c r="D320" s="2">
        <f t="shared" si="19"/>
        <v>-1.6812835249042146E-2</v>
      </c>
      <c r="E320">
        <f t="shared" si="16"/>
        <v>2.8267142911143407E-4</v>
      </c>
      <c r="K320" s="1">
        <v>43443</v>
      </c>
      <c r="L320">
        <v>53.51</v>
      </c>
      <c r="M320" s="2">
        <v>-4.5699999999999998E-2</v>
      </c>
      <c r="N320" s="2">
        <f t="shared" si="17"/>
        <v>-4.7765708812260534E-2</v>
      </c>
      <c r="O320">
        <f t="shared" si="18"/>
        <v>2.2815629383376636E-3</v>
      </c>
    </row>
    <row r="321" spans="1:15" x14ac:dyDescent="0.75">
      <c r="A321" s="1">
        <v>43436</v>
      </c>
      <c r="B321">
        <v>31.06</v>
      </c>
      <c r="C321" s="2">
        <v>-4.58E-2</v>
      </c>
      <c r="D321" s="2">
        <f t="shared" si="19"/>
        <v>-4.8412835249042149E-2</v>
      </c>
      <c r="E321">
        <f t="shared" si="16"/>
        <v>2.3438026168508979E-3</v>
      </c>
      <c r="K321" s="1">
        <v>43436</v>
      </c>
      <c r="L321">
        <v>56.07</v>
      </c>
      <c r="M321" s="2">
        <v>-7.6399999999999996E-2</v>
      </c>
      <c r="N321" s="2">
        <f t="shared" si="17"/>
        <v>-7.8465708812260532E-2</v>
      </c>
      <c r="O321">
        <f t="shared" si="18"/>
        <v>6.1568674594104601E-3</v>
      </c>
    </row>
    <row r="322" spans="1:15" x14ac:dyDescent="0.75">
      <c r="A322" s="1">
        <v>43429</v>
      </c>
      <c r="B322">
        <v>32.549999999999997</v>
      </c>
      <c r="C322" s="2">
        <v>2.6800000000000001E-2</v>
      </c>
      <c r="D322" s="2">
        <f t="shared" si="19"/>
        <v>2.4187164750957856E-2</v>
      </c>
      <c r="E322">
        <f t="shared" si="16"/>
        <v>5.8501893868997815E-4</v>
      </c>
      <c r="K322" s="1">
        <v>43429</v>
      </c>
      <c r="L322">
        <v>60.71</v>
      </c>
      <c r="M322" s="2">
        <v>6.2100000000000002E-2</v>
      </c>
      <c r="N322" s="2">
        <f t="shared" si="17"/>
        <v>6.0034291187739466E-2</v>
      </c>
      <c r="O322">
        <f t="shared" si="18"/>
        <v>3.6041161184142924E-3</v>
      </c>
    </row>
    <row r="323" spans="1:15" x14ac:dyDescent="0.75">
      <c r="A323" s="1">
        <v>43422</v>
      </c>
      <c r="B323">
        <v>31.7</v>
      </c>
      <c r="C323" s="2">
        <v>-2.64E-2</v>
      </c>
      <c r="D323" s="2">
        <f t="shared" si="19"/>
        <v>-2.9012835249042145E-2</v>
      </c>
      <c r="E323">
        <f t="shared" si="16"/>
        <v>8.4174460918806236E-4</v>
      </c>
      <c r="K323" s="1">
        <v>43422</v>
      </c>
      <c r="L323">
        <v>57.16</v>
      </c>
      <c r="M323" s="2">
        <v>2.2499999999999999E-2</v>
      </c>
      <c r="N323" s="2">
        <f t="shared" si="17"/>
        <v>2.0434291187739463E-2</v>
      </c>
      <c r="O323">
        <f t="shared" si="18"/>
        <v>4.1756025634532667E-4</v>
      </c>
    </row>
    <row r="324" spans="1:15" x14ac:dyDescent="0.75">
      <c r="A324" s="1">
        <v>43415</v>
      </c>
      <c r="B324">
        <v>32.56</v>
      </c>
      <c r="C324" s="2">
        <v>-7.4700000000000003E-2</v>
      </c>
      <c r="D324" s="2">
        <f t="shared" si="19"/>
        <v>-7.7312835249042144E-2</v>
      </c>
      <c r="E324">
        <f t="shared" si="16"/>
        <v>5.9772744942455337E-3</v>
      </c>
      <c r="K324" s="1">
        <v>43415</v>
      </c>
      <c r="L324">
        <v>55.9</v>
      </c>
      <c r="M324" s="2">
        <v>-1.32E-2</v>
      </c>
      <c r="N324" s="2">
        <f t="shared" si="17"/>
        <v>-1.5265708812260536E-2</v>
      </c>
      <c r="O324">
        <f t="shared" si="18"/>
        <v>2.3304186554072898E-4</v>
      </c>
    </row>
    <row r="325" spans="1:15" x14ac:dyDescent="0.75">
      <c r="A325" s="1">
        <v>43408</v>
      </c>
      <c r="B325">
        <v>35.19</v>
      </c>
      <c r="C325" s="2">
        <v>4.1700000000000001E-2</v>
      </c>
      <c r="D325" s="2">
        <f t="shared" si="19"/>
        <v>3.9087164750957852E-2</v>
      </c>
      <c r="E325">
        <f t="shared" ref="E325:E388" si="20">D325^2</f>
        <v>1.527806448268522E-3</v>
      </c>
      <c r="K325" s="1">
        <v>43408</v>
      </c>
      <c r="L325">
        <v>56.65</v>
      </c>
      <c r="M325" s="2">
        <v>9.4000000000000004E-3</v>
      </c>
      <c r="N325" s="2">
        <f t="shared" ref="N325:N388" si="21">M325-$O$1</f>
        <v>7.3342911877394635E-3</v>
      </c>
      <c r="O325">
        <f t="shared" ref="O325:O388" si="22">N325^2</f>
        <v>5.3791827226552747E-5</v>
      </c>
    </row>
    <row r="326" spans="1:15" x14ac:dyDescent="0.75">
      <c r="A326" s="1">
        <v>43401</v>
      </c>
      <c r="B326">
        <v>33.78</v>
      </c>
      <c r="C326" s="2">
        <v>2.4299999999999999E-2</v>
      </c>
      <c r="D326" s="2">
        <f t="shared" ref="D326:D389" si="23">C326-$E$1</f>
        <v>2.1687164750957853E-2</v>
      </c>
      <c r="E326">
        <f t="shared" si="20"/>
        <v>4.7033311493518883E-4</v>
      </c>
      <c r="K326" s="1">
        <v>43401</v>
      </c>
      <c r="L326">
        <v>56.12</v>
      </c>
      <c r="M326" s="2">
        <v>5.33E-2</v>
      </c>
      <c r="N326" s="2">
        <f t="shared" si="21"/>
        <v>5.1234291187739464E-2</v>
      </c>
      <c r="O326">
        <f t="shared" si="22"/>
        <v>2.6249525935100777E-3</v>
      </c>
    </row>
    <row r="327" spans="1:15" x14ac:dyDescent="0.75">
      <c r="A327" s="1">
        <v>43394</v>
      </c>
      <c r="B327">
        <v>32.979999999999997</v>
      </c>
      <c r="C327" s="2">
        <v>1.8499999999999999E-2</v>
      </c>
      <c r="D327" s="2">
        <f t="shared" si="23"/>
        <v>1.5887164750957854E-2</v>
      </c>
      <c r="E327">
        <f t="shared" si="20"/>
        <v>2.5240200382407771E-4</v>
      </c>
      <c r="K327" s="1">
        <v>43394</v>
      </c>
      <c r="L327">
        <v>53.28</v>
      </c>
      <c r="M327" s="2">
        <v>-2.0999999999999999E-3</v>
      </c>
      <c r="N327" s="2">
        <f t="shared" si="21"/>
        <v>-4.1657088122605372E-3</v>
      </c>
      <c r="O327">
        <f t="shared" si="22"/>
        <v>1.7353129908545094E-5</v>
      </c>
    </row>
    <row r="328" spans="1:15" x14ac:dyDescent="0.75">
      <c r="A328" s="1">
        <v>43387</v>
      </c>
      <c r="B328">
        <v>32.380000000000003</v>
      </c>
      <c r="C328" s="2">
        <v>2.47E-2</v>
      </c>
      <c r="D328" s="2">
        <f t="shared" si="23"/>
        <v>2.2087164750957854E-2</v>
      </c>
      <c r="E328">
        <f t="shared" si="20"/>
        <v>4.8784284673595511E-4</v>
      </c>
      <c r="K328" s="1">
        <v>43387</v>
      </c>
      <c r="L328">
        <v>53.39</v>
      </c>
      <c r="M328" s="2">
        <v>2.5700000000000001E-2</v>
      </c>
      <c r="N328" s="2">
        <f t="shared" si="21"/>
        <v>2.3634291187739465E-2</v>
      </c>
      <c r="O328">
        <f t="shared" si="22"/>
        <v>5.5857971994685931E-4</v>
      </c>
    </row>
    <row r="329" spans="1:15" x14ac:dyDescent="0.75">
      <c r="A329" s="1">
        <v>43380</v>
      </c>
      <c r="B329">
        <v>31.6</v>
      </c>
      <c r="C329" s="2">
        <v>1.61E-2</v>
      </c>
      <c r="D329" s="2">
        <f t="shared" si="23"/>
        <v>1.3487164750957853E-2</v>
      </c>
      <c r="E329">
        <f t="shared" si="20"/>
        <v>1.8190361301947998E-4</v>
      </c>
      <c r="K329" s="1">
        <v>43380</v>
      </c>
      <c r="L329">
        <v>52.05</v>
      </c>
      <c r="M329" s="2">
        <v>-1.23E-2</v>
      </c>
      <c r="N329" s="2">
        <f t="shared" si="21"/>
        <v>-1.4365708812260538E-2</v>
      </c>
      <c r="O329">
        <f t="shared" si="22"/>
        <v>2.0637358967866008E-4</v>
      </c>
    </row>
    <row r="330" spans="1:15" x14ac:dyDescent="0.75">
      <c r="A330" s="1">
        <v>43373</v>
      </c>
      <c r="B330">
        <v>31.1</v>
      </c>
      <c r="C330" s="2">
        <v>-6.4000000000000003E-3</v>
      </c>
      <c r="D330" s="2">
        <f t="shared" si="23"/>
        <v>-9.0128352490421466E-3</v>
      </c>
      <c r="E330">
        <f t="shared" si="20"/>
        <v>8.1231199226376616E-5</v>
      </c>
      <c r="K330" s="1">
        <v>43373</v>
      </c>
      <c r="L330">
        <v>52.7</v>
      </c>
      <c r="M330" s="2">
        <v>-8.8700000000000001E-2</v>
      </c>
      <c r="N330" s="2">
        <f t="shared" si="21"/>
        <v>-9.0765708812260537E-2</v>
      </c>
      <c r="O330">
        <f t="shared" si="22"/>
        <v>8.2384138961920702E-3</v>
      </c>
    </row>
    <row r="331" spans="1:15" x14ac:dyDescent="0.75">
      <c r="A331" s="1">
        <v>43366</v>
      </c>
      <c r="B331">
        <v>31.3</v>
      </c>
      <c r="C331" s="2">
        <v>-2.1000000000000001E-2</v>
      </c>
      <c r="D331" s="2">
        <f t="shared" si="23"/>
        <v>-2.3612835249042147E-2</v>
      </c>
      <c r="E331">
        <f t="shared" si="20"/>
        <v>5.5756598849840725E-4</v>
      </c>
      <c r="K331" s="1">
        <v>43366</v>
      </c>
      <c r="L331">
        <v>57.83</v>
      </c>
      <c r="M331" s="2">
        <v>-2.9899999999999999E-2</v>
      </c>
      <c r="N331" s="2">
        <f t="shared" si="21"/>
        <v>-3.1965708812260539E-2</v>
      </c>
      <c r="O331">
        <f t="shared" si="22"/>
        <v>1.0218065398702311E-3</v>
      </c>
    </row>
    <row r="332" spans="1:15" x14ac:dyDescent="0.75">
      <c r="A332" s="1">
        <v>43359</v>
      </c>
      <c r="B332">
        <v>31.97</v>
      </c>
      <c r="C332" s="2">
        <v>1.4E-2</v>
      </c>
      <c r="D332" s="2">
        <f t="shared" si="23"/>
        <v>1.1387164750957853E-2</v>
      </c>
      <c r="E332">
        <f t="shared" si="20"/>
        <v>1.2966752106545703E-4</v>
      </c>
      <c r="K332" s="1">
        <v>43359</v>
      </c>
      <c r="L332">
        <v>59.61</v>
      </c>
      <c r="M332" s="2">
        <v>2.9000000000000001E-2</v>
      </c>
      <c r="N332" s="2">
        <f t="shared" si="21"/>
        <v>2.6934291187739465E-2</v>
      </c>
      <c r="O332">
        <f t="shared" si="22"/>
        <v>7.2545604178593981E-4</v>
      </c>
    </row>
    <row r="333" spans="1:15" x14ac:dyDescent="0.75">
      <c r="A333" s="1">
        <v>43352</v>
      </c>
      <c r="B333">
        <v>31.53</v>
      </c>
      <c r="C333" s="2">
        <v>-1.2800000000000001E-2</v>
      </c>
      <c r="D333" s="2">
        <f t="shared" si="23"/>
        <v>-1.5412835249042148E-2</v>
      </c>
      <c r="E333">
        <f t="shared" si="20"/>
        <v>2.3755549041411613E-4</v>
      </c>
      <c r="K333" s="1">
        <v>43352</v>
      </c>
      <c r="L333">
        <v>57.93</v>
      </c>
      <c r="M333" s="2">
        <v>1.8800000000000001E-2</v>
      </c>
      <c r="N333" s="2">
        <f t="shared" si="21"/>
        <v>1.6734291187739465E-2</v>
      </c>
      <c r="O333">
        <f t="shared" si="22"/>
        <v>2.8003650155605472E-4</v>
      </c>
    </row>
    <row r="334" spans="1:15" x14ac:dyDescent="0.75">
      <c r="A334" s="1">
        <v>43345</v>
      </c>
      <c r="B334">
        <v>31.94</v>
      </c>
      <c r="C334" s="2">
        <v>-2.9999999999999997E-4</v>
      </c>
      <c r="D334" s="2">
        <f t="shared" si="23"/>
        <v>-2.9128352490421466E-3</v>
      </c>
      <c r="E334">
        <f t="shared" si="20"/>
        <v>8.4846091880624237E-6</v>
      </c>
      <c r="K334" s="1">
        <v>43345</v>
      </c>
      <c r="L334">
        <v>56.86</v>
      </c>
      <c r="M334" s="2">
        <v>-2.7699999999999999E-2</v>
      </c>
      <c r="N334" s="2">
        <f t="shared" si="21"/>
        <v>-2.9765708812260535E-2</v>
      </c>
      <c r="O334">
        <f t="shared" si="22"/>
        <v>8.8599742109628449E-4</v>
      </c>
    </row>
    <row r="335" spans="1:15" x14ac:dyDescent="0.75">
      <c r="A335" s="1">
        <v>43338</v>
      </c>
      <c r="B335">
        <v>31.95</v>
      </c>
      <c r="C335" s="2">
        <v>9.4999999999999998E-3</v>
      </c>
      <c r="D335" s="2">
        <f t="shared" si="23"/>
        <v>6.8871647509578526E-3</v>
      </c>
      <c r="E335">
        <f t="shared" si="20"/>
        <v>4.7433038306836339E-5</v>
      </c>
      <c r="K335" s="1">
        <v>43338</v>
      </c>
      <c r="L335">
        <v>58.48</v>
      </c>
      <c r="M335" s="2">
        <v>2.2700000000000001E-2</v>
      </c>
      <c r="N335" s="2">
        <f t="shared" si="21"/>
        <v>2.0634291187739465E-2</v>
      </c>
      <c r="O335">
        <f t="shared" si="22"/>
        <v>4.2577397282042258E-4</v>
      </c>
    </row>
    <row r="336" spans="1:15" x14ac:dyDescent="0.75">
      <c r="A336" s="1">
        <v>43331</v>
      </c>
      <c r="B336">
        <v>31.65</v>
      </c>
      <c r="C336" s="2">
        <v>-2.9700000000000001E-2</v>
      </c>
      <c r="D336" s="2">
        <f t="shared" si="23"/>
        <v>-3.2312835249042146E-2</v>
      </c>
      <c r="E336">
        <f t="shared" si="20"/>
        <v>1.0441193218317405E-3</v>
      </c>
      <c r="K336" s="1">
        <v>43331</v>
      </c>
      <c r="L336">
        <v>57.18</v>
      </c>
      <c r="M336" s="2">
        <v>2.75E-2</v>
      </c>
      <c r="N336" s="2">
        <f t="shared" si="21"/>
        <v>2.5434291187739464E-2</v>
      </c>
      <c r="O336">
        <f t="shared" si="22"/>
        <v>6.4690316822272134E-4</v>
      </c>
    </row>
    <row r="337" spans="1:15" x14ac:dyDescent="0.75">
      <c r="A337" s="1">
        <v>43324</v>
      </c>
      <c r="B337">
        <v>32.619999999999997</v>
      </c>
      <c r="C337" s="2">
        <v>8.5199999999999998E-2</v>
      </c>
      <c r="D337" s="2">
        <f t="shared" si="23"/>
        <v>8.2587164750957856E-2</v>
      </c>
      <c r="E337">
        <f t="shared" si="20"/>
        <v>6.820639781601856E-3</v>
      </c>
      <c r="K337" s="1">
        <v>43324</v>
      </c>
      <c r="L337">
        <v>55.65</v>
      </c>
      <c r="M337" s="2">
        <v>1.72E-2</v>
      </c>
      <c r="N337" s="2">
        <f t="shared" si="21"/>
        <v>1.5134291187739464E-2</v>
      </c>
      <c r="O337">
        <f t="shared" si="22"/>
        <v>2.290467697552884E-4</v>
      </c>
    </row>
    <row r="338" spans="1:15" x14ac:dyDescent="0.75">
      <c r="A338" s="1">
        <v>43317</v>
      </c>
      <c r="B338">
        <v>30.06</v>
      </c>
      <c r="C338" s="2">
        <v>6.4000000000000003E-3</v>
      </c>
      <c r="D338" s="2">
        <f t="shared" si="23"/>
        <v>3.7871647509578536E-3</v>
      </c>
      <c r="E338">
        <f t="shared" si="20"/>
        <v>1.4342616850897661E-5</v>
      </c>
      <c r="K338" s="1">
        <v>43317</v>
      </c>
      <c r="L338">
        <v>54.71</v>
      </c>
      <c r="M338" s="2">
        <v>8.3000000000000001E-3</v>
      </c>
      <c r="N338" s="2">
        <f t="shared" si="21"/>
        <v>6.2342911877394632E-3</v>
      </c>
      <c r="O338">
        <f t="shared" si="22"/>
        <v>3.8866386613525926E-5</v>
      </c>
    </row>
    <row r="339" spans="1:15" x14ac:dyDescent="0.75">
      <c r="A339" s="1">
        <v>43310</v>
      </c>
      <c r="B339">
        <v>29.87</v>
      </c>
      <c r="C339" s="2">
        <v>1.67E-2</v>
      </c>
      <c r="D339" s="2">
        <f t="shared" si="23"/>
        <v>1.4087164750957852E-2</v>
      </c>
      <c r="E339">
        <f t="shared" si="20"/>
        <v>1.9844821072062942E-4</v>
      </c>
      <c r="K339" s="1">
        <v>43310</v>
      </c>
      <c r="L339">
        <v>54.26</v>
      </c>
      <c r="M339" s="2">
        <v>-3.7000000000000002E-3</v>
      </c>
      <c r="N339" s="2">
        <f t="shared" si="21"/>
        <v>-5.7657088122605371E-3</v>
      </c>
      <c r="O339">
        <f t="shared" si="22"/>
        <v>3.3243398107778812E-5</v>
      </c>
    </row>
    <row r="340" spans="1:15" x14ac:dyDescent="0.75">
      <c r="A340" s="1">
        <v>43303</v>
      </c>
      <c r="B340">
        <v>29.38</v>
      </c>
      <c r="C340" s="2">
        <v>1E-3</v>
      </c>
      <c r="D340" s="2">
        <f t="shared" si="23"/>
        <v>-1.6128352490421467E-3</v>
      </c>
      <c r="E340">
        <f t="shared" si="20"/>
        <v>2.6012375405528431E-6</v>
      </c>
      <c r="K340" s="1">
        <v>43303</v>
      </c>
      <c r="L340">
        <v>54.46</v>
      </c>
      <c r="M340" s="2">
        <v>4.7500000000000001E-2</v>
      </c>
      <c r="N340" s="2">
        <f t="shared" si="21"/>
        <v>4.5434291187739465E-2</v>
      </c>
      <c r="O340">
        <f t="shared" si="22"/>
        <v>2.0642748157322999E-3</v>
      </c>
    </row>
    <row r="341" spans="1:15" x14ac:dyDescent="0.75">
      <c r="A341" s="1">
        <v>43296</v>
      </c>
      <c r="B341">
        <v>29.35</v>
      </c>
      <c r="C341" s="2">
        <v>4.1000000000000003E-3</v>
      </c>
      <c r="D341" s="2">
        <f t="shared" si="23"/>
        <v>1.4871647509578536E-3</v>
      </c>
      <c r="E341">
        <f t="shared" si="20"/>
        <v>2.2116589964915348E-6</v>
      </c>
      <c r="K341" s="1">
        <v>43296</v>
      </c>
      <c r="L341">
        <v>51.99</v>
      </c>
      <c r="M341" s="2">
        <v>2.4E-2</v>
      </c>
      <c r="N341" s="2">
        <f t="shared" si="21"/>
        <v>2.1934291187739464E-2</v>
      </c>
      <c r="O341">
        <f t="shared" si="22"/>
        <v>4.811131299085451E-4</v>
      </c>
    </row>
    <row r="342" spans="1:15" x14ac:dyDescent="0.75">
      <c r="A342" s="1">
        <v>43289</v>
      </c>
      <c r="B342">
        <v>29.23</v>
      </c>
      <c r="C342" s="2">
        <v>3.7600000000000001E-2</v>
      </c>
      <c r="D342" s="2">
        <f t="shared" si="23"/>
        <v>3.4987164750957853E-2</v>
      </c>
      <c r="E342">
        <f t="shared" si="20"/>
        <v>1.2241016973106675E-3</v>
      </c>
      <c r="K342" s="1">
        <v>43289</v>
      </c>
      <c r="L342">
        <v>50.77</v>
      </c>
      <c r="M342" s="2">
        <v>2.4E-2</v>
      </c>
      <c r="N342" s="2">
        <f t="shared" si="21"/>
        <v>2.1934291187739464E-2</v>
      </c>
      <c r="O342">
        <f t="shared" si="22"/>
        <v>4.811131299085451E-4</v>
      </c>
    </row>
    <row r="343" spans="1:15" x14ac:dyDescent="0.75">
      <c r="A343" s="1">
        <v>43282</v>
      </c>
      <c r="B343">
        <v>28.17</v>
      </c>
      <c r="C343" s="2">
        <v>-1.3299999999999999E-2</v>
      </c>
      <c r="D343" s="2">
        <f t="shared" si="23"/>
        <v>-1.5912835249042145E-2</v>
      </c>
      <c r="E343">
        <f t="shared" si="20"/>
        <v>2.5321832566315816E-4</v>
      </c>
      <c r="K343" s="1">
        <v>43282</v>
      </c>
      <c r="L343">
        <v>49.58</v>
      </c>
      <c r="M343" s="2">
        <v>8.0000000000000004E-4</v>
      </c>
      <c r="N343" s="2">
        <f t="shared" si="21"/>
        <v>-1.265708812260537E-3</v>
      </c>
      <c r="O343">
        <f t="shared" si="22"/>
        <v>1.6020187974339792E-6</v>
      </c>
    </row>
    <row r="344" spans="1:15" x14ac:dyDescent="0.75">
      <c r="A344" s="1">
        <v>43275</v>
      </c>
      <c r="B344">
        <v>28.55</v>
      </c>
      <c r="C344" s="2">
        <v>9.9000000000000008E-3</v>
      </c>
      <c r="D344" s="2">
        <f t="shared" si="23"/>
        <v>7.2871647509578537E-3</v>
      </c>
      <c r="E344">
        <f t="shared" si="20"/>
        <v>5.3102770107602634E-5</v>
      </c>
      <c r="K344" s="1">
        <v>43275</v>
      </c>
      <c r="L344">
        <v>49.54</v>
      </c>
      <c r="M344" s="2">
        <v>-6.0299999999999999E-2</v>
      </c>
      <c r="N344" s="2">
        <f t="shared" si="21"/>
        <v>-6.2365708812260535E-2</v>
      </c>
      <c r="O344">
        <f t="shared" si="22"/>
        <v>3.8894816356556715E-3</v>
      </c>
    </row>
    <row r="345" spans="1:15" x14ac:dyDescent="0.75">
      <c r="A345" s="1">
        <v>43268</v>
      </c>
      <c r="B345">
        <v>28.27</v>
      </c>
      <c r="C345" s="2">
        <v>1.3299999999999999E-2</v>
      </c>
      <c r="D345" s="2">
        <f t="shared" si="23"/>
        <v>1.0687164750957852E-2</v>
      </c>
      <c r="E345">
        <f t="shared" si="20"/>
        <v>1.14215490414116E-4</v>
      </c>
      <c r="K345" s="1">
        <v>43268</v>
      </c>
      <c r="L345">
        <v>52.72</v>
      </c>
      <c r="M345" s="2">
        <v>-4.4600000000000001E-2</v>
      </c>
      <c r="N345" s="2">
        <f t="shared" si="21"/>
        <v>-4.6665708812260537E-2</v>
      </c>
      <c r="O345">
        <f t="shared" si="22"/>
        <v>2.1776883789506908E-3</v>
      </c>
    </row>
    <row r="346" spans="1:15" x14ac:dyDescent="0.75">
      <c r="A346" s="1">
        <v>43261</v>
      </c>
      <c r="B346">
        <v>27.9</v>
      </c>
      <c r="C346" s="2">
        <v>-7.7999999999999996E-3</v>
      </c>
      <c r="D346" s="2">
        <f t="shared" si="23"/>
        <v>-1.0412835249042147E-2</v>
      </c>
      <c r="E346">
        <f t="shared" si="20"/>
        <v>1.0842713792369462E-4</v>
      </c>
      <c r="K346" s="1">
        <v>43261</v>
      </c>
      <c r="L346">
        <v>55.18</v>
      </c>
      <c r="M346" s="2">
        <v>2.0199999999999999E-2</v>
      </c>
      <c r="N346" s="2">
        <f t="shared" si="21"/>
        <v>1.8134291187739463E-2</v>
      </c>
      <c r="O346">
        <f t="shared" si="22"/>
        <v>3.2885251688172517E-4</v>
      </c>
    </row>
    <row r="347" spans="1:15" x14ac:dyDescent="0.75">
      <c r="A347" s="1">
        <v>43254</v>
      </c>
      <c r="B347">
        <v>28.12</v>
      </c>
      <c r="C347" s="2">
        <v>1.66E-2</v>
      </c>
      <c r="D347" s="2">
        <f t="shared" si="23"/>
        <v>1.3987164750957853E-2</v>
      </c>
      <c r="E347">
        <f t="shared" si="20"/>
        <v>1.9564077777043786E-4</v>
      </c>
      <c r="K347" s="1">
        <v>43254</v>
      </c>
      <c r="L347">
        <v>54.09</v>
      </c>
      <c r="M347" s="2">
        <v>-6.1000000000000004E-3</v>
      </c>
      <c r="N347" s="2">
        <f t="shared" si="21"/>
        <v>-8.1657088122605373E-3</v>
      </c>
      <c r="O347">
        <f t="shared" si="22"/>
        <v>6.6678800406629391E-5</v>
      </c>
    </row>
    <row r="348" spans="1:15" x14ac:dyDescent="0.75">
      <c r="A348" s="1">
        <v>43247</v>
      </c>
      <c r="B348">
        <v>27.66</v>
      </c>
      <c r="C348" s="2">
        <v>6.1999999999999998E-3</v>
      </c>
      <c r="D348" s="2">
        <f t="shared" si="23"/>
        <v>3.5871647509578531E-3</v>
      </c>
      <c r="E348">
        <f t="shared" si="20"/>
        <v>1.2867750950514516E-5</v>
      </c>
      <c r="K348" s="1">
        <v>43247</v>
      </c>
      <c r="L348">
        <v>54.42</v>
      </c>
      <c r="M348" s="2">
        <v>-2.5999999999999999E-2</v>
      </c>
      <c r="N348" s="2">
        <f t="shared" si="21"/>
        <v>-2.8065708812260535E-2</v>
      </c>
      <c r="O348">
        <f t="shared" si="22"/>
        <v>7.8768401113459864E-4</v>
      </c>
    </row>
    <row r="349" spans="1:15" x14ac:dyDescent="0.75">
      <c r="A349" s="1">
        <v>43240</v>
      </c>
      <c r="B349">
        <v>27.49</v>
      </c>
      <c r="C349" s="2">
        <v>-1.4E-2</v>
      </c>
      <c r="D349" s="2">
        <f t="shared" si="23"/>
        <v>-1.6612835249042147E-2</v>
      </c>
      <c r="E349">
        <f t="shared" si="20"/>
        <v>2.7598629501181726E-4</v>
      </c>
      <c r="K349" s="1">
        <v>43240</v>
      </c>
      <c r="L349">
        <v>55.87</v>
      </c>
      <c r="M349" s="2">
        <v>5.5100000000000003E-2</v>
      </c>
      <c r="N349" s="2">
        <f t="shared" si="21"/>
        <v>5.3034291187739467E-2</v>
      </c>
      <c r="O349">
        <f t="shared" si="22"/>
        <v>2.81263604178594E-3</v>
      </c>
    </row>
    <row r="350" spans="1:15" x14ac:dyDescent="0.75">
      <c r="A350" s="1">
        <v>43233</v>
      </c>
      <c r="B350">
        <v>27.88</v>
      </c>
      <c r="C350" s="2">
        <v>3.2000000000000002E-3</v>
      </c>
      <c r="D350" s="2">
        <f t="shared" si="23"/>
        <v>5.8716475095785346E-4</v>
      </c>
      <c r="E350">
        <f t="shared" si="20"/>
        <v>3.4476244476739808E-7</v>
      </c>
      <c r="K350" s="1">
        <v>43233</v>
      </c>
      <c r="L350">
        <v>52.95</v>
      </c>
      <c r="M350" s="2">
        <v>8.9999999999999998E-4</v>
      </c>
      <c r="N350" s="2">
        <f t="shared" si="21"/>
        <v>-1.1657088122605369E-3</v>
      </c>
      <c r="O350">
        <f t="shared" si="22"/>
        <v>1.3588770349818718E-6</v>
      </c>
    </row>
    <row r="351" spans="1:15" x14ac:dyDescent="0.75">
      <c r="A351" s="1">
        <v>43226</v>
      </c>
      <c r="B351">
        <v>27.79</v>
      </c>
      <c r="C351" s="2">
        <v>-4.7600000000000003E-2</v>
      </c>
      <c r="D351" s="2">
        <f t="shared" si="23"/>
        <v>-5.0212835249042152E-2</v>
      </c>
      <c r="E351">
        <f t="shared" si="20"/>
        <v>2.5213288237474502E-3</v>
      </c>
      <c r="K351" s="1">
        <v>43226</v>
      </c>
      <c r="L351">
        <v>52.9</v>
      </c>
      <c r="M351" s="2">
        <v>1.0699999999999999E-2</v>
      </c>
      <c r="N351" s="2">
        <f t="shared" si="21"/>
        <v>8.6342911877394617E-3</v>
      </c>
      <c r="O351">
        <f t="shared" si="22"/>
        <v>7.4550984314675323E-5</v>
      </c>
    </row>
    <row r="352" spans="1:15" x14ac:dyDescent="0.75">
      <c r="A352" s="1">
        <v>43219</v>
      </c>
      <c r="B352">
        <v>29.18</v>
      </c>
      <c r="C352" s="2">
        <v>2.7000000000000001E-3</v>
      </c>
      <c r="D352" s="2">
        <f t="shared" si="23"/>
        <v>8.7164750957853445E-5</v>
      </c>
      <c r="E352">
        <f t="shared" si="20"/>
        <v>7.5976938095446134E-9</v>
      </c>
      <c r="K352" s="1">
        <v>43219</v>
      </c>
      <c r="L352">
        <v>52.34</v>
      </c>
      <c r="M352" s="2">
        <v>-2.1700000000000001E-2</v>
      </c>
      <c r="N352" s="2">
        <f t="shared" si="21"/>
        <v>-2.3765708812260537E-2</v>
      </c>
      <c r="O352">
        <f t="shared" si="22"/>
        <v>5.648089153491581E-4</v>
      </c>
    </row>
    <row r="353" spans="1:15" x14ac:dyDescent="0.75">
      <c r="A353" s="1">
        <v>43212</v>
      </c>
      <c r="B353">
        <v>29.1</v>
      </c>
      <c r="C353" s="2">
        <v>3.8E-3</v>
      </c>
      <c r="D353" s="2">
        <f t="shared" si="23"/>
        <v>1.1871647509578533E-3</v>
      </c>
      <c r="E353">
        <f t="shared" si="20"/>
        <v>1.4093601459168219E-6</v>
      </c>
      <c r="K353" s="1">
        <v>43212</v>
      </c>
      <c r="L353">
        <v>53.5</v>
      </c>
      <c r="M353" s="2">
        <v>-3.4299999999999997E-2</v>
      </c>
      <c r="N353" s="2">
        <f t="shared" si="21"/>
        <v>-3.6365708812260533E-2</v>
      </c>
      <c r="O353">
        <f t="shared" si="22"/>
        <v>1.3224647774181233E-3</v>
      </c>
    </row>
    <row r="354" spans="1:15" x14ac:dyDescent="0.75">
      <c r="A354" s="1">
        <v>43205</v>
      </c>
      <c r="B354">
        <v>28.99</v>
      </c>
      <c r="C354" s="2">
        <v>1.12E-2</v>
      </c>
      <c r="D354" s="2">
        <f t="shared" si="23"/>
        <v>8.5871647509578528E-3</v>
      </c>
      <c r="E354">
        <f t="shared" si="20"/>
        <v>7.3739398460093039E-5</v>
      </c>
      <c r="K354" s="1">
        <v>43205</v>
      </c>
      <c r="L354">
        <v>55.4</v>
      </c>
      <c r="M354" s="2">
        <v>4.6899999999999997E-2</v>
      </c>
      <c r="N354" s="2">
        <f t="shared" si="21"/>
        <v>4.4834291187739461E-2</v>
      </c>
      <c r="O354">
        <f t="shared" si="22"/>
        <v>2.0101136663070122E-3</v>
      </c>
    </row>
    <row r="355" spans="1:15" x14ac:dyDescent="0.75">
      <c r="A355" s="1">
        <v>43198</v>
      </c>
      <c r="B355">
        <v>28.67</v>
      </c>
      <c r="C355" s="2">
        <v>-8.0000000000000002E-3</v>
      </c>
      <c r="D355" s="2">
        <f t="shared" si="23"/>
        <v>-1.0612835249042147E-2</v>
      </c>
      <c r="E355">
        <f t="shared" si="20"/>
        <v>1.126322720233115E-4</v>
      </c>
      <c r="K355" s="1">
        <v>43198</v>
      </c>
      <c r="L355">
        <v>52.92</v>
      </c>
      <c r="M355" s="2">
        <v>-2.5000000000000001E-3</v>
      </c>
      <c r="N355" s="2">
        <f t="shared" si="21"/>
        <v>-4.5657088122605365E-3</v>
      </c>
      <c r="O355">
        <f t="shared" si="22"/>
        <v>2.0845696958353519E-5</v>
      </c>
    </row>
    <row r="356" spans="1:15" x14ac:dyDescent="0.75">
      <c r="A356" s="1">
        <v>43191</v>
      </c>
      <c r="B356">
        <v>28.9</v>
      </c>
      <c r="C356" s="2">
        <v>-2.5600000000000001E-2</v>
      </c>
      <c r="D356" s="2">
        <f t="shared" si="23"/>
        <v>-2.8212835249042147E-2</v>
      </c>
      <c r="E356">
        <f t="shared" si="20"/>
        <v>7.9596407278959501E-4</v>
      </c>
      <c r="K356" s="1">
        <v>43191</v>
      </c>
      <c r="L356">
        <v>53.05</v>
      </c>
      <c r="M356" s="2">
        <v>-3.2099999999999997E-2</v>
      </c>
      <c r="N356" s="2">
        <f t="shared" si="21"/>
        <v>-3.4165708812260533E-2</v>
      </c>
      <c r="O356">
        <f t="shared" si="22"/>
        <v>1.167295658644177E-3</v>
      </c>
    </row>
    <row r="357" spans="1:15" x14ac:dyDescent="0.75">
      <c r="A357" s="1">
        <v>43184</v>
      </c>
      <c r="B357">
        <v>29.66</v>
      </c>
      <c r="C357" s="2">
        <v>4.1799999999999997E-2</v>
      </c>
      <c r="D357" s="2">
        <f t="shared" si="23"/>
        <v>3.9187164750957848E-2</v>
      </c>
      <c r="E357">
        <f t="shared" si="20"/>
        <v>1.5356338812187132E-3</v>
      </c>
      <c r="K357" s="1">
        <v>43184</v>
      </c>
      <c r="L357">
        <v>54.81</v>
      </c>
      <c r="M357" s="2">
        <v>1.6899999999999998E-2</v>
      </c>
      <c r="N357" s="2">
        <f t="shared" si="21"/>
        <v>1.4834291187739462E-2</v>
      </c>
      <c r="O357">
        <f t="shared" si="22"/>
        <v>2.2005619504264465E-4</v>
      </c>
    </row>
    <row r="358" spans="1:15" x14ac:dyDescent="0.75">
      <c r="A358" s="1">
        <v>43177</v>
      </c>
      <c r="B358">
        <v>28.47</v>
      </c>
      <c r="C358" s="2">
        <v>-4.2099999999999999E-2</v>
      </c>
      <c r="D358" s="2">
        <f t="shared" si="23"/>
        <v>-4.4712835249042147E-2</v>
      </c>
      <c r="E358">
        <f t="shared" si="20"/>
        <v>1.9992376360079859E-3</v>
      </c>
      <c r="K358" s="1">
        <v>43177</v>
      </c>
      <c r="L358">
        <v>53.9</v>
      </c>
      <c r="M358" s="2">
        <v>-4.9200000000000001E-2</v>
      </c>
      <c r="N358" s="2">
        <f t="shared" si="21"/>
        <v>-5.1265708812260537E-2</v>
      </c>
      <c r="O358">
        <f t="shared" si="22"/>
        <v>2.6281729000234878E-3</v>
      </c>
    </row>
    <row r="359" spans="1:15" x14ac:dyDescent="0.75">
      <c r="A359" s="1">
        <v>43170</v>
      </c>
      <c r="B359">
        <v>29.72</v>
      </c>
      <c r="C359" s="2">
        <v>5.1000000000000004E-3</v>
      </c>
      <c r="D359" s="2">
        <f t="shared" si="23"/>
        <v>2.4871647509578537E-3</v>
      </c>
      <c r="E359">
        <f t="shared" si="20"/>
        <v>6.1859884984072426E-6</v>
      </c>
      <c r="K359" s="1">
        <v>43170</v>
      </c>
      <c r="L359">
        <v>56.69</v>
      </c>
      <c r="M359" s="2">
        <v>1.0699999999999999E-2</v>
      </c>
      <c r="N359" s="2">
        <f t="shared" si="21"/>
        <v>8.6342911877394617E-3</v>
      </c>
      <c r="O359">
        <f t="shared" si="22"/>
        <v>7.4550984314675323E-5</v>
      </c>
    </row>
    <row r="360" spans="1:15" x14ac:dyDescent="0.75">
      <c r="A360" s="1">
        <v>43163</v>
      </c>
      <c r="B360">
        <v>29.57</v>
      </c>
      <c r="C360" s="2">
        <v>-6.9999999999999999E-4</v>
      </c>
      <c r="D360" s="2">
        <f t="shared" si="23"/>
        <v>-3.3128352490421468E-3</v>
      </c>
      <c r="E360">
        <f t="shared" si="20"/>
        <v>1.0974877387296143E-5</v>
      </c>
      <c r="K360" s="1">
        <v>43163</v>
      </c>
      <c r="L360">
        <v>56.09</v>
      </c>
      <c r="M360" s="2">
        <v>5.3100000000000001E-2</v>
      </c>
      <c r="N360" s="2">
        <f t="shared" si="21"/>
        <v>5.1034291187739465E-2</v>
      </c>
      <c r="O360">
        <f t="shared" si="22"/>
        <v>2.6044988770349822E-3</v>
      </c>
    </row>
    <row r="361" spans="1:15" x14ac:dyDescent="0.75">
      <c r="A361" s="1">
        <v>43156</v>
      </c>
      <c r="B361">
        <v>29.59</v>
      </c>
      <c r="C361" s="2">
        <v>-4.4299999999999999E-2</v>
      </c>
      <c r="D361" s="2">
        <f t="shared" si="23"/>
        <v>-4.6912835249042148E-2</v>
      </c>
      <c r="E361">
        <f t="shared" si="20"/>
        <v>2.2008141111037713E-3</v>
      </c>
      <c r="K361" s="1">
        <v>43156</v>
      </c>
      <c r="L361">
        <v>53.26</v>
      </c>
      <c r="M361" s="2">
        <v>-3.7000000000000002E-3</v>
      </c>
      <c r="N361" s="2">
        <f t="shared" si="21"/>
        <v>-5.7657088122605371E-3</v>
      </c>
      <c r="O361">
        <f t="shared" si="22"/>
        <v>3.3243398107778812E-5</v>
      </c>
    </row>
    <row r="362" spans="1:15" x14ac:dyDescent="0.75">
      <c r="A362" s="1">
        <v>43149</v>
      </c>
      <c r="B362">
        <v>30.96</v>
      </c>
      <c r="C362" s="2">
        <v>-0.1137</v>
      </c>
      <c r="D362" s="2">
        <f t="shared" si="23"/>
        <v>-0.11631283524904214</v>
      </c>
      <c r="E362">
        <f t="shared" si="20"/>
        <v>1.3528675643670818E-2</v>
      </c>
      <c r="K362" s="1">
        <v>43149</v>
      </c>
      <c r="L362">
        <v>53.46</v>
      </c>
      <c r="M362" s="2">
        <v>1.15E-2</v>
      </c>
      <c r="N362" s="2">
        <f t="shared" si="21"/>
        <v>9.4342911877394638E-3</v>
      </c>
      <c r="O362">
        <f t="shared" si="22"/>
        <v>8.9005850215058505E-5</v>
      </c>
    </row>
    <row r="363" spans="1:15" x14ac:dyDescent="0.75">
      <c r="A363" s="1">
        <v>43142</v>
      </c>
      <c r="B363">
        <v>34.93</v>
      </c>
      <c r="C363" s="2">
        <v>5.4600000000000003E-2</v>
      </c>
      <c r="D363" s="2">
        <f t="shared" si="23"/>
        <v>5.1987164750957854E-2</v>
      </c>
      <c r="E363">
        <f t="shared" si="20"/>
        <v>2.7026652988432348E-3</v>
      </c>
      <c r="K363" s="1">
        <v>43142</v>
      </c>
      <c r="L363">
        <v>52.85</v>
      </c>
      <c r="M363" s="2">
        <v>4.7399999999999998E-2</v>
      </c>
      <c r="N363" s="2">
        <f t="shared" si="21"/>
        <v>4.5334291187739462E-2</v>
      </c>
      <c r="O363">
        <f t="shared" si="22"/>
        <v>2.0551979574947518E-3</v>
      </c>
    </row>
    <row r="364" spans="1:15" x14ac:dyDescent="0.75">
      <c r="A364" s="1">
        <v>43135</v>
      </c>
      <c r="B364">
        <v>33.119999999999997</v>
      </c>
      <c r="C364" s="2">
        <v>-4.9099999999999998E-2</v>
      </c>
      <c r="D364" s="2">
        <f t="shared" si="23"/>
        <v>-5.1712835249042147E-2</v>
      </c>
      <c r="E364">
        <f t="shared" si="20"/>
        <v>2.6742173294945762E-3</v>
      </c>
      <c r="K364" s="1">
        <v>43135</v>
      </c>
      <c r="L364">
        <v>50.46</v>
      </c>
      <c r="M364" s="2">
        <v>-7.6200000000000004E-2</v>
      </c>
      <c r="N364" s="2">
        <f t="shared" si="21"/>
        <v>-7.826570881226054E-2</v>
      </c>
      <c r="O364">
        <f t="shared" si="22"/>
        <v>6.1255211758855571E-3</v>
      </c>
    </row>
    <row r="365" spans="1:15" x14ac:dyDescent="0.75">
      <c r="A365" s="1">
        <v>43128</v>
      </c>
      <c r="B365">
        <v>34.83</v>
      </c>
      <c r="C365" s="2">
        <v>-3.5999999999999997E-2</v>
      </c>
      <c r="D365" s="2">
        <f t="shared" si="23"/>
        <v>-3.8612835249042146E-2</v>
      </c>
      <c r="E365">
        <f t="shared" si="20"/>
        <v>1.4909510459696716E-3</v>
      </c>
      <c r="K365" s="1">
        <v>43128</v>
      </c>
      <c r="L365">
        <v>54.62</v>
      </c>
      <c r="M365" s="2">
        <v>-1.1599999999999999E-2</v>
      </c>
      <c r="N365" s="2">
        <f t="shared" si="21"/>
        <v>-1.3665708812260535E-2</v>
      </c>
      <c r="O365">
        <f t="shared" si="22"/>
        <v>1.8675159734149525E-4</v>
      </c>
    </row>
    <row r="366" spans="1:15" x14ac:dyDescent="0.75">
      <c r="A366" s="1">
        <v>43121</v>
      </c>
      <c r="B366">
        <v>36.130000000000003</v>
      </c>
      <c r="C366" s="2">
        <v>3.6400000000000002E-2</v>
      </c>
      <c r="D366" s="2">
        <f t="shared" si="23"/>
        <v>3.3787164750957853E-2</v>
      </c>
      <c r="E366">
        <f t="shared" si="20"/>
        <v>1.1415725019083688E-3</v>
      </c>
      <c r="K366" s="1">
        <v>43121</v>
      </c>
      <c r="L366">
        <v>55.26</v>
      </c>
      <c r="M366" s="2">
        <v>-7.9200000000000007E-2</v>
      </c>
      <c r="N366" s="2">
        <f t="shared" si="21"/>
        <v>-8.1265708812260543E-2</v>
      </c>
      <c r="O366">
        <f t="shared" si="22"/>
        <v>6.6041154287591209E-3</v>
      </c>
    </row>
    <row r="367" spans="1:15" x14ac:dyDescent="0.75">
      <c r="A367" s="1">
        <v>43114</v>
      </c>
      <c r="B367">
        <v>34.86</v>
      </c>
      <c r="C367" s="2">
        <v>3.6900000000000002E-2</v>
      </c>
      <c r="D367" s="2">
        <f t="shared" si="23"/>
        <v>3.4287164750957853E-2</v>
      </c>
      <c r="E367">
        <f t="shared" si="20"/>
        <v>1.1756096666593267E-3</v>
      </c>
      <c r="K367" s="1">
        <v>43114</v>
      </c>
      <c r="L367">
        <v>60.01</v>
      </c>
      <c r="M367" s="2">
        <v>3.0000000000000001E-3</v>
      </c>
      <c r="N367" s="2">
        <f t="shared" si="21"/>
        <v>9.3429118773946315E-4</v>
      </c>
      <c r="O367">
        <f t="shared" si="22"/>
        <v>8.7290002348761677E-7</v>
      </c>
    </row>
    <row r="368" spans="1:15" x14ac:dyDescent="0.75">
      <c r="A368" s="1">
        <v>43107</v>
      </c>
      <c r="B368">
        <v>33.619999999999997</v>
      </c>
      <c r="C368" s="2">
        <v>7.1999999999999998E-3</v>
      </c>
      <c r="D368" s="2">
        <f t="shared" si="23"/>
        <v>4.5871647509578527E-3</v>
      </c>
      <c r="E368">
        <f t="shared" si="20"/>
        <v>2.1042080452430219E-5</v>
      </c>
      <c r="K368" s="1">
        <v>43107</v>
      </c>
      <c r="L368">
        <v>59.83</v>
      </c>
      <c r="M368" s="2">
        <v>6.9000000000000006E-2</v>
      </c>
      <c r="N368" s="2">
        <f t="shared" si="21"/>
        <v>6.693429118773947E-2</v>
      </c>
      <c r="O368">
        <f t="shared" si="22"/>
        <v>4.4801993368050975E-3</v>
      </c>
    </row>
    <row r="369" spans="1:15" x14ac:dyDescent="0.75">
      <c r="A369" s="1">
        <v>43100</v>
      </c>
      <c r="B369">
        <v>33.380000000000003</v>
      </c>
      <c r="C369" s="2">
        <v>1.4E-2</v>
      </c>
      <c r="D369" s="2">
        <f t="shared" si="23"/>
        <v>1.1387164750957853E-2</v>
      </c>
      <c r="E369">
        <f t="shared" si="20"/>
        <v>1.2966752106545703E-4</v>
      </c>
      <c r="K369" s="1">
        <v>43100</v>
      </c>
      <c r="L369">
        <v>55.97</v>
      </c>
      <c r="M369" s="2">
        <v>-5.0000000000000001E-4</v>
      </c>
      <c r="N369" s="2">
        <f t="shared" si="21"/>
        <v>-2.5657088122605369E-3</v>
      </c>
      <c r="O369">
        <f t="shared" si="22"/>
        <v>6.5828617093113753E-6</v>
      </c>
    </row>
    <row r="370" spans="1:15" x14ac:dyDescent="0.75">
      <c r="A370" s="1">
        <v>43093</v>
      </c>
      <c r="B370">
        <v>32.92</v>
      </c>
      <c r="C370" s="2">
        <v>5.4999999999999997E-3</v>
      </c>
      <c r="D370" s="2">
        <f t="shared" si="23"/>
        <v>2.887164750957853E-3</v>
      </c>
      <c r="E370">
        <f t="shared" si="20"/>
        <v>8.3357202991735212E-6</v>
      </c>
      <c r="K370" s="1">
        <v>43093</v>
      </c>
      <c r="L370">
        <v>56</v>
      </c>
      <c r="M370" s="2">
        <v>-5.0000000000000001E-4</v>
      </c>
      <c r="N370" s="2">
        <f t="shared" si="21"/>
        <v>-2.5657088122605369E-3</v>
      </c>
      <c r="O370">
        <f t="shared" si="22"/>
        <v>6.5828617093113753E-6</v>
      </c>
    </row>
    <row r="371" spans="1:15" x14ac:dyDescent="0.75">
      <c r="A371" s="1">
        <v>43086</v>
      </c>
      <c r="B371">
        <v>32.74</v>
      </c>
      <c r="C371" s="2">
        <v>1.14E-2</v>
      </c>
      <c r="D371" s="2">
        <f t="shared" si="23"/>
        <v>8.7871647509578533E-3</v>
      </c>
      <c r="E371">
        <f t="shared" si="20"/>
        <v>7.7214264360476187E-5</v>
      </c>
      <c r="K371" s="1">
        <v>43086</v>
      </c>
      <c r="L371">
        <v>56.03</v>
      </c>
      <c r="M371" s="2">
        <v>-1.1999999999999999E-3</v>
      </c>
      <c r="N371" s="2">
        <f t="shared" si="21"/>
        <v>-3.2657088122605366E-3</v>
      </c>
      <c r="O371">
        <f t="shared" si="22"/>
        <v>1.0664854046476125E-5</v>
      </c>
    </row>
    <row r="372" spans="1:15" x14ac:dyDescent="0.75">
      <c r="A372" s="1">
        <v>43079</v>
      </c>
      <c r="B372">
        <v>32.369999999999997</v>
      </c>
      <c r="C372" s="2">
        <v>5.8999999999999999E-3</v>
      </c>
      <c r="D372" s="2">
        <f t="shared" si="23"/>
        <v>3.2871647509578532E-3</v>
      </c>
      <c r="E372">
        <f t="shared" si="20"/>
        <v>1.0805452099939805E-5</v>
      </c>
      <c r="K372" s="1">
        <v>43079</v>
      </c>
      <c r="L372">
        <v>56.1</v>
      </c>
      <c r="M372" s="2">
        <v>4.9399999999999999E-2</v>
      </c>
      <c r="N372" s="2">
        <f t="shared" si="21"/>
        <v>4.7334291187739463E-2</v>
      </c>
      <c r="O372">
        <f t="shared" si="22"/>
        <v>2.2405351222457097E-3</v>
      </c>
    </row>
    <row r="373" spans="1:15" x14ac:dyDescent="0.75">
      <c r="A373" s="1">
        <v>43072</v>
      </c>
      <c r="B373">
        <v>32.18</v>
      </c>
      <c r="C373" s="2">
        <v>-8.3000000000000001E-3</v>
      </c>
      <c r="D373" s="2">
        <f t="shared" si="23"/>
        <v>-1.0912835249042147E-2</v>
      </c>
      <c r="E373">
        <f t="shared" si="20"/>
        <v>1.1908997317273678E-4</v>
      </c>
      <c r="K373" s="1">
        <v>43072</v>
      </c>
      <c r="L373">
        <v>53.46</v>
      </c>
      <c r="M373" s="2">
        <v>2.69E-2</v>
      </c>
      <c r="N373" s="2">
        <f t="shared" si="21"/>
        <v>2.4834291187739464E-2</v>
      </c>
      <c r="O373">
        <f t="shared" si="22"/>
        <v>6.1674201879743397E-4</v>
      </c>
    </row>
    <row r="374" spans="1:15" x14ac:dyDescent="0.75">
      <c r="A374" s="1">
        <v>43065</v>
      </c>
      <c r="B374">
        <v>32.450000000000003</v>
      </c>
      <c r="C374" s="2">
        <v>7.4999999999999997E-3</v>
      </c>
      <c r="D374" s="2">
        <f t="shared" si="23"/>
        <v>4.8871647509578526E-3</v>
      </c>
      <c r="E374">
        <f t="shared" si="20"/>
        <v>2.3884379303004929E-5</v>
      </c>
      <c r="K374" s="1">
        <v>43065</v>
      </c>
      <c r="L374">
        <v>52.06</v>
      </c>
      <c r="M374" s="2">
        <v>3.8899999999999997E-2</v>
      </c>
      <c r="N374" s="2">
        <f t="shared" si="21"/>
        <v>3.6834291187739461E-2</v>
      </c>
      <c r="O374">
        <f t="shared" si="22"/>
        <v>1.3567650073031809E-3</v>
      </c>
    </row>
    <row r="375" spans="1:15" x14ac:dyDescent="0.75">
      <c r="A375" s="1">
        <v>43058</v>
      </c>
      <c r="B375">
        <v>32.21</v>
      </c>
      <c r="C375" s="2">
        <v>-8.6E-3</v>
      </c>
      <c r="D375" s="2">
        <f t="shared" si="23"/>
        <v>-1.1212835249042147E-2</v>
      </c>
      <c r="E375">
        <f t="shared" si="20"/>
        <v>1.2572767432216206E-4</v>
      </c>
      <c r="K375" s="1">
        <v>43058</v>
      </c>
      <c r="L375">
        <v>50.11</v>
      </c>
      <c r="M375" s="2">
        <v>5.7999999999999996E-3</v>
      </c>
      <c r="N375" s="2">
        <f t="shared" si="21"/>
        <v>3.7342911877394627E-3</v>
      </c>
      <c r="O375">
        <f t="shared" si="22"/>
        <v>1.3944930674828608E-5</v>
      </c>
    </row>
    <row r="376" spans="1:15" x14ac:dyDescent="0.75">
      <c r="A376" s="1">
        <v>43051</v>
      </c>
      <c r="B376">
        <v>32.49</v>
      </c>
      <c r="C376" s="2">
        <v>7.1900000000000006E-2</v>
      </c>
      <c r="D376" s="2">
        <f t="shared" si="23"/>
        <v>6.9287164750957864E-2</v>
      </c>
      <c r="E376">
        <f t="shared" si="20"/>
        <v>4.8007111992263776E-3</v>
      </c>
      <c r="K376" s="1">
        <v>43051</v>
      </c>
      <c r="L376">
        <v>49.82</v>
      </c>
      <c r="M376" s="2">
        <v>1.9E-2</v>
      </c>
      <c r="N376" s="2">
        <f t="shared" si="21"/>
        <v>1.6934291187739463E-2</v>
      </c>
      <c r="O376">
        <f t="shared" si="22"/>
        <v>2.8677021803115047E-4</v>
      </c>
    </row>
    <row r="377" spans="1:15" x14ac:dyDescent="0.75">
      <c r="A377" s="1">
        <v>43044</v>
      </c>
      <c r="B377">
        <v>30.31</v>
      </c>
      <c r="C377" s="2">
        <v>1.41E-2</v>
      </c>
      <c r="D377" s="2">
        <f t="shared" si="23"/>
        <v>1.1487164750957853E-2</v>
      </c>
      <c r="E377">
        <f t="shared" si="20"/>
        <v>1.3195495401564859E-4</v>
      </c>
      <c r="K377" s="1">
        <v>43044</v>
      </c>
      <c r="L377">
        <v>48.89</v>
      </c>
      <c r="M377" s="2">
        <v>-0.03</v>
      </c>
      <c r="N377" s="2">
        <f t="shared" si="21"/>
        <v>-3.2065708812260535E-2</v>
      </c>
      <c r="O377">
        <f t="shared" si="22"/>
        <v>1.028209681632683E-3</v>
      </c>
    </row>
    <row r="378" spans="1:15" x14ac:dyDescent="0.75">
      <c r="A378" s="1">
        <v>43037</v>
      </c>
      <c r="B378">
        <v>29.89</v>
      </c>
      <c r="C378" s="2">
        <v>1.7000000000000001E-2</v>
      </c>
      <c r="D378" s="2">
        <f t="shared" si="23"/>
        <v>1.4387164750957854E-2</v>
      </c>
      <c r="E378">
        <f t="shared" si="20"/>
        <v>2.0699050957120418E-4</v>
      </c>
      <c r="K378" s="1">
        <v>43037</v>
      </c>
      <c r="L378">
        <v>50.4</v>
      </c>
      <c r="M378" s="2">
        <v>-3.2000000000000002E-3</v>
      </c>
      <c r="N378" s="2">
        <f t="shared" si="21"/>
        <v>-5.2657088122605375E-3</v>
      </c>
      <c r="O378">
        <f t="shared" si="22"/>
        <v>2.7727689295518281E-5</v>
      </c>
    </row>
    <row r="379" spans="1:15" x14ac:dyDescent="0.75">
      <c r="A379" s="1">
        <v>43030</v>
      </c>
      <c r="B379">
        <v>29.39</v>
      </c>
      <c r="C379" s="2">
        <v>8.2000000000000007E-3</v>
      </c>
      <c r="D379" s="2">
        <f t="shared" si="23"/>
        <v>5.5871647509578536E-3</v>
      </c>
      <c r="E379">
        <f t="shared" si="20"/>
        <v>3.1216409954345936E-5</v>
      </c>
      <c r="K379" s="1">
        <v>43030</v>
      </c>
      <c r="L379">
        <v>50.56</v>
      </c>
      <c r="M379" s="2">
        <v>-5.0900000000000001E-2</v>
      </c>
      <c r="N379" s="2">
        <f t="shared" si="21"/>
        <v>-5.2965708812260537E-2</v>
      </c>
      <c r="O379">
        <f t="shared" si="22"/>
        <v>2.8053663099851735E-3</v>
      </c>
    </row>
    <row r="380" spans="1:15" x14ac:dyDescent="0.75">
      <c r="A380" s="1">
        <v>43023</v>
      </c>
      <c r="B380">
        <v>29.15</v>
      </c>
      <c r="C380" s="2">
        <v>9.7000000000000003E-3</v>
      </c>
      <c r="D380" s="2">
        <f t="shared" si="23"/>
        <v>7.0871647509578532E-3</v>
      </c>
      <c r="E380">
        <f t="shared" si="20"/>
        <v>5.0227904207219487E-5</v>
      </c>
      <c r="K380" s="1">
        <v>43023</v>
      </c>
      <c r="L380">
        <v>53.27</v>
      </c>
      <c r="M380" s="2">
        <v>-1.2800000000000001E-2</v>
      </c>
      <c r="N380" s="2">
        <f t="shared" si="21"/>
        <v>-1.4865708812260538E-2</v>
      </c>
      <c r="O380">
        <f t="shared" si="22"/>
        <v>2.2098929849092061E-4</v>
      </c>
    </row>
    <row r="381" spans="1:15" x14ac:dyDescent="0.75">
      <c r="A381" s="1">
        <v>43016</v>
      </c>
      <c r="B381">
        <v>28.87</v>
      </c>
      <c r="C381" s="2">
        <v>9.6500000000000002E-2</v>
      </c>
      <c r="D381" s="2">
        <f t="shared" si="23"/>
        <v>9.3887164750957861E-2</v>
      </c>
      <c r="E381">
        <f t="shared" si="20"/>
        <v>8.8147997049735048E-3</v>
      </c>
      <c r="K381" s="1">
        <v>43016</v>
      </c>
      <c r="L381">
        <v>53.96</v>
      </c>
      <c r="M381" s="2">
        <v>3.7499999999999999E-2</v>
      </c>
      <c r="N381" s="2">
        <f t="shared" si="21"/>
        <v>3.5434291187739463E-2</v>
      </c>
      <c r="O381">
        <f t="shared" si="22"/>
        <v>1.2555889919775105E-3</v>
      </c>
    </row>
    <row r="382" spans="1:15" x14ac:dyDescent="0.75">
      <c r="A382" s="1">
        <v>43009</v>
      </c>
      <c r="B382">
        <v>26.33</v>
      </c>
      <c r="C382" s="2">
        <v>1.0699999999999999E-2</v>
      </c>
      <c r="D382" s="2">
        <f t="shared" si="23"/>
        <v>8.0871647509578523E-3</v>
      </c>
      <c r="E382">
        <f t="shared" si="20"/>
        <v>6.5402233709135183E-5</v>
      </c>
      <c r="K382" s="1">
        <v>43009</v>
      </c>
      <c r="L382">
        <v>52.01</v>
      </c>
      <c r="M382" s="2">
        <v>7.8600000000000003E-2</v>
      </c>
      <c r="N382" s="2">
        <f t="shared" si="21"/>
        <v>7.6534291187739467E-2</v>
      </c>
      <c r="O382">
        <f t="shared" si="22"/>
        <v>5.8574977276096953E-3</v>
      </c>
    </row>
    <row r="383" spans="1:15" x14ac:dyDescent="0.75">
      <c r="A383" s="1">
        <v>43002</v>
      </c>
      <c r="B383">
        <v>26.05</v>
      </c>
      <c r="C383" s="2">
        <v>-1.7399999999999999E-2</v>
      </c>
      <c r="D383" s="2">
        <f t="shared" si="23"/>
        <v>-2.0012835249042144E-2</v>
      </c>
      <c r="E383">
        <f t="shared" si="20"/>
        <v>4.0051357470530376E-4</v>
      </c>
      <c r="K383" s="1">
        <v>43002</v>
      </c>
      <c r="L383">
        <v>48.22</v>
      </c>
      <c r="M383" s="2">
        <v>-5.1999999999999998E-3</v>
      </c>
      <c r="N383" s="2">
        <f t="shared" si="21"/>
        <v>-7.2657088122605367E-3</v>
      </c>
      <c r="O383">
        <f t="shared" si="22"/>
        <v>5.2790524544560417E-5</v>
      </c>
    </row>
    <row r="384" spans="1:15" x14ac:dyDescent="0.75">
      <c r="A384" s="1">
        <v>42995</v>
      </c>
      <c r="B384">
        <v>26.51</v>
      </c>
      <c r="C384" s="2">
        <v>-1.0500000000000001E-2</v>
      </c>
      <c r="D384" s="2">
        <f t="shared" si="23"/>
        <v>-1.3112835249042148E-2</v>
      </c>
      <c r="E384">
        <f t="shared" si="20"/>
        <v>1.7194644826852223E-4</v>
      </c>
      <c r="K384" s="1">
        <v>42995</v>
      </c>
      <c r="L384">
        <v>48.47</v>
      </c>
      <c r="M384" s="2">
        <v>4.5999999999999999E-3</v>
      </c>
      <c r="N384" s="2">
        <f t="shared" si="21"/>
        <v>2.534291187739463E-3</v>
      </c>
      <c r="O384">
        <f t="shared" si="22"/>
        <v>6.4226318242538985E-6</v>
      </c>
    </row>
    <row r="385" spans="1:15" x14ac:dyDescent="0.75">
      <c r="A385" s="1">
        <v>42988</v>
      </c>
      <c r="B385">
        <v>26.79</v>
      </c>
      <c r="C385" s="2">
        <v>1.9E-2</v>
      </c>
      <c r="D385" s="2">
        <f t="shared" si="23"/>
        <v>1.6387164750957854E-2</v>
      </c>
      <c r="E385">
        <f t="shared" si="20"/>
        <v>2.6853916857503559E-4</v>
      </c>
      <c r="K385" s="1">
        <v>42988</v>
      </c>
      <c r="L385">
        <v>48.25</v>
      </c>
      <c r="M385" s="2">
        <v>1.6899999999999998E-2</v>
      </c>
      <c r="N385" s="2">
        <f t="shared" si="21"/>
        <v>1.4834291187739462E-2</v>
      </c>
      <c r="O385">
        <f t="shared" si="22"/>
        <v>2.2005619504264465E-4</v>
      </c>
    </row>
    <row r="386" spans="1:15" x14ac:dyDescent="0.75">
      <c r="A386" s="1">
        <v>42981</v>
      </c>
      <c r="B386">
        <v>26.29</v>
      </c>
      <c r="C386" s="2">
        <v>6.4999999999999997E-3</v>
      </c>
      <c r="D386" s="2">
        <f t="shared" si="23"/>
        <v>3.887164750957853E-3</v>
      </c>
      <c r="E386">
        <f t="shared" si="20"/>
        <v>1.5110049801089228E-5</v>
      </c>
      <c r="K386" s="1">
        <v>42981</v>
      </c>
      <c r="L386">
        <v>47.45</v>
      </c>
      <c r="M386" s="2">
        <v>-1.5E-3</v>
      </c>
      <c r="N386" s="2">
        <f t="shared" si="21"/>
        <v>-3.5657088122605369E-3</v>
      </c>
      <c r="O386">
        <f t="shared" si="22"/>
        <v>1.2714279333832449E-5</v>
      </c>
    </row>
    <row r="387" spans="1:15" x14ac:dyDescent="0.75">
      <c r="A387" s="1">
        <v>42974</v>
      </c>
      <c r="B387">
        <v>26.12</v>
      </c>
      <c r="C387" s="2">
        <v>-3.3999999999999998E-3</v>
      </c>
      <c r="D387" s="2">
        <f t="shared" si="23"/>
        <v>-6.0128352490421465E-3</v>
      </c>
      <c r="E387">
        <f t="shared" si="20"/>
        <v>3.6154187732123731E-5</v>
      </c>
      <c r="K387" s="1">
        <v>42974</v>
      </c>
      <c r="L387">
        <v>47.52</v>
      </c>
      <c r="M387" s="2">
        <v>1.7999999999999999E-2</v>
      </c>
      <c r="N387" s="2">
        <f t="shared" si="21"/>
        <v>1.5934291187739463E-2</v>
      </c>
      <c r="O387">
        <f t="shared" si="22"/>
        <v>2.539016356556715E-4</v>
      </c>
    </row>
    <row r="388" spans="1:15" x14ac:dyDescent="0.75">
      <c r="A388" s="1">
        <v>42967</v>
      </c>
      <c r="B388">
        <v>26.21</v>
      </c>
      <c r="C388" s="2">
        <v>-8.6999999999999994E-3</v>
      </c>
      <c r="D388" s="2">
        <f t="shared" si="23"/>
        <v>-1.1312835249042147E-2</v>
      </c>
      <c r="E388">
        <f t="shared" si="20"/>
        <v>1.2798024137197048E-4</v>
      </c>
      <c r="K388" s="1">
        <v>42967</v>
      </c>
      <c r="L388">
        <v>46.68</v>
      </c>
      <c r="M388" s="2">
        <v>-1.7899999999999999E-2</v>
      </c>
      <c r="N388" s="2">
        <f t="shared" si="21"/>
        <v>-1.9965708812260535E-2</v>
      </c>
      <c r="O388">
        <f t="shared" si="22"/>
        <v>3.9862952837597802E-4</v>
      </c>
    </row>
    <row r="389" spans="1:15" x14ac:dyDescent="0.75">
      <c r="A389" s="1">
        <v>42960</v>
      </c>
      <c r="B389">
        <v>26.44</v>
      </c>
      <c r="C389" s="2">
        <v>-1.34E-2</v>
      </c>
      <c r="D389" s="2">
        <f t="shared" si="23"/>
        <v>-1.6012835249042148E-2</v>
      </c>
      <c r="E389">
        <f t="shared" ref="E389:E452" si="24">D389^2</f>
        <v>2.5641089271296669E-4</v>
      </c>
      <c r="K389" s="1">
        <v>42960</v>
      </c>
      <c r="L389">
        <v>47.53</v>
      </c>
      <c r="M389" s="2">
        <v>-3.9399999999999998E-2</v>
      </c>
      <c r="N389" s="2">
        <f t="shared" ref="N389:N452" si="25">M389-$O$1</f>
        <v>-4.1465708812260534E-2</v>
      </c>
      <c r="O389">
        <f t="shared" ref="O389:O452" si="26">N389^2</f>
        <v>1.7194050073031809E-3</v>
      </c>
    </row>
    <row r="390" spans="1:15" x14ac:dyDescent="0.75">
      <c r="A390" s="1">
        <v>42953</v>
      </c>
      <c r="B390">
        <v>26.8</v>
      </c>
      <c r="C390" s="2">
        <v>-1.1000000000000001E-3</v>
      </c>
      <c r="D390" s="2">
        <f t="shared" ref="D390:D453" si="27">C390-$E$1</f>
        <v>-3.7128352490421465E-3</v>
      </c>
      <c r="E390">
        <f t="shared" si="24"/>
        <v>1.3785145586529858E-5</v>
      </c>
      <c r="K390" s="1">
        <v>42953</v>
      </c>
      <c r="L390">
        <v>49.48</v>
      </c>
      <c r="M390" s="2">
        <v>-2.23E-2</v>
      </c>
      <c r="N390" s="2">
        <f t="shared" si="25"/>
        <v>-2.4365708812260536E-2</v>
      </c>
      <c r="O390">
        <f t="shared" si="26"/>
        <v>5.9368776592387074E-4</v>
      </c>
    </row>
    <row r="391" spans="1:15" x14ac:dyDescent="0.75">
      <c r="A391" s="1">
        <v>42946</v>
      </c>
      <c r="B391">
        <v>26.83</v>
      </c>
      <c r="C391" s="2">
        <v>8.6E-3</v>
      </c>
      <c r="D391" s="2">
        <f t="shared" si="27"/>
        <v>5.9871647509578529E-3</v>
      </c>
      <c r="E391">
        <f t="shared" si="24"/>
        <v>3.5846141755112208E-5</v>
      </c>
      <c r="K391" s="1">
        <v>42946</v>
      </c>
      <c r="L391">
        <v>50.61</v>
      </c>
      <c r="M391" s="2">
        <v>5.5999999999999999E-3</v>
      </c>
      <c r="N391" s="2">
        <f t="shared" si="25"/>
        <v>3.534291187739463E-3</v>
      </c>
      <c r="O391">
        <f t="shared" si="26"/>
        <v>1.2491214199732824E-5</v>
      </c>
    </row>
    <row r="392" spans="1:15" x14ac:dyDescent="0.75">
      <c r="A392" s="1">
        <v>42939</v>
      </c>
      <c r="B392">
        <v>26.6</v>
      </c>
      <c r="C392" s="2">
        <v>4.8099999999999997E-2</v>
      </c>
      <c r="D392" s="2">
        <f t="shared" si="27"/>
        <v>4.5487164750957848E-2</v>
      </c>
      <c r="E392">
        <f t="shared" si="24"/>
        <v>2.0690821570807823E-3</v>
      </c>
      <c r="K392" s="1">
        <v>42939</v>
      </c>
      <c r="L392">
        <v>50.33</v>
      </c>
      <c r="M392" s="2">
        <v>-3.6900000000000002E-2</v>
      </c>
      <c r="N392" s="2">
        <f t="shared" si="25"/>
        <v>-3.8965708812260538E-2</v>
      </c>
      <c r="O392">
        <f t="shared" si="26"/>
        <v>1.5183264632418786E-3</v>
      </c>
    </row>
    <row r="393" spans="1:15" x14ac:dyDescent="0.75">
      <c r="A393" s="1">
        <v>42932</v>
      </c>
      <c r="B393">
        <v>25.38</v>
      </c>
      <c r="C393" s="2">
        <v>-2.8E-3</v>
      </c>
      <c r="D393" s="2">
        <f t="shared" si="27"/>
        <v>-5.4128352490421467E-3</v>
      </c>
      <c r="E393">
        <f t="shared" si="24"/>
        <v>2.9298785433273159E-5</v>
      </c>
      <c r="K393" s="1">
        <v>42932</v>
      </c>
      <c r="L393">
        <v>52.26</v>
      </c>
      <c r="M393" s="2">
        <v>-5.21E-2</v>
      </c>
      <c r="N393" s="2">
        <f t="shared" si="25"/>
        <v>-5.4165708812260537E-2</v>
      </c>
      <c r="O393">
        <f t="shared" si="26"/>
        <v>2.9339240111345985E-3</v>
      </c>
    </row>
    <row r="394" spans="1:15" x14ac:dyDescent="0.75">
      <c r="A394" s="1">
        <v>42925</v>
      </c>
      <c r="B394">
        <v>25.45</v>
      </c>
      <c r="C394" s="2">
        <v>1.35E-2</v>
      </c>
      <c r="D394" s="2">
        <f t="shared" si="27"/>
        <v>1.0887164750957853E-2</v>
      </c>
      <c r="E394">
        <f t="shared" si="24"/>
        <v>1.1853035631449916E-4</v>
      </c>
      <c r="K394" s="1">
        <v>42925</v>
      </c>
      <c r="L394">
        <v>55.13</v>
      </c>
      <c r="M394" s="2">
        <v>-6.0000000000000001E-3</v>
      </c>
      <c r="N394" s="2">
        <f t="shared" si="25"/>
        <v>-8.0657088122605379E-3</v>
      </c>
      <c r="O394">
        <f t="shared" si="26"/>
        <v>6.5055658644177291E-5</v>
      </c>
    </row>
    <row r="395" spans="1:15" x14ac:dyDescent="0.75">
      <c r="A395" s="1">
        <v>42918</v>
      </c>
      <c r="B395">
        <v>25.11</v>
      </c>
      <c r="C395" s="2">
        <v>-4.7999999999999996E-3</v>
      </c>
      <c r="D395" s="2">
        <f t="shared" si="27"/>
        <v>-7.4128352490421458E-3</v>
      </c>
      <c r="E395">
        <f t="shared" si="24"/>
        <v>5.4950126429441732E-5</v>
      </c>
      <c r="K395" s="1">
        <v>42918</v>
      </c>
      <c r="L395">
        <v>55.46</v>
      </c>
      <c r="M395" s="2">
        <v>3.2000000000000001E-2</v>
      </c>
      <c r="N395" s="2">
        <f t="shared" si="25"/>
        <v>2.9934291187739465E-2</v>
      </c>
      <c r="O395">
        <f t="shared" si="26"/>
        <v>8.9606178891237659E-4</v>
      </c>
    </row>
    <row r="396" spans="1:15" x14ac:dyDescent="0.75">
      <c r="A396" s="1">
        <v>42911</v>
      </c>
      <c r="B396">
        <v>25.23</v>
      </c>
      <c r="C396" s="2">
        <v>1.12E-2</v>
      </c>
      <c r="D396" s="2">
        <f t="shared" si="27"/>
        <v>8.5871647509578528E-3</v>
      </c>
      <c r="E396">
        <f t="shared" si="24"/>
        <v>7.3739398460093039E-5</v>
      </c>
      <c r="K396" s="1">
        <v>42911</v>
      </c>
      <c r="L396">
        <v>53.74</v>
      </c>
      <c r="M396" s="2">
        <v>1.55E-2</v>
      </c>
      <c r="N396" s="2">
        <f t="shared" si="25"/>
        <v>1.3434291187739464E-2</v>
      </c>
      <c r="O396">
        <f t="shared" si="26"/>
        <v>1.8048017971697422E-4</v>
      </c>
    </row>
    <row r="397" spans="1:15" x14ac:dyDescent="0.75">
      <c r="A397" s="1">
        <v>42904</v>
      </c>
      <c r="B397">
        <v>24.95</v>
      </c>
      <c r="C397" s="2">
        <v>-5.1999999999999998E-3</v>
      </c>
      <c r="D397" s="2">
        <f t="shared" si="27"/>
        <v>-7.8128352490421469E-3</v>
      </c>
      <c r="E397">
        <f t="shared" si="24"/>
        <v>6.1040394628675466E-5</v>
      </c>
      <c r="K397" s="1">
        <v>42904</v>
      </c>
      <c r="L397">
        <v>52.92</v>
      </c>
      <c r="M397" s="2">
        <v>1.77E-2</v>
      </c>
      <c r="N397" s="2">
        <f t="shared" si="25"/>
        <v>1.5634291187739464E-2</v>
      </c>
      <c r="O397">
        <f t="shared" si="26"/>
        <v>2.4443106094302789E-4</v>
      </c>
    </row>
    <row r="398" spans="1:15" x14ac:dyDescent="0.75">
      <c r="A398" s="1">
        <v>42897</v>
      </c>
      <c r="B398">
        <v>25.08</v>
      </c>
      <c r="C398" s="2">
        <v>-5.2499999999999998E-2</v>
      </c>
      <c r="D398" s="2">
        <f t="shared" si="27"/>
        <v>-5.5112835249042147E-2</v>
      </c>
      <c r="E398">
        <f t="shared" si="24"/>
        <v>3.0374246091880623E-3</v>
      </c>
      <c r="K398" s="1">
        <v>42897</v>
      </c>
      <c r="L398">
        <v>52</v>
      </c>
      <c r="M398" s="2">
        <v>-1.9099999999999999E-2</v>
      </c>
      <c r="N398" s="2">
        <f t="shared" si="25"/>
        <v>-2.1165708812260535E-2</v>
      </c>
      <c r="O398">
        <f t="shared" si="26"/>
        <v>4.4798722952540325E-4</v>
      </c>
    </row>
    <row r="399" spans="1:15" x14ac:dyDescent="0.75">
      <c r="A399" s="1">
        <v>42890</v>
      </c>
      <c r="B399">
        <v>26.47</v>
      </c>
      <c r="C399" s="2">
        <v>-2.5999999999999999E-3</v>
      </c>
      <c r="D399" s="2">
        <f t="shared" si="27"/>
        <v>-5.212835249042147E-3</v>
      </c>
      <c r="E399">
        <f t="shared" si="24"/>
        <v>2.7173651333656303E-5</v>
      </c>
      <c r="K399" s="1">
        <v>42890</v>
      </c>
      <c r="L399">
        <v>53.01</v>
      </c>
      <c r="M399" s="2">
        <v>3.56E-2</v>
      </c>
      <c r="N399" s="2">
        <f t="shared" si="25"/>
        <v>3.3534291187739464E-2</v>
      </c>
      <c r="O399">
        <f t="shared" si="26"/>
        <v>1.1245486854641006E-3</v>
      </c>
    </row>
    <row r="400" spans="1:15" x14ac:dyDescent="0.75">
      <c r="A400" s="1">
        <v>42883</v>
      </c>
      <c r="B400">
        <v>26.54</v>
      </c>
      <c r="C400" s="2">
        <v>1.9199999999999998E-2</v>
      </c>
      <c r="D400" s="2">
        <f t="shared" si="27"/>
        <v>1.6587164750957853E-2</v>
      </c>
      <c r="E400">
        <f t="shared" si="24"/>
        <v>2.7513403447541868E-4</v>
      </c>
      <c r="K400" s="1">
        <v>42883</v>
      </c>
      <c r="L400">
        <v>51.19</v>
      </c>
      <c r="M400" s="2">
        <v>7.7000000000000002E-3</v>
      </c>
      <c r="N400" s="2">
        <f t="shared" si="25"/>
        <v>5.6342911877394633E-3</v>
      </c>
      <c r="O400">
        <f t="shared" si="26"/>
        <v>3.1745237188238575E-5</v>
      </c>
    </row>
    <row r="401" spans="1:15" x14ac:dyDescent="0.75">
      <c r="A401" s="1">
        <v>42876</v>
      </c>
      <c r="B401">
        <v>26.04</v>
      </c>
      <c r="C401" s="2">
        <v>-8.3999999999999995E-3</v>
      </c>
      <c r="D401" s="2">
        <f t="shared" si="27"/>
        <v>-1.1012835249042147E-2</v>
      </c>
      <c r="E401">
        <f t="shared" si="24"/>
        <v>1.212825402225452E-4</v>
      </c>
      <c r="K401" s="1">
        <v>42876</v>
      </c>
      <c r="L401">
        <v>50.8</v>
      </c>
      <c r="M401" s="2">
        <v>5.3900000000000003E-2</v>
      </c>
      <c r="N401" s="2">
        <f t="shared" si="25"/>
        <v>5.1834291187739467E-2</v>
      </c>
      <c r="O401">
        <f t="shared" si="26"/>
        <v>2.6867937429353654E-3</v>
      </c>
    </row>
    <row r="402" spans="1:15" x14ac:dyDescent="0.75">
      <c r="A402" s="1">
        <v>42869</v>
      </c>
      <c r="B402">
        <v>26.26</v>
      </c>
      <c r="C402" s="2">
        <v>4.0399999999999998E-2</v>
      </c>
      <c r="D402" s="2">
        <f t="shared" si="27"/>
        <v>3.778716475095785E-2</v>
      </c>
      <c r="E402">
        <f t="shared" si="24"/>
        <v>1.4278698199160313E-3</v>
      </c>
      <c r="K402" s="1">
        <v>42869</v>
      </c>
      <c r="L402">
        <v>48.2</v>
      </c>
      <c r="M402" s="2">
        <v>-1.61E-2</v>
      </c>
      <c r="N402" s="2">
        <f t="shared" si="25"/>
        <v>-1.8165708812260536E-2</v>
      </c>
      <c r="O402">
        <f t="shared" si="26"/>
        <v>3.2999297665184011E-4</v>
      </c>
    </row>
    <row r="403" spans="1:15" x14ac:dyDescent="0.75">
      <c r="A403" s="1">
        <v>42862</v>
      </c>
      <c r="B403">
        <v>25.24</v>
      </c>
      <c r="C403" s="2">
        <v>-1.0200000000000001E-2</v>
      </c>
      <c r="D403" s="2">
        <f t="shared" si="27"/>
        <v>-1.2812835249042148E-2</v>
      </c>
      <c r="E403">
        <f t="shared" si="24"/>
        <v>1.6416874711909697E-4</v>
      </c>
      <c r="K403" s="1">
        <v>42862</v>
      </c>
      <c r="L403">
        <v>48.99</v>
      </c>
      <c r="M403" s="2">
        <v>6.0000000000000001E-3</v>
      </c>
      <c r="N403" s="2">
        <f t="shared" si="25"/>
        <v>3.9342911877394632E-3</v>
      </c>
      <c r="O403">
        <f t="shared" si="26"/>
        <v>1.5478647149924398E-5</v>
      </c>
    </row>
    <row r="404" spans="1:15" x14ac:dyDescent="0.75">
      <c r="A404" s="1">
        <v>42855</v>
      </c>
      <c r="B404">
        <v>25.5</v>
      </c>
      <c r="C404" s="2">
        <v>1.7600000000000001E-2</v>
      </c>
      <c r="D404" s="2">
        <f t="shared" si="27"/>
        <v>1.4987164750957854E-2</v>
      </c>
      <c r="E404">
        <f t="shared" si="24"/>
        <v>2.246151072723536E-4</v>
      </c>
      <c r="K404" s="1">
        <v>42855</v>
      </c>
      <c r="L404">
        <v>48.7</v>
      </c>
      <c r="M404" s="2">
        <v>7.17E-2</v>
      </c>
      <c r="N404" s="2">
        <f t="shared" si="25"/>
        <v>6.9634291187739464E-2</v>
      </c>
      <c r="O404">
        <f t="shared" si="26"/>
        <v>4.8489345092188902E-3</v>
      </c>
    </row>
    <row r="405" spans="1:15" x14ac:dyDescent="0.75">
      <c r="A405" s="1">
        <v>42848</v>
      </c>
      <c r="B405">
        <v>25.06</v>
      </c>
      <c r="C405" s="2">
        <v>3.2000000000000002E-3</v>
      </c>
      <c r="D405" s="2">
        <f t="shared" si="27"/>
        <v>5.8716475095785346E-4</v>
      </c>
      <c r="E405">
        <f t="shared" si="24"/>
        <v>3.4476244476739808E-7</v>
      </c>
      <c r="K405" s="1">
        <v>42848</v>
      </c>
      <c r="L405">
        <v>45.44</v>
      </c>
      <c r="M405" s="2">
        <v>-2E-3</v>
      </c>
      <c r="N405" s="2">
        <f t="shared" si="25"/>
        <v>-4.065708812260537E-3</v>
      </c>
      <c r="O405">
        <f t="shared" si="26"/>
        <v>1.6529988146092987E-5</v>
      </c>
    </row>
    <row r="406" spans="1:15" x14ac:dyDescent="0.75">
      <c r="A406" s="1">
        <v>42841</v>
      </c>
      <c r="B406">
        <v>24.98</v>
      </c>
      <c r="C406" s="2">
        <v>2.46E-2</v>
      </c>
      <c r="D406" s="2">
        <f t="shared" si="27"/>
        <v>2.1987164750957855E-2</v>
      </c>
      <c r="E406">
        <f t="shared" si="24"/>
        <v>4.8343541378576357E-4</v>
      </c>
      <c r="K406" s="1">
        <v>42841</v>
      </c>
      <c r="L406">
        <v>45.53</v>
      </c>
      <c r="M406" s="2">
        <v>3.4099999999999998E-2</v>
      </c>
      <c r="N406" s="2">
        <f t="shared" si="25"/>
        <v>3.2034291187739462E-2</v>
      </c>
      <c r="O406">
        <f t="shared" si="26"/>
        <v>1.0261958119008822E-3</v>
      </c>
    </row>
    <row r="407" spans="1:15" x14ac:dyDescent="0.75">
      <c r="A407" s="1">
        <v>42834</v>
      </c>
      <c r="B407">
        <v>24.38</v>
      </c>
      <c r="C407" s="2">
        <v>3.3E-3</v>
      </c>
      <c r="D407" s="2">
        <f t="shared" si="27"/>
        <v>6.8716475095785328E-4</v>
      </c>
      <c r="E407">
        <f t="shared" si="24"/>
        <v>4.7219539495896854E-7</v>
      </c>
      <c r="K407" s="1">
        <v>42834</v>
      </c>
      <c r="L407">
        <v>44.03</v>
      </c>
      <c r="M407" s="2">
        <v>-2.52E-2</v>
      </c>
      <c r="N407" s="2">
        <f t="shared" si="25"/>
        <v>-2.7265708812260536E-2</v>
      </c>
      <c r="O407">
        <f t="shared" si="26"/>
        <v>7.4341887703498189E-4</v>
      </c>
    </row>
    <row r="408" spans="1:15" x14ac:dyDescent="0.75">
      <c r="A408" s="1">
        <v>42827</v>
      </c>
      <c r="B408">
        <v>24.3</v>
      </c>
      <c r="C408" s="2">
        <v>1.12E-2</v>
      </c>
      <c r="D408" s="2">
        <f t="shared" si="27"/>
        <v>8.5871647509578528E-3</v>
      </c>
      <c r="E408">
        <f t="shared" si="24"/>
        <v>7.3739398460093039E-5</v>
      </c>
      <c r="K408" s="1">
        <v>42827</v>
      </c>
      <c r="L408">
        <v>45.17</v>
      </c>
      <c r="M408" s="2">
        <v>-1.72E-2</v>
      </c>
      <c r="N408" s="2">
        <f t="shared" si="25"/>
        <v>-1.9265708812260536E-2</v>
      </c>
      <c r="O408">
        <f t="shared" si="26"/>
        <v>3.7116753603881326E-4</v>
      </c>
    </row>
    <row r="409" spans="1:15" x14ac:dyDescent="0.75">
      <c r="A409" s="1">
        <v>42820</v>
      </c>
      <c r="B409">
        <v>24.03</v>
      </c>
      <c r="C409" s="2">
        <v>3.5799999999999998E-2</v>
      </c>
      <c r="D409" s="2">
        <f t="shared" si="27"/>
        <v>3.318716475095785E-2</v>
      </c>
      <c r="E409">
        <f t="shared" si="24"/>
        <v>1.1013879042072192E-3</v>
      </c>
      <c r="K409" s="1">
        <v>42820</v>
      </c>
      <c r="L409">
        <v>45.96</v>
      </c>
      <c r="M409" s="2">
        <v>-8.9999999999999998E-4</v>
      </c>
      <c r="N409" s="2">
        <f t="shared" si="25"/>
        <v>-2.9657088122605367E-3</v>
      </c>
      <c r="O409">
        <f t="shared" si="26"/>
        <v>8.795428759119803E-6</v>
      </c>
    </row>
    <row r="410" spans="1:15" x14ac:dyDescent="0.75">
      <c r="A410" s="1">
        <v>42813</v>
      </c>
      <c r="B410">
        <v>23.2</v>
      </c>
      <c r="C410" s="2">
        <v>-4.3E-3</v>
      </c>
      <c r="D410" s="2">
        <f t="shared" si="27"/>
        <v>-6.9128352490421471E-3</v>
      </c>
      <c r="E410">
        <f t="shared" si="24"/>
        <v>4.7787291180399604E-5</v>
      </c>
      <c r="K410" s="1">
        <v>42813</v>
      </c>
      <c r="L410">
        <v>46</v>
      </c>
      <c r="M410" s="2">
        <v>-1.0999999999999999E-2</v>
      </c>
      <c r="N410" s="2">
        <f t="shared" si="25"/>
        <v>-1.3065708812260535E-2</v>
      </c>
      <c r="O410">
        <f t="shared" si="26"/>
        <v>1.7071274676678261E-4</v>
      </c>
    </row>
    <row r="411" spans="1:15" x14ac:dyDescent="0.75">
      <c r="A411" s="1">
        <v>42806</v>
      </c>
      <c r="B411">
        <v>23.3</v>
      </c>
      <c r="C411" s="2">
        <v>-3.0000000000000001E-3</v>
      </c>
      <c r="D411" s="2">
        <f t="shared" si="27"/>
        <v>-5.6128352490421463E-3</v>
      </c>
      <c r="E411">
        <f t="shared" si="24"/>
        <v>3.150391953289001E-5</v>
      </c>
      <c r="K411" s="1">
        <v>42806</v>
      </c>
      <c r="L411">
        <v>46.51</v>
      </c>
      <c r="M411" s="2">
        <v>-2.92E-2</v>
      </c>
      <c r="N411" s="2">
        <f t="shared" si="25"/>
        <v>-3.126570881226054E-2</v>
      </c>
      <c r="O411">
        <f t="shared" si="26"/>
        <v>9.7754454753306631E-4</v>
      </c>
    </row>
    <row r="412" spans="1:15" x14ac:dyDescent="0.75">
      <c r="A412" s="1">
        <v>42799</v>
      </c>
      <c r="B412">
        <v>23.37</v>
      </c>
      <c r="C412" s="2">
        <v>1.2999999999999999E-3</v>
      </c>
      <c r="D412" s="2">
        <f t="shared" si="27"/>
        <v>-1.3128352490421468E-3</v>
      </c>
      <c r="E412">
        <f t="shared" si="24"/>
        <v>1.7235363911275554E-6</v>
      </c>
      <c r="K412" s="1">
        <v>42799</v>
      </c>
      <c r="L412">
        <v>47.91</v>
      </c>
      <c r="M412" s="2">
        <v>-4.4299999999999999E-2</v>
      </c>
      <c r="N412" s="2">
        <f t="shared" si="25"/>
        <v>-4.6365708812260535E-2</v>
      </c>
      <c r="O412">
        <f t="shared" si="26"/>
        <v>2.1497789536633343E-3</v>
      </c>
    </row>
    <row r="413" spans="1:15" x14ac:dyDescent="0.75">
      <c r="A413" s="1">
        <v>42792</v>
      </c>
      <c r="B413">
        <v>23.34</v>
      </c>
      <c r="C413" s="2">
        <v>-3.27E-2</v>
      </c>
      <c r="D413" s="2">
        <f t="shared" si="27"/>
        <v>-3.5312835249042149E-2</v>
      </c>
      <c r="E413">
        <f t="shared" si="24"/>
        <v>1.2469963333259938E-3</v>
      </c>
      <c r="K413" s="1">
        <v>42792</v>
      </c>
      <c r="L413">
        <v>50.13</v>
      </c>
      <c r="M413" s="2">
        <v>-6.4999999999999997E-3</v>
      </c>
      <c r="N413" s="2">
        <f t="shared" si="25"/>
        <v>-8.5657088122605366E-3</v>
      </c>
      <c r="O413">
        <f t="shared" si="26"/>
        <v>7.3371367456437808E-5</v>
      </c>
    </row>
    <row r="414" spans="1:15" x14ac:dyDescent="0.75">
      <c r="A414" s="1">
        <v>42785</v>
      </c>
      <c r="B414">
        <v>24.13</v>
      </c>
      <c r="C414" s="2">
        <v>4.3700000000000003E-2</v>
      </c>
      <c r="D414" s="2">
        <f t="shared" si="27"/>
        <v>4.1087164750957854E-2</v>
      </c>
      <c r="E414">
        <f t="shared" si="24"/>
        <v>1.6881551072723535E-3</v>
      </c>
      <c r="K414" s="1">
        <v>42785</v>
      </c>
      <c r="L414">
        <v>50.46</v>
      </c>
      <c r="M414" s="2">
        <v>-1.4999999999999999E-2</v>
      </c>
      <c r="N414" s="2">
        <f t="shared" si="25"/>
        <v>-1.7065708812260535E-2</v>
      </c>
      <c r="O414">
        <f t="shared" si="26"/>
        <v>2.912384172648669E-4</v>
      </c>
    </row>
    <row r="415" spans="1:15" x14ac:dyDescent="0.75">
      <c r="A415" s="1">
        <v>42778</v>
      </c>
      <c r="B415">
        <v>23.12</v>
      </c>
      <c r="C415" s="2">
        <v>1.9900000000000001E-2</v>
      </c>
      <c r="D415" s="2">
        <f t="shared" si="27"/>
        <v>1.7287164750957856E-2</v>
      </c>
      <c r="E415">
        <f t="shared" si="24"/>
        <v>2.988460651267598E-4</v>
      </c>
      <c r="K415" s="1">
        <v>42778</v>
      </c>
      <c r="L415">
        <v>51.23</v>
      </c>
      <c r="M415" s="2">
        <v>0.04</v>
      </c>
      <c r="N415" s="2">
        <f t="shared" si="25"/>
        <v>3.7934291187739465E-2</v>
      </c>
      <c r="O415">
        <f t="shared" si="26"/>
        <v>1.4390104479162079E-3</v>
      </c>
    </row>
    <row r="416" spans="1:15" x14ac:dyDescent="0.75">
      <c r="A416" s="1">
        <v>42771</v>
      </c>
      <c r="B416">
        <v>22.67</v>
      </c>
      <c r="C416" s="2">
        <v>2.2599999999999999E-2</v>
      </c>
      <c r="D416" s="2">
        <f t="shared" si="27"/>
        <v>1.9987164750957853E-2</v>
      </c>
      <c r="E416">
        <f t="shared" si="24"/>
        <v>3.9948675478193211E-4</v>
      </c>
      <c r="K416" s="1">
        <v>42771</v>
      </c>
      <c r="L416">
        <v>49.26</v>
      </c>
      <c r="M416" s="2">
        <v>3.0300000000000001E-2</v>
      </c>
      <c r="N416" s="2">
        <f t="shared" si="25"/>
        <v>2.8234291187739465E-2</v>
      </c>
      <c r="O416">
        <f t="shared" si="26"/>
        <v>7.9717519887406241E-4</v>
      </c>
    </row>
    <row r="417" spans="1:15" x14ac:dyDescent="0.75">
      <c r="A417" s="1">
        <v>42764</v>
      </c>
      <c r="B417">
        <v>22.17</v>
      </c>
      <c r="C417" s="2">
        <v>1.2800000000000001E-2</v>
      </c>
      <c r="D417" s="2">
        <f t="shared" si="27"/>
        <v>1.0187164750957853E-2</v>
      </c>
      <c r="E417">
        <f t="shared" si="24"/>
        <v>1.0377832566315818E-4</v>
      </c>
      <c r="K417" s="1">
        <v>42764</v>
      </c>
      <c r="L417">
        <v>47.81</v>
      </c>
      <c r="M417" s="2">
        <v>-3.7999999999999999E-2</v>
      </c>
      <c r="N417" s="2">
        <f t="shared" si="25"/>
        <v>-4.0065708812260535E-2</v>
      </c>
      <c r="O417">
        <f t="shared" si="26"/>
        <v>1.6052610226288515E-3</v>
      </c>
    </row>
    <row r="418" spans="1:15" x14ac:dyDescent="0.75">
      <c r="A418" s="1">
        <v>42757</v>
      </c>
      <c r="B418">
        <v>21.89</v>
      </c>
      <c r="C418" s="2">
        <v>-2.23E-2</v>
      </c>
      <c r="D418" s="2">
        <f t="shared" si="27"/>
        <v>-2.4912835249042146E-2</v>
      </c>
      <c r="E418">
        <f t="shared" si="24"/>
        <v>6.2064936014591681E-4</v>
      </c>
      <c r="K418" s="1">
        <v>42757</v>
      </c>
      <c r="L418">
        <v>49.7</v>
      </c>
      <c r="M418" s="2">
        <v>-1.5800000000000002E-2</v>
      </c>
      <c r="N418" s="2">
        <f t="shared" si="25"/>
        <v>-1.7865708812260538E-2</v>
      </c>
      <c r="O418">
        <f t="shared" si="26"/>
        <v>3.1918355136448381E-4</v>
      </c>
    </row>
    <row r="419" spans="1:15" x14ac:dyDescent="0.75">
      <c r="A419" s="1">
        <v>42750</v>
      </c>
      <c r="B419">
        <v>22.39</v>
      </c>
      <c r="C419" s="2">
        <v>4.0000000000000002E-4</v>
      </c>
      <c r="D419" s="2">
        <f t="shared" si="27"/>
        <v>-2.2128352490421465E-3</v>
      </c>
      <c r="E419">
        <f t="shared" si="24"/>
        <v>4.896639839403419E-6</v>
      </c>
      <c r="K419" s="1">
        <v>42750</v>
      </c>
      <c r="L419">
        <v>50.5</v>
      </c>
      <c r="M419" s="2">
        <v>-1.4200000000000001E-2</v>
      </c>
      <c r="N419" s="2">
        <f t="shared" si="25"/>
        <v>-1.6265708812260537E-2</v>
      </c>
      <c r="O419">
        <f t="shared" si="26"/>
        <v>2.6457328316525008E-4</v>
      </c>
    </row>
    <row r="420" spans="1:15" x14ac:dyDescent="0.75">
      <c r="A420" s="1">
        <v>42743</v>
      </c>
      <c r="B420">
        <v>22.38</v>
      </c>
      <c r="C420" s="2">
        <v>-1.6299999999999999E-2</v>
      </c>
      <c r="D420" s="2">
        <f t="shared" si="27"/>
        <v>-1.8912835249042144E-2</v>
      </c>
      <c r="E420">
        <f t="shared" si="24"/>
        <v>3.5769533715741104E-4</v>
      </c>
      <c r="K420" s="1">
        <v>42743</v>
      </c>
      <c r="L420">
        <v>51.23</v>
      </c>
      <c r="M420" s="2">
        <v>3.1199999999999999E-2</v>
      </c>
      <c r="N420" s="2">
        <f t="shared" si="25"/>
        <v>2.9134291187739463E-2</v>
      </c>
      <c r="O420">
        <f t="shared" si="26"/>
        <v>8.4880692301199335E-4</v>
      </c>
    </row>
    <row r="421" spans="1:15" x14ac:dyDescent="0.75">
      <c r="A421" s="1">
        <v>42736</v>
      </c>
      <c r="B421">
        <v>22.75</v>
      </c>
      <c r="C421" s="2">
        <v>-1.26E-2</v>
      </c>
      <c r="D421" s="2">
        <f t="shared" si="27"/>
        <v>-1.5212835249042147E-2</v>
      </c>
      <c r="E421">
        <f t="shared" si="24"/>
        <v>2.3143035631449925E-4</v>
      </c>
      <c r="K421" s="1">
        <v>42736</v>
      </c>
      <c r="L421">
        <v>49.68</v>
      </c>
      <c r="M421" s="2">
        <v>0.01</v>
      </c>
      <c r="N421" s="2">
        <f t="shared" si="25"/>
        <v>7.9342911877394624E-3</v>
      </c>
      <c r="O421">
        <f t="shared" si="26"/>
        <v>6.2952976651840093E-5</v>
      </c>
    </row>
    <row r="422" spans="1:15" x14ac:dyDescent="0.75">
      <c r="A422" s="1">
        <v>42729</v>
      </c>
      <c r="B422">
        <v>23.04</v>
      </c>
      <c r="C422" s="2">
        <v>-6.0000000000000001E-3</v>
      </c>
      <c r="D422" s="2">
        <f t="shared" si="27"/>
        <v>-8.6128352490421473E-3</v>
      </c>
      <c r="E422">
        <f t="shared" si="24"/>
        <v>7.4180931027142911E-5</v>
      </c>
      <c r="K422" s="1">
        <v>42729</v>
      </c>
      <c r="L422">
        <v>49.19</v>
      </c>
      <c r="M422" s="2">
        <v>-1.4E-2</v>
      </c>
      <c r="N422" s="2">
        <f t="shared" si="25"/>
        <v>-1.6065708812260538E-2</v>
      </c>
      <c r="O422">
        <f t="shared" si="26"/>
        <v>2.5810699964034589E-4</v>
      </c>
    </row>
    <row r="423" spans="1:15" x14ac:dyDescent="0.75">
      <c r="A423" s="1">
        <v>42722</v>
      </c>
      <c r="B423">
        <v>23.18</v>
      </c>
      <c r="C423" s="2">
        <v>-2.0299999999999999E-2</v>
      </c>
      <c r="D423" s="2">
        <f t="shared" si="27"/>
        <v>-2.2912835249042144E-2</v>
      </c>
      <c r="E423">
        <f t="shared" si="24"/>
        <v>5.2499801914974813E-4</v>
      </c>
      <c r="K423" s="1">
        <v>42722</v>
      </c>
      <c r="L423">
        <v>49.89</v>
      </c>
      <c r="M423" s="2">
        <v>-5.4000000000000003E-3</v>
      </c>
      <c r="N423" s="2">
        <f t="shared" si="25"/>
        <v>-7.4657088122605372E-3</v>
      </c>
      <c r="O423">
        <f t="shared" si="26"/>
        <v>5.5736808069464643E-5</v>
      </c>
    </row>
    <row r="424" spans="1:15" x14ac:dyDescent="0.75">
      <c r="A424" s="1">
        <v>42715</v>
      </c>
      <c r="B424">
        <v>23.66</v>
      </c>
      <c r="C424" s="2">
        <v>1.2800000000000001E-2</v>
      </c>
      <c r="D424" s="2">
        <f t="shared" si="27"/>
        <v>1.0187164750957853E-2</v>
      </c>
      <c r="E424">
        <f t="shared" si="24"/>
        <v>1.0377832566315818E-4</v>
      </c>
      <c r="K424" s="1">
        <v>42715</v>
      </c>
      <c r="L424">
        <v>50.16</v>
      </c>
      <c r="M424" s="2">
        <v>-3.1300000000000001E-2</v>
      </c>
      <c r="N424" s="2">
        <f t="shared" si="25"/>
        <v>-3.3365708812260537E-2</v>
      </c>
      <c r="O424">
        <f t="shared" si="26"/>
        <v>1.1132705245445605E-3</v>
      </c>
    </row>
    <row r="425" spans="1:15" x14ac:dyDescent="0.75">
      <c r="A425" s="1">
        <v>42708</v>
      </c>
      <c r="B425">
        <v>23.36</v>
      </c>
      <c r="C425" s="2">
        <v>-1.14E-2</v>
      </c>
      <c r="D425" s="2">
        <f t="shared" si="27"/>
        <v>-1.4012835249042148E-2</v>
      </c>
      <c r="E425">
        <f t="shared" si="24"/>
        <v>1.963595517167981E-4</v>
      </c>
      <c r="K425" s="1">
        <v>42708</v>
      </c>
      <c r="L425">
        <v>51.78</v>
      </c>
      <c r="M425" s="2">
        <v>7.1800000000000003E-2</v>
      </c>
      <c r="N425" s="2">
        <f t="shared" si="25"/>
        <v>6.9734291187739467E-2</v>
      </c>
      <c r="O425">
        <f t="shared" si="26"/>
        <v>4.8628713674564381E-3</v>
      </c>
    </row>
    <row r="426" spans="1:15" x14ac:dyDescent="0.75">
      <c r="A426" s="1">
        <v>42701</v>
      </c>
      <c r="B426">
        <v>23.63</v>
      </c>
      <c r="C426" s="2">
        <v>-4.5999999999999999E-3</v>
      </c>
      <c r="D426" s="2">
        <f t="shared" si="27"/>
        <v>-7.2128352490421471E-3</v>
      </c>
      <c r="E426">
        <f t="shared" si="24"/>
        <v>5.2024992329824894E-5</v>
      </c>
      <c r="K426" s="1">
        <v>42701</v>
      </c>
      <c r="L426">
        <v>48.31</v>
      </c>
      <c r="M426" s="2">
        <v>-1.89E-2</v>
      </c>
      <c r="N426" s="2">
        <f t="shared" si="25"/>
        <v>-2.0965708812260536E-2</v>
      </c>
      <c r="O426">
        <f t="shared" si="26"/>
        <v>4.395609460004991E-4</v>
      </c>
    </row>
    <row r="427" spans="1:15" x14ac:dyDescent="0.75">
      <c r="A427" s="1">
        <v>42694</v>
      </c>
      <c r="B427">
        <v>23.74</v>
      </c>
      <c r="C427" s="2">
        <v>3.8899999999999997E-2</v>
      </c>
      <c r="D427" s="2">
        <f t="shared" si="27"/>
        <v>3.6287164750957848E-2</v>
      </c>
      <c r="E427">
        <f t="shared" si="24"/>
        <v>1.3167583256631578E-3</v>
      </c>
      <c r="K427" s="1">
        <v>42694</v>
      </c>
      <c r="L427">
        <v>49.24</v>
      </c>
      <c r="M427" s="2">
        <v>7.0000000000000001E-3</v>
      </c>
      <c r="N427" s="2">
        <f t="shared" si="25"/>
        <v>4.9342911877394632E-3</v>
      </c>
      <c r="O427">
        <f t="shared" si="26"/>
        <v>2.4347229525403321E-5</v>
      </c>
    </row>
    <row r="428" spans="1:15" x14ac:dyDescent="0.75">
      <c r="A428" s="1">
        <v>42687</v>
      </c>
      <c r="B428">
        <v>22.85</v>
      </c>
      <c r="C428" s="2">
        <v>-3.7499999999999999E-2</v>
      </c>
      <c r="D428" s="2">
        <f t="shared" si="27"/>
        <v>-4.0112835249042147E-2</v>
      </c>
      <c r="E428">
        <f t="shared" si="24"/>
        <v>1.6090395517167982E-3</v>
      </c>
      <c r="K428" s="1">
        <v>42687</v>
      </c>
      <c r="L428">
        <v>48.9</v>
      </c>
      <c r="M428" s="2">
        <v>5.4300000000000001E-2</v>
      </c>
      <c r="N428" s="2">
        <f t="shared" si="25"/>
        <v>5.2234291187739465E-2</v>
      </c>
      <c r="O428">
        <f t="shared" si="26"/>
        <v>2.7284211758855565E-3</v>
      </c>
    </row>
    <row r="429" spans="1:15" x14ac:dyDescent="0.75">
      <c r="A429" s="1">
        <v>42680</v>
      </c>
      <c r="B429">
        <v>23.74</v>
      </c>
      <c r="C429" s="2">
        <v>2.9899999999999999E-2</v>
      </c>
      <c r="D429" s="2">
        <f t="shared" si="27"/>
        <v>2.7287164750957854E-2</v>
      </c>
      <c r="E429">
        <f t="shared" si="24"/>
        <v>7.4458936014591681E-4</v>
      </c>
      <c r="K429" s="1">
        <v>42680</v>
      </c>
      <c r="L429">
        <v>46.38</v>
      </c>
      <c r="M429" s="2">
        <v>8.1600000000000006E-2</v>
      </c>
      <c r="N429" s="2">
        <f t="shared" si="25"/>
        <v>7.953429118773947E-2</v>
      </c>
      <c r="O429">
        <f t="shared" si="26"/>
        <v>6.3257034747361326E-3</v>
      </c>
    </row>
    <row r="430" spans="1:15" x14ac:dyDescent="0.75">
      <c r="A430" s="1">
        <v>42673</v>
      </c>
      <c r="B430">
        <v>23.05</v>
      </c>
      <c r="C430" s="2">
        <v>-1.2E-2</v>
      </c>
      <c r="D430" s="2">
        <f t="shared" si="27"/>
        <v>-1.4612835249042147E-2</v>
      </c>
      <c r="E430">
        <f t="shared" si="24"/>
        <v>2.1353495401564868E-4</v>
      </c>
      <c r="K430" s="1">
        <v>42673</v>
      </c>
      <c r="L430">
        <v>42.88</v>
      </c>
      <c r="M430" s="2">
        <v>3.73E-2</v>
      </c>
      <c r="N430" s="2">
        <f t="shared" si="25"/>
        <v>3.5234291187739464E-2</v>
      </c>
      <c r="O430">
        <f t="shared" si="26"/>
        <v>1.2414552755024148E-3</v>
      </c>
    </row>
    <row r="431" spans="1:15" x14ac:dyDescent="0.75">
      <c r="A431" s="1">
        <v>42666</v>
      </c>
      <c r="B431">
        <v>23.33</v>
      </c>
      <c r="C431" s="2">
        <v>2.41E-2</v>
      </c>
      <c r="D431" s="2">
        <f t="shared" si="27"/>
        <v>2.1487164750957854E-2</v>
      </c>
      <c r="E431">
        <f t="shared" si="24"/>
        <v>4.6169824903480571E-4</v>
      </c>
      <c r="K431" s="1">
        <v>42666</v>
      </c>
      <c r="L431">
        <v>41.34</v>
      </c>
      <c r="M431" s="2">
        <v>4.1000000000000003E-3</v>
      </c>
      <c r="N431" s="2">
        <f t="shared" si="25"/>
        <v>2.0342911877394634E-3</v>
      </c>
      <c r="O431">
        <f t="shared" si="26"/>
        <v>4.1383406365144373E-6</v>
      </c>
    </row>
    <row r="432" spans="1:15" x14ac:dyDescent="0.75">
      <c r="A432" s="1">
        <v>42659</v>
      </c>
      <c r="B432">
        <v>22.78</v>
      </c>
      <c r="C432" s="2">
        <v>-1.8E-3</v>
      </c>
      <c r="D432" s="2">
        <f t="shared" si="27"/>
        <v>-4.4128352490421466E-3</v>
      </c>
      <c r="E432">
        <f t="shared" si="24"/>
        <v>1.9473114935188863E-5</v>
      </c>
      <c r="K432" s="1">
        <v>42659</v>
      </c>
      <c r="L432">
        <v>41.17</v>
      </c>
      <c r="M432" s="2">
        <v>2.8199999999999999E-2</v>
      </c>
      <c r="N432" s="2">
        <f t="shared" si="25"/>
        <v>2.6134291187739463E-2</v>
      </c>
      <c r="O432">
        <f t="shared" si="26"/>
        <v>6.8300117588555658E-4</v>
      </c>
    </row>
    <row r="433" spans="1:15" x14ac:dyDescent="0.75">
      <c r="A433" s="1">
        <v>42652</v>
      </c>
      <c r="B433">
        <v>22.82</v>
      </c>
      <c r="C433" s="2">
        <v>-3.5000000000000001E-3</v>
      </c>
      <c r="D433" s="2">
        <f t="shared" si="27"/>
        <v>-6.1128352490421468E-3</v>
      </c>
      <c r="E433">
        <f t="shared" si="24"/>
        <v>3.7366754781932167E-5</v>
      </c>
      <c r="K433" s="1">
        <v>42652</v>
      </c>
      <c r="L433">
        <v>40.04</v>
      </c>
      <c r="M433" s="2">
        <v>2.8000000000000001E-2</v>
      </c>
      <c r="N433" s="2">
        <f t="shared" si="25"/>
        <v>2.5934291187739465E-2</v>
      </c>
      <c r="O433">
        <f t="shared" si="26"/>
        <v>6.7258745941046083E-4</v>
      </c>
    </row>
    <row r="434" spans="1:15" x14ac:dyDescent="0.75">
      <c r="A434" s="1">
        <v>42645</v>
      </c>
      <c r="B434">
        <v>22.9</v>
      </c>
      <c r="C434" s="2">
        <v>-4.7399999999999998E-2</v>
      </c>
      <c r="D434" s="2">
        <f t="shared" si="27"/>
        <v>-5.0012835249042147E-2</v>
      </c>
      <c r="E434">
        <f t="shared" si="24"/>
        <v>2.5012836896478327E-3</v>
      </c>
      <c r="K434" s="1">
        <v>42645</v>
      </c>
      <c r="L434">
        <v>38.950000000000003</v>
      </c>
      <c r="M434" s="2">
        <v>-1.04E-2</v>
      </c>
      <c r="N434" s="2">
        <f t="shared" si="25"/>
        <v>-1.2465708812260536E-2</v>
      </c>
      <c r="O434">
        <f t="shared" si="26"/>
        <v>1.5539389619206997E-4</v>
      </c>
    </row>
    <row r="435" spans="1:15" x14ac:dyDescent="0.75">
      <c r="A435" s="1">
        <v>42638</v>
      </c>
      <c r="B435">
        <v>24.04</v>
      </c>
      <c r="C435" s="2">
        <v>-3.3E-3</v>
      </c>
      <c r="D435" s="2">
        <f t="shared" si="27"/>
        <v>-5.9128352490421462E-3</v>
      </c>
      <c r="E435">
        <f t="shared" si="24"/>
        <v>3.4961620682315297E-5</v>
      </c>
      <c r="K435" s="1">
        <v>42638</v>
      </c>
      <c r="L435">
        <v>39.36</v>
      </c>
      <c r="M435" s="2">
        <v>1.4999999999999999E-2</v>
      </c>
      <c r="N435" s="2">
        <f t="shared" si="25"/>
        <v>1.2934291187739463E-2</v>
      </c>
      <c r="O435">
        <f t="shared" si="26"/>
        <v>1.6729588852923473E-4</v>
      </c>
    </row>
    <row r="436" spans="1:15" x14ac:dyDescent="0.75">
      <c r="A436" s="1">
        <v>42631</v>
      </c>
      <c r="B436">
        <v>24.12</v>
      </c>
      <c r="C436" s="2">
        <v>-7.0000000000000001E-3</v>
      </c>
      <c r="D436" s="2">
        <f t="shared" si="27"/>
        <v>-9.6128352490421464E-3</v>
      </c>
      <c r="E436">
        <f t="shared" si="24"/>
        <v>9.240660152522718E-5</v>
      </c>
      <c r="K436" s="1">
        <v>42631</v>
      </c>
      <c r="L436">
        <v>38.78</v>
      </c>
      <c r="M436" s="2">
        <v>5.4699999999999999E-2</v>
      </c>
      <c r="N436" s="2">
        <f t="shared" si="25"/>
        <v>5.2634291187739463E-2</v>
      </c>
      <c r="O436">
        <f t="shared" si="26"/>
        <v>2.7703686088357479E-3</v>
      </c>
    </row>
    <row r="437" spans="1:15" x14ac:dyDescent="0.75">
      <c r="A437" s="1">
        <v>42624</v>
      </c>
      <c r="B437">
        <v>24.29</v>
      </c>
      <c r="C437" s="2">
        <v>3.6700000000000003E-2</v>
      </c>
      <c r="D437" s="2">
        <f t="shared" si="27"/>
        <v>3.4087164750957855E-2</v>
      </c>
      <c r="E437">
        <f t="shared" si="24"/>
        <v>1.1619348007589436E-3</v>
      </c>
      <c r="K437" s="1">
        <v>42624</v>
      </c>
      <c r="L437">
        <v>36.770000000000003</v>
      </c>
      <c r="M437" s="2">
        <v>-2.5999999999999999E-2</v>
      </c>
      <c r="N437" s="2">
        <f t="shared" si="25"/>
        <v>-2.8065708812260535E-2</v>
      </c>
      <c r="O437">
        <f t="shared" si="26"/>
        <v>7.8768401113459864E-4</v>
      </c>
    </row>
    <row r="438" spans="1:15" x14ac:dyDescent="0.75">
      <c r="A438" s="1">
        <v>42617</v>
      </c>
      <c r="B438">
        <v>23.43</v>
      </c>
      <c r="C438" s="2">
        <v>-3.0599999999999999E-2</v>
      </c>
      <c r="D438" s="2">
        <f t="shared" si="27"/>
        <v>-3.3212835249042144E-2</v>
      </c>
      <c r="E438">
        <f t="shared" si="24"/>
        <v>1.1030924252800162E-3</v>
      </c>
      <c r="K438" s="1">
        <v>42617</v>
      </c>
      <c r="L438">
        <v>37.75</v>
      </c>
      <c r="M438" s="2">
        <v>1.5599999999999999E-2</v>
      </c>
      <c r="N438" s="2">
        <f t="shared" si="25"/>
        <v>1.3534291187739463E-2</v>
      </c>
      <c r="O438">
        <f t="shared" si="26"/>
        <v>1.8317703795452209E-4</v>
      </c>
    </row>
    <row r="439" spans="1:15" x14ac:dyDescent="0.75">
      <c r="A439" s="1">
        <v>42610</v>
      </c>
      <c r="B439">
        <v>24.17</v>
      </c>
      <c r="C439" s="2">
        <v>1.9400000000000001E-2</v>
      </c>
      <c r="D439" s="2">
        <f t="shared" si="27"/>
        <v>1.6787164750957855E-2</v>
      </c>
      <c r="E439">
        <f t="shared" si="24"/>
        <v>2.8180890037580189E-4</v>
      </c>
      <c r="K439" s="1">
        <v>42610</v>
      </c>
      <c r="L439">
        <v>37.17</v>
      </c>
      <c r="M439" s="2">
        <v>2.9899999999999999E-2</v>
      </c>
      <c r="N439" s="2">
        <f t="shared" si="25"/>
        <v>2.7834291187739463E-2</v>
      </c>
      <c r="O439">
        <f t="shared" si="26"/>
        <v>7.7474776592387077E-4</v>
      </c>
    </row>
    <row r="440" spans="1:15" x14ac:dyDescent="0.75">
      <c r="A440" s="1">
        <v>42603</v>
      </c>
      <c r="B440">
        <v>23.71</v>
      </c>
      <c r="C440" s="2">
        <v>-2.3099999999999999E-2</v>
      </c>
      <c r="D440" s="2">
        <f t="shared" si="27"/>
        <v>-2.5712835249042144E-2</v>
      </c>
      <c r="E440">
        <f t="shared" si="24"/>
        <v>6.6114989654438418E-4</v>
      </c>
      <c r="K440" s="1">
        <v>42603</v>
      </c>
      <c r="L440">
        <v>36.090000000000003</v>
      </c>
      <c r="M440" s="2">
        <v>-1.8499999999999999E-2</v>
      </c>
      <c r="N440" s="2">
        <f t="shared" si="25"/>
        <v>-2.0565708812260535E-2</v>
      </c>
      <c r="O440">
        <f t="shared" si="26"/>
        <v>4.2294837895069063E-4</v>
      </c>
    </row>
    <row r="441" spans="1:15" x14ac:dyDescent="0.75">
      <c r="A441" s="1">
        <v>42596</v>
      </c>
      <c r="B441">
        <v>24.27</v>
      </c>
      <c r="C441" s="2">
        <v>-1.46E-2</v>
      </c>
      <c r="D441" s="2">
        <f t="shared" si="27"/>
        <v>-1.7212835249042147E-2</v>
      </c>
      <c r="E441">
        <f t="shared" si="24"/>
        <v>2.9628169731066783E-4</v>
      </c>
      <c r="K441" s="1">
        <v>42596</v>
      </c>
      <c r="L441">
        <v>36.770000000000003</v>
      </c>
      <c r="M441" s="2">
        <v>1.1599999999999999E-2</v>
      </c>
      <c r="N441" s="2">
        <f t="shared" si="25"/>
        <v>9.5342911877394632E-3</v>
      </c>
      <c r="O441">
        <f t="shared" si="26"/>
        <v>9.0902708452606385E-5</v>
      </c>
    </row>
    <row r="442" spans="1:15" x14ac:dyDescent="0.75">
      <c r="A442" s="1">
        <v>42589</v>
      </c>
      <c r="B442">
        <v>24.63</v>
      </c>
      <c r="C442" s="2">
        <v>1.6000000000000001E-3</v>
      </c>
      <c r="D442" s="2">
        <f t="shared" si="27"/>
        <v>-1.0128352490421466E-3</v>
      </c>
      <c r="E442">
        <f t="shared" si="24"/>
        <v>1.0258352417022672E-6</v>
      </c>
      <c r="K442" s="1">
        <v>42589</v>
      </c>
      <c r="L442">
        <v>36.35</v>
      </c>
      <c r="M442" s="2">
        <v>-3.5000000000000003E-2</v>
      </c>
      <c r="N442" s="2">
        <f t="shared" si="25"/>
        <v>-3.7065708812260539E-2</v>
      </c>
      <c r="O442">
        <f t="shared" si="26"/>
        <v>1.3738667697552887E-3</v>
      </c>
    </row>
    <row r="443" spans="1:15" x14ac:dyDescent="0.75">
      <c r="A443" s="1">
        <v>42582</v>
      </c>
      <c r="B443">
        <v>24.59</v>
      </c>
      <c r="C443" s="2">
        <v>1.11E-2</v>
      </c>
      <c r="D443" s="2">
        <f t="shared" si="27"/>
        <v>8.4871647509578534E-3</v>
      </c>
      <c r="E443">
        <f t="shared" si="24"/>
        <v>7.2031965509901483E-5</v>
      </c>
      <c r="K443" s="1">
        <v>42582</v>
      </c>
      <c r="L443">
        <v>37.67</v>
      </c>
      <c r="M443" s="2">
        <v>-2.7900000000000001E-2</v>
      </c>
      <c r="N443" s="2">
        <f t="shared" si="25"/>
        <v>-2.9965708812260537E-2</v>
      </c>
      <c r="O443">
        <f t="shared" si="26"/>
        <v>8.9794370462118877E-4</v>
      </c>
    </row>
    <row r="444" spans="1:15" x14ac:dyDescent="0.75">
      <c r="A444" s="1">
        <v>42575</v>
      </c>
      <c r="B444">
        <v>24.32</v>
      </c>
      <c r="C444" s="2">
        <v>-8.2000000000000007E-3</v>
      </c>
      <c r="D444" s="2">
        <f t="shared" si="27"/>
        <v>-1.0812835249042148E-2</v>
      </c>
      <c r="E444">
        <f t="shared" si="24"/>
        <v>1.1691740612292837E-4</v>
      </c>
      <c r="K444" s="1">
        <v>42575</v>
      </c>
      <c r="L444">
        <v>38.75</v>
      </c>
      <c r="M444" s="2">
        <v>-5.4000000000000003E-3</v>
      </c>
      <c r="N444" s="2">
        <f t="shared" si="25"/>
        <v>-7.4657088122605372E-3</v>
      </c>
      <c r="O444">
        <f t="shared" si="26"/>
        <v>5.5736808069464643E-5</v>
      </c>
    </row>
    <row r="445" spans="1:15" x14ac:dyDescent="0.75">
      <c r="A445" s="1">
        <v>42568</v>
      </c>
      <c r="B445">
        <v>24.52</v>
      </c>
      <c r="C445" s="2">
        <v>-1.6000000000000001E-3</v>
      </c>
      <c r="D445" s="2">
        <f t="shared" si="27"/>
        <v>-4.212835249042147E-3</v>
      </c>
      <c r="E445">
        <f t="shared" si="24"/>
        <v>1.7747980835572007E-5</v>
      </c>
      <c r="K445" s="1">
        <v>42568</v>
      </c>
      <c r="L445">
        <v>38.96</v>
      </c>
      <c r="M445" s="2">
        <v>-2.5499999999999998E-2</v>
      </c>
      <c r="N445" s="2">
        <f t="shared" si="25"/>
        <v>-2.7565708812260534E-2</v>
      </c>
      <c r="O445">
        <f t="shared" si="26"/>
        <v>7.5986830232233809E-4</v>
      </c>
    </row>
    <row r="446" spans="1:15" x14ac:dyDescent="0.75">
      <c r="A446" s="1">
        <v>42561</v>
      </c>
      <c r="B446">
        <v>24.56</v>
      </c>
      <c r="C446" s="2">
        <v>-2E-3</v>
      </c>
      <c r="D446" s="2">
        <f t="shared" si="27"/>
        <v>-4.6128352490421472E-3</v>
      </c>
      <c r="E446">
        <f t="shared" si="24"/>
        <v>2.1278249034805729E-5</v>
      </c>
      <c r="K446" s="1">
        <v>42561</v>
      </c>
      <c r="L446">
        <v>39.979999999999997</v>
      </c>
      <c r="M446" s="2">
        <v>6.9800000000000001E-2</v>
      </c>
      <c r="N446" s="2">
        <f t="shared" si="25"/>
        <v>6.7734291187739465E-2</v>
      </c>
      <c r="O446">
        <f t="shared" si="26"/>
        <v>4.5879342027054801E-3</v>
      </c>
    </row>
    <row r="447" spans="1:15" x14ac:dyDescent="0.75">
      <c r="A447" s="1">
        <v>42554</v>
      </c>
      <c r="B447">
        <v>24.61</v>
      </c>
      <c r="C447" s="2">
        <v>1.4E-2</v>
      </c>
      <c r="D447" s="2">
        <f t="shared" si="27"/>
        <v>1.1387164750957853E-2</v>
      </c>
      <c r="E447">
        <f t="shared" si="24"/>
        <v>1.2966752106545703E-4</v>
      </c>
      <c r="K447" s="1">
        <v>42554</v>
      </c>
      <c r="L447">
        <v>37.369999999999997</v>
      </c>
      <c r="M447" s="2">
        <v>1.6299999999999999E-2</v>
      </c>
      <c r="N447" s="2">
        <f t="shared" si="25"/>
        <v>1.4234291187739462E-2</v>
      </c>
      <c r="O447">
        <f t="shared" si="26"/>
        <v>2.0261504561735731E-4</v>
      </c>
    </row>
    <row r="448" spans="1:15" x14ac:dyDescent="0.75">
      <c r="A448" s="1">
        <v>42547</v>
      </c>
      <c r="B448">
        <v>24.27</v>
      </c>
      <c r="C448" s="2">
        <v>1.17E-2</v>
      </c>
      <c r="D448" s="2">
        <f t="shared" si="27"/>
        <v>9.0871647509578532E-3</v>
      </c>
      <c r="E448">
        <f t="shared" si="24"/>
        <v>8.2576563211050907E-5</v>
      </c>
      <c r="K448" s="1">
        <v>42547</v>
      </c>
      <c r="L448">
        <v>36.770000000000003</v>
      </c>
      <c r="M448" s="2">
        <v>4.5199999999999997E-2</v>
      </c>
      <c r="N448" s="2">
        <f t="shared" si="25"/>
        <v>4.3134291187739461E-2</v>
      </c>
      <c r="O448">
        <f t="shared" si="26"/>
        <v>1.8605670762686982E-3</v>
      </c>
    </row>
    <row r="449" spans="1:15" x14ac:dyDescent="0.75">
      <c r="A449" s="1">
        <v>42540</v>
      </c>
      <c r="B449">
        <v>23.99</v>
      </c>
      <c r="C449" s="2">
        <v>1.44E-2</v>
      </c>
      <c r="D449" s="2">
        <f t="shared" si="27"/>
        <v>1.1787164750957852E-2</v>
      </c>
      <c r="E449">
        <f t="shared" si="24"/>
        <v>1.389372528662233E-4</v>
      </c>
      <c r="K449" s="1">
        <v>42540</v>
      </c>
      <c r="L449">
        <v>35.18</v>
      </c>
      <c r="M449" s="2">
        <v>-7.4499999999999997E-2</v>
      </c>
      <c r="N449" s="2">
        <f t="shared" si="25"/>
        <v>-7.6565708812260533E-2</v>
      </c>
      <c r="O449">
        <f t="shared" si="26"/>
        <v>5.8623077659238701E-3</v>
      </c>
    </row>
    <row r="450" spans="1:15" x14ac:dyDescent="0.75">
      <c r="A450" s="1">
        <v>42533</v>
      </c>
      <c r="B450">
        <v>23.65</v>
      </c>
      <c r="C450" s="2">
        <v>-2.5000000000000001E-3</v>
      </c>
      <c r="D450" s="2">
        <f t="shared" si="27"/>
        <v>-5.1128352490421467E-3</v>
      </c>
      <c r="E450">
        <f t="shared" si="24"/>
        <v>2.6141084283847872E-5</v>
      </c>
      <c r="K450" s="1">
        <v>42533</v>
      </c>
      <c r="L450">
        <v>38.01</v>
      </c>
      <c r="M450" s="2">
        <v>-9.5899999999999999E-2</v>
      </c>
      <c r="N450" s="2">
        <f t="shared" si="25"/>
        <v>-9.7965708812260535E-2</v>
      </c>
      <c r="O450">
        <f t="shared" si="26"/>
        <v>9.5972801030886207E-3</v>
      </c>
    </row>
    <row r="451" spans="1:15" x14ac:dyDescent="0.75">
      <c r="A451" s="1">
        <v>42526</v>
      </c>
      <c r="B451">
        <v>23.71</v>
      </c>
      <c r="C451" s="2">
        <v>3.8E-3</v>
      </c>
      <c r="D451" s="2">
        <f t="shared" si="27"/>
        <v>1.1871647509578533E-3</v>
      </c>
      <c r="E451">
        <f t="shared" si="24"/>
        <v>1.4093601459168219E-6</v>
      </c>
      <c r="K451" s="1">
        <v>42526</v>
      </c>
      <c r="L451">
        <v>42.04</v>
      </c>
      <c r="M451" s="2">
        <v>1.1299999999999999E-2</v>
      </c>
      <c r="N451" s="2">
        <f t="shared" si="25"/>
        <v>9.2342911877394615E-3</v>
      </c>
      <c r="O451">
        <f t="shared" si="26"/>
        <v>8.5272133739962673E-5</v>
      </c>
    </row>
    <row r="452" spans="1:15" x14ac:dyDescent="0.75">
      <c r="A452" s="1">
        <v>42519</v>
      </c>
      <c r="B452">
        <v>23.62</v>
      </c>
      <c r="C452" s="2">
        <v>1.6999999999999999E-3</v>
      </c>
      <c r="D452" s="2">
        <f t="shared" si="27"/>
        <v>-9.1283524904214679E-4</v>
      </c>
      <c r="E452">
        <f t="shared" si="24"/>
        <v>8.3326819189383813E-7</v>
      </c>
      <c r="K452" s="1">
        <v>42519</v>
      </c>
      <c r="L452">
        <v>41.57</v>
      </c>
      <c r="M452" s="2">
        <v>-3.5900000000000001E-2</v>
      </c>
      <c r="N452" s="2">
        <f t="shared" si="25"/>
        <v>-3.7965708812260537E-2</v>
      </c>
      <c r="O452">
        <f t="shared" si="26"/>
        <v>1.4413950456173574E-3</v>
      </c>
    </row>
    <row r="453" spans="1:15" x14ac:dyDescent="0.75">
      <c r="A453" s="1">
        <v>42512</v>
      </c>
      <c r="B453">
        <v>23.58</v>
      </c>
      <c r="C453" s="2">
        <v>1.2500000000000001E-2</v>
      </c>
      <c r="D453" s="2">
        <f t="shared" si="27"/>
        <v>9.8871647509578536E-3</v>
      </c>
      <c r="E453">
        <f t="shared" ref="E453:E516" si="28">D453^2</f>
        <v>9.7756026812583475E-5</v>
      </c>
      <c r="K453" s="1">
        <v>42512</v>
      </c>
      <c r="L453">
        <v>43.12</v>
      </c>
      <c r="M453" s="2">
        <v>5.0000000000000001E-4</v>
      </c>
      <c r="N453" s="2">
        <f t="shared" ref="N453:N516" si="29">M453-$O$1</f>
        <v>-1.5657088122605369E-3</v>
      </c>
      <c r="O453">
        <f t="shared" ref="O453:O516" si="30">N453^2</f>
        <v>2.451444084790301E-6</v>
      </c>
    </row>
    <row r="454" spans="1:15" x14ac:dyDescent="0.75">
      <c r="A454" s="1">
        <v>42505</v>
      </c>
      <c r="B454">
        <v>23.29</v>
      </c>
      <c r="C454" s="2">
        <v>7.5800000000000006E-2</v>
      </c>
      <c r="D454" s="2">
        <f t="shared" ref="D454:D517" si="31">C454-$E$1</f>
        <v>7.3187164750957864E-2</v>
      </c>
      <c r="E454">
        <f t="shared" si="28"/>
        <v>5.3563610842838495E-3</v>
      </c>
      <c r="K454" s="1">
        <v>42505</v>
      </c>
      <c r="L454">
        <v>43.1</v>
      </c>
      <c r="M454" s="2">
        <v>3.61E-2</v>
      </c>
      <c r="N454" s="2">
        <f t="shared" si="29"/>
        <v>3.4034291187739464E-2</v>
      </c>
      <c r="O454">
        <f t="shared" si="30"/>
        <v>1.1583329766518401E-3</v>
      </c>
    </row>
    <row r="455" spans="1:15" x14ac:dyDescent="0.75">
      <c r="A455" s="1">
        <v>42498</v>
      </c>
      <c r="B455">
        <v>21.65</v>
      </c>
      <c r="C455" s="2">
        <v>-4.8399999999999999E-2</v>
      </c>
      <c r="D455" s="2">
        <f t="shared" si="31"/>
        <v>-5.1012835249042147E-2</v>
      </c>
      <c r="E455">
        <f t="shared" si="28"/>
        <v>2.6023093601459171E-3</v>
      </c>
      <c r="K455" s="1">
        <v>42498</v>
      </c>
      <c r="L455">
        <v>41.6</v>
      </c>
      <c r="M455" s="2">
        <v>-1.0500000000000001E-2</v>
      </c>
      <c r="N455" s="2">
        <f t="shared" si="29"/>
        <v>-1.2565708812260538E-2</v>
      </c>
      <c r="O455">
        <f t="shared" si="30"/>
        <v>1.5789703795452214E-4</v>
      </c>
    </row>
    <row r="456" spans="1:15" x14ac:dyDescent="0.75">
      <c r="A456" s="1">
        <v>42491</v>
      </c>
      <c r="B456">
        <v>22.75</v>
      </c>
      <c r="C456" s="2">
        <v>2.06E-2</v>
      </c>
      <c r="D456" s="2">
        <f t="shared" si="31"/>
        <v>1.7987164750957855E-2</v>
      </c>
      <c r="E456">
        <f t="shared" si="28"/>
        <v>3.2353809577810073E-4</v>
      </c>
      <c r="K456" s="1">
        <v>42491</v>
      </c>
      <c r="L456">
        <v>42.04</v>
      </c>
      <c r="M456" s="2">
        <v>8.8999999999999999E-3</v>
      </c>
      <c r="N456" s="2">
        <f t="shared" si="29"/>
        <v>6.834291187739463E-3</v>
      </c>
      <c r="O456">
        <f t="shared" si="30"/>
        <v>4.6707536038813277E-5</v>
      </c>
    </row>
    <row r="457" spans="1:15" x14ac:dyDescent="0.75">
      <c r="A457" s="1">
        <v>42484</v>
      </c>
      <c r="B457">
        <v>22.29</v>
      </c>
      <c r="C457" s="2">
        <v>-2.7099999999999999E-2</v>
      </c>
      <c r="D457" s="2">
        <f t="shared" si="31"/>
        <v>-2.9712835249042144E-2</v>
      </c>
      <c r="E457">
        <f t="shared" si="28"/>
        <v>8.828525785367214E-4</v>
      </c>
      <c r="K457" s="1">
        <v>42484</v>
      </c>
      <c r="L457">
        <v>41.67</v>
      </c>
      <c r="M457" s="2">
        <v>-6.6100000000000006E-2</v>
      </c>
      <c r="N457" s="2">
        <f t="shared" si="29"/>
        <v>-6.8165708812260542E-2</v>
      </c>
      <c r="O457">
        <f t="shared" si="30"/>
        <v>4.6465638578778948E-3</v>
      </c>
    </row>
    <row r="458" spans="1:15" x14ac:dyDescent="0.75">
      <c r="A458" s="1">
        <v>42477</v>
      </c>
      <c r="B458">
        <v>22.91</v>
      </c>
      <c r="C458" s="2">
        <v>-4.7999999999999996E-3</v>
      </c>
      <c r="D458" s="2">
        <f t="shared" si="31"/>
        <v>-7.4128352490421458E-3</v>
      </c>
      <c r="E458">
        <f t="shared" si="28"/>
        <v>5.4950126429441732E-5</v>
      </c>
      <c r="K458" s="1">
        <v>42477</v>
      </c>
      <c r="L458">
        <v>44.62</v>
      </c>
      <c r="M458" s="2">
        <v>-6.0600000000000001E-2</v>
      </c>
      <c r="N458" s="2">
        <f t="shared" si="29"/>
        <v>-6.2665708812260537E-2</v>
      </c>
      <c r="O458">
        <f t="shared" si="30"/>
        <v>3.9269910609430279E-3</v>
      </c>
    </row>
    <row r="459" spans="1:15" x14ac:dyDescent="0.75">
      <c r="A459" s="1">
        <v>42470</v>
      </c>
      <c r="B459">
        <v>23.02</v>
      </c>
      <c r="C459" s="2">
        <v>1.4500000000000001E-2</v>
      </c>
      <c r="D459" s="2">
        <f t="shared" si="31"/>
        <v>1.1887164750957854E-2</v>
      </c>
      <c r="E459">
        <f t="shared" si="28"/>
        <v>1.4130468581641489E-4</v>
      </c>
      <c r="K459" s="1">
        <v>42470</v>
      </c>
      <c r="L459">
        <v>47.5</v>
      </c>
      <c r="M459" s="2">
        <v>2.6100000000000002E-2</v>
      </c>
      <c r="N459" s="2">
        <f t="shared" si="29"/>
        <v>2.4034291187739466E-2</v>
      </c>
      <c r="O459">
        <f t="shared" si="30"/>
        <v>5.7764715289705096E-4</v>
      </c>
    </row>
    <row r="460" spans="1:15" x14ac:dyDescent="0.75">
      <c r="A460" s="1">
        <v>42463</v>
      </c>
      <c r="B460">
        <v>22.69</v>
      </c>
      <c r="C460" s="2">
        <v>-1.43E-2</v>
      </c>
      <c r="D460" s="2">
        <f t="shared" si="31"/>
        <v>-1.6912835249042146E-2</v>
      </c>
      <c r="E460">
        <f t="shared" si="28"/>
        <v>2.8604399616124251E-4</v>
      </c>
      <c r="K460" s="1">
        <v>42463</v>
      </c>
      <c r="L460">
        <v>46.29</v>
      </c>
      <c r="M460" s="2">
        <v>-1.5299999999999999E-2</v>
      </c>
      <c r="N460" s="2">
        <f t="shared" si="29"/>
        <v>-1.7365708812260537E-2</v>
      </c>
      <c r="O460">
        <f t="shared" si="30"/>
        <v>3.0156784255222328E-4</v>
      </c>
    </row>
    <row r="461" spans="1:15" x14ac:dyDescent="0.75">
      <c r="A461" s="1">
        <v>42456</v>
      </c>
      <c r="B461">
        <v>23.02</v>
      </c>
      <c r="C461" s="2">
        <v>1.54E-2</v>
      </c>
      <c r="D461" s="2">
        <f t="shared" si="31"/>
        <v>1.2787164750957853E-2</v>
      </c>
      <c r="E461">
        <f t="shared" si="28"/>
        <v>1.6351158236813901E-4</v>
      </c>
      <c r="K461" s="1">
        <v>42456</v>
      </c>
      <c r="L461">
        <v>47.01</v>
      </c>
      <c r="M461" s="2">
        <v>-1.7299999999999999E-2</v>
      </c>
      <c r="N461" s="2">
        <f t="shared" si="29"/>
        <v>-1.9365708812260535E-2</v>
      </c>
      <c r="O461">
        <f t="shared" si="30"/>
        <v>3.7503067780126536E-4</v>
      </c>
    </row>
    <row r="462" spans="1:15" x14ac:dyDescent="0.75">
      <c r="A462" s="1">
        <v>42449</v>
      </c>
      <c r="B462">
        <v>22.67</v>
      </c>
      <c r="C462" s="2">
        <v>1.5699999999999999E-2</v>
      </c>
      <c r="D462" s="2">
        <f t="shared" si="31"/>
        <v>1.3087164750957852E-2</v>
      </c>
      <c r="E462">
        <f t="shared" si="28"/>
        <v>1.7127388121871369E-4</v>
      </c>
      <c r="K462" s="1">
        <v>42449</v>
      </c>
      <c r="L462">
        <v>47.84</v>
      </c>
      <c r="M462" s="2">
        <v>-4.4200000000000003E-2</v>
      </c>
      <c r="N462" s="2">
        <f t="shared" si="29"/>
        <v>-4.6265708812260539E-2</v>
      </c>
      <c r="O462">
        <f t="shared" si="30"/>
        <v>2.1405158119008824E-3</v>
      </c>
    </row>
    <row r="463" spans="1:15" x14ac:dyDescent="0.75">
      <c r="A463" s="1">
        <v>42442</v>
      </c>
      <c r="B463">
        <v>22.32</v>
      </c>
      <c r="C463" s="2">
        <v>-3.0999999999999999E-3</v>
      </c>
      <c r="D463" s="2">
        <f t="shared" si="31"/>
        <v>-5.7128352490421466E-3</v>
      </c>
      <c r="E463">
        <f t="shared" si="28"/>
        <v>3.2636486582698447E-5</v>
      </c>
      <c r="K463" s="1">
        <v>42442</v>
      </c>
      <c r="L463">
        <v>50.05</v>
      </c>
      <c r="M463" s="2">
        <v>4.9500000000000002E-2</v>
      </c>
      <c r="N463" s="2">
        <f t="shared" si="29"/>
        <v>4.7434291187739466E-2</v>
      </c>
      <c r="O463">
        <f t="shared" si="30"/>
        <v>2.2500119804832581E-3</v>
      </c>
    </row>
    <row r="464" spans="1:15" x14ac:dyDescent="0.75">
      <c r="A464" s="1">
        <v>42435</v>
      </c>
      <c r="B464">
        <v>22.39</v>
      </c>
      <c r="C464" s="2">
        <v>5.7999999999999996E-3</v>
      </c>
      <c r="D464" s="2">
        <f t="shared" si="31"/>
        <v>3.1871647509578529E-3</v>
      </c>
      <c r="E464">
        <f t="shared" si="28"/>
        <v>1.0158019149748232E-5</v>
      </c>
      <c r="K464" s="1">
        <v>42435</v>
      </c>
      <c r="L464">
        <v>47.69</v>
      </c>
      <c r="M464" s="2">
        <v>-2.01E-2</v>
      </c>
      <c r="N464" s="2">
        <f t="shared" si="29"/>
        <v>-2.2165708812260536E-2</v>
      </c>
      <c r="O464">
        <f t="shared" si="30"/>
        <v>4.9131864714992439E-4</v>
      </c>
    </row>
    <row r="465" spans="1:15" x14ac:dyDescent="0.75">
      <c r="A465" s="1">
        <v>42428</v>
      </c>
      <c r="B465">
        <v>22.26</v>
      </c>
      <c r="C465" s="2">
        <v>4.1000000000000003E-3</v>
      </c>
      <c r="D465" s="2">
        <f t="shared" si="31"/>
        <v>1.4871647509578536E-3</v>
      </c>
      <c r="E465">
        <f t="shared" si="28"/>
        <v>2.2116589964915348E-6</v>
      </c>
      <c r="K465" s="1">
        <v>42428</v>
      </c>
      <c r="L465">
        <v>48.67</v>
      </c>
      <c r="M465" s="2">
        <v>1.6899999999999998E-2</v>
      </c>
      <c r="N465" s="2">
        <f t="shared" si="29"/>
        <v>1.4834291187739462E-2</v>
      </c>
      <c r="O465">
        <f t="shared" si="30"/>
        <v>2.2005619504264465E-4</v>
      </c>
    </row>
    <row r="466" spans="1:15" x14ac:dyDescent="0.75">
      <c r="A466" s="1">
        <v>42421</v>
      </c>
      <c r="B466">
        <v>22.17</v>
      </c>
      <c r="C466" s="2">
        <v>2.8799999999999999E-2</v>
      </c>
      <c r="D466" s="2">
        <f t="shared" si="31"/>
        <v>2.6187164750957854E-2</v>
      </c>
      <c r="E466">
        <f t="shared" si="28"/>
        <v>6.8576759769380948E-4</v>
      </c>
      <c r="K466" s="1">
        <v>42421</v>
      </c>
      <c r="L466">
        <v>47.86</v>
      </c>
      <c r="M466" s="2">
        <v>2.4400000000000002E-2</v>
      </c>
      <c r="N466" s="2">
        <f t="shared" si="29"/>
        <v>2.2334291187739466E-2</v>
      </c>
      <c r="O466">
        <f t="shared" si="30"/>
        <v>4.9882056285873669E-4</v>
      </c>
    </row>
    <row r="467" spans="1:15" x14ac:dyDescent="0.75">
      <c r="A467" s="1">
        <v>42414</v>
      </c>
      <c r="B467">
        <v>21.55</v>
      </c>
      <c r="C467" s="2">
        <v>-2.3099999999999999E-2</v>
      </c>
      <c r="D467" s="2">
        <f t="shared" si="31"/>
        <v>-2.5712835249042144E-2</v>
      </c>
      <c r="E467">
        <f t="shared" si="28"/>
        <v>6.6114989654438418E-4</v>
      </c>
      <c r="K467" s="1">
        <v>42414</v>
      </c>
      <c r="L467">
        <v>46.72</v>
      </c>
      <c r="M467" s="2">
        <v>8.6800000000000002E-2</v>
      </c>
      <c r="N467" s="2">
        <f t="shared" si="29"/>
        <v>8.4734291187739466E-2</v>
      </c>
      <c r="O467">
        <f t="shared" si="30"/>
        <v>7.1799001030886222E-3</v>
      </c>
    </row>
    <row r="468" spans="1:15" x14ac:dyDescent="0.75">
      <c r="A468" s="1">
        <v>42407</v>
      </c>
      <c r="B468">
        <v>22.06</v>
      </c>
      <c r="C468" s="2">
        <v>-1.21E-2</v>
      </c>
      <c r="D468" s="2">
        <f t="shared" si="31"/>
        <v>-1.4712835249042147E-2</v>
      </c>
      <c r="E468">
        <f t="shared" si="28"/>
        <v>2.1646752106545708E-4</v>
      </c>
      <c r="K468" s="1">
        <v>42407</v>
      </c>
      <c r="L468">
        <v>42.99</v>
      </c>
      <c r="M468" s="2">
        <v>2.3300000000000001E-2</v>
      </c>
      <c r="N468" s="2">
        <f t="shared" si="29"/>
        <v>2.1234291187739465E-2</v>
      </c>
      <c r="O468">
        <f t="shared" si="30"/>
        <v>4.508951222457099E-4</v>
      </c>
    </row>
    <row r="469" spans="1:15" x14ac:dyDescent="0.75">
      <c r="A469" s="1">
        <v>42400</v>
      </c>
      <c r="B469">
        <v>22.33</v>
      </c>
      <c r="C469" s="2">
        <v>9.4999999999999998E-3</v>
      </c>
      <c r="D469" s="2">
        <f t="shared" si="31"/>
        <v>6.8871647509578526E-3</v>
      </c>
      <c r="E469">
        <f t="shared" si="28"/>
        <v>4.7433038306836339E-5</v>
      </c>
      <c r="K469" s="1">
        <v>42400</v>
      </c>
      <c r="L469">
        <v>42.01</v>
      </c>
      <c r="M469" s="2">
        <v>-5.1499999999999997E-2</v>
      </c>
      <c r="N469" s="2">
        <f t="shared" si="29"/>
        <v>-5.3565708812260533E-2</v>
      </c>
      <c r="O469">
        <f t="shared" si="30"/>
        <v>2.8692851605598858E-3</v>
      </c>
    </row>
    <row r="470" spans="1:15" x14ac:dyDescent="0.75">
      <c r="A470" s="1">
        <v>42393</v>
      </c>
      <c r="B470">
        <v>22.12</v>
      </c>
      <c r="C470" s="2">
        <v>5.8400000000000001E-2</v>
      </c>
      <c r="D470" s="2">
        <f t="shared" si="31"/>
        <v>5.5787164750957852E-2</v>
      </c>
      <c r="E470">
        <f t="shared" si="28"/>
        <v>3.1122077509505141E-3</v>
      </c>
      <c r="K470" s="1">
        <v>42393</v>
      </c>
      <c r="L470">
        <v>44.29</v>
      </c>
      <c r="M470" s="2">
        <v>-5.28E-2</v>
      </c>
      <c r="N470" s="2">
        <f t="shared" si="29"/>
        <v>-5.4865708812260536E-2</v>
      </c>
      <c r="O470">
        <f t="shared" si="30"/>
        <v>3.0102460034717635E-3</v>
      </c>
    </row>
    <row r="471" spans="1:15" x14ac:dyDescent="0.75">
      <c r="A471" s="1">
        <v>42386</v>
      </c>
      <c r="B471">
        <v>20.9</v>
      </c>
      <c r="C471" s="2">
        <v>1.26E-2</v>
      </c>
      <c r="D471" s="2">
        <f t="shared" si="31"/>
        <v>9.987164750957853E-3</v>
      </c>
      <c r="E471">
        <f t="shared" si="28"/>
        <v>9.9743459762775035E-5</v>
      </c>
      <c r="K471" s="1">
        <v>42386</v>
      </c>
      <c r="L471">
        <v>46.76</v>
      </c>
      <c r="M471" s="2">
        <v>5.0799999999999998E-2</v>
      </c>
      <c r="N471" s="2">
        <f t="shared" si="29"/>
        <v>4.8734291187739462E-2</v>
      </c>
      <c r="O471">
        <f t="shared" si="30"/>
        <v>2.3750311375713802E-3</v>
      </c>
    </row>
    <row r="472" spans="1:15" x14ac:dyDescent="0.75">
      <c r="A472" s="1">
        <v>42379</v>
      </c>
      <c r="B472">
        <v>20.64</v>
      </c>
      <c r="C472" s="2">
        <v>-2.5499999999999998E-2</v>
      </c>
      <c r="D472" s="2">
        <f t="shared" si="31"/>
        <v>-2.8112835249042144E-2</v>
      </c>
      <c r="E472">
        <f t="shared" si="28"/>
        <v>7.9033150573978644E-4</v>
      </c>
      <c r="K472" s="1">
        <v>42379</v>
      </c>
      <c r="L472">
        <v>44.5</v>
      </c>
      <c r="M472" s="2">
        <v>-4.53E-2</v>
      </c>
      <c r="N472" s="2">
        <f t="shared" si="29"/>
        <v>-4.7365708812260536E-2</v>
      </c>
      <c r="O472">
        <f t="shared" si="30"/>
        <v>2.2435103712878553E-3</v>
      </c>
    </row>
    <row r="473" spans="1:15" x14ac:dyDescent="0.75">
      <c r="A473" s="1">
        <v>42372</v>
      </c>
      <c r="B473">
        <v>21.18</v>
      </c>
      <c r="C473" s="2">
        <v>3.6700000000000003E-2</v>
      </c>
      <c r="D473" s="2">
        <f t="shared" si="31"/>
        <v>3.4087164750957855E-2</v>
      </c>
      <c r="E473">
        <f t="shared" si="28"/>
        <v>1.1619348007589436E-3</v>
      </c>
      <c r="K473" s="1">
        <v>42372</v>
      </c>
      <c r="L473">
        <v>46.61</v>
      </c>
      <c r="M473" s="2">
        <v>-8.0500000000000002E-2</v>
      </c>
      <c r="N473" s="2">
        <f t="shared" si="29"/>
        <v>-8.2565708812260538E-2</v>
      </c>
      <c r="O473">
        <f t="shared" si="30"/>
        <v>6.8170962716709972E-3</v>
      </c>
    </row>
    <row r="474" spans="1:15" x14ac:dyDescent="0.75">
      <c r="A474" s="1">
        <v>42365</v>
      </c>
      <c r="B474">
        <v>20.43</v>
      </c>
      <c r="C474" s="2">
        <v>7.4000000000000003E-3</v>
      </c>
      <c r="D474" s="2">
        <f t="shared" si="31"/>
        <v>4.7871647509578532E-3</v>
      </c>
      <c r="E474">
        <f t="shared" si="28"/>
        <v>2.2916946352813366E-5</v>
      </c>
      <c r="K474" s="1">
        <v>42365</v>
      </c>
      <c r="L474">
        <v>50.69</v>
      </c>
      <c r="M474" s="2">
        <v>-0.03</v>
      </c>
      <c r="N474" s="2">
        <f t="shared" si="29"/>
        <v>-3.2065708812260535E-2</v>
      </c>
      <c r="O474">
        <f t="shared" si="30"/>
        <v>1.028209681632683E-3</v>
      </c>
    </row>
    <row r="475" spans="1:15" x14ac:dyDescent="0.75">
      <c r="A475" s="1">
        <v>42358</v>
      </c>
      <c r="B475">
        <v>20.28</v>
      </c>
      <c r="C475" s="2">
        <v>3.3599999999999998E-2</v>
      </c>
      <c r="D475" s="2">
        <f t="shared" si="31"/>
        <v>3.0987164750957853E-2</v>
      </c>
      <c r="E475">
        <f t="shared" si="28"/>
        <v>9.6020437930300479E-4</v>
      </c>
      <c r="K475" s="1">
        <v>42358</v>
      </c>
      <c r="L475">
        <v>52.26</v>
      </c>
      <c r="M475" s="2">
        <v>4.5999999999999999E-2</v>
      </c>
      <c r="N475" s="2">
        <f t="shared" si="29"/>
        <v>4.3934291187739463E-2</v>
      </c>
      <c r="O475">
        <f t="shared" si="30"/>
        <v>1.9302219421690814E-3</v>
      </c>
    </row>
    <row r="476" spans="1:15" x14ac:dyDescent="0.75">
      <c r="A476" s="1">
        <v>42351</v>
      </c>
      <c r="B476">
        <v>19.62</v>
      </c>
      <c r="C476" s="2">
        <v>-8.6E-3</v>
      </c>
      <c r="D476" s="2">
        <f t="shared" si="31"/>
        <v>-1.1212835249042147E-2</v>
      </c>
      <c r="E476">
        <f t="shared" si="28"/>
        <v>1.2572767432216206E-4</v>
      </c>
      <c r="K476" s="1">
        <v>42351</v>
      </c>
      <c r="L476">
        <v>49.96</v>
      </c>
      <c r="M476" s="2">
        <v>1.38E-2</v>
      </c>
      <c r="N476" s="2">
        <f t="shared" si="29"/>
        <v>1.1734291187739464E-2</v>
      </c>
      <c r="O476">
        <f t="shared" si="30"/>
        <v>1.3769358967866003E-4</v>
      </c>
    </row>
    <row r="477" spans="1:15" x14ac:dyDescent="0.75">
      <c r="A477" s="1">
        <v>42344</v>
      </c>
      <c r="B477">
        <v>19.79</v>
      </c>
      <c r="C477" s="2">
        <v>-5.0000000000000001E-3</v>
      </c>
      <c r="D477" s="2">
        <f t="shared" si="31"/>
        <v>-7.6128352490421464E-3</v>
      </c>
      <c r="E477">
        <f t="shared" si="28"/>
        <v>5.7955260529058596E-5</v>
      </c>
      <c r="K477" s="1">
        <v>42344</v>
      </c>
      <c r="L477">
        <v>49.28</v>
      </c>
      <c r="M477" s="2">
        <v>-0.01</v>
      </c>
      <c r="N477" s="2">
        <f t="shared" si="29"/>
        <v>-1.2065708812260538E-2</v>
      </c>
      <c r="O477">
        <f t="shared" si="30"/>
        <v>1.4558132914226161E-4</v>
      </c>
    </row>
    <row r="478" spans="1:15" x14ac:dyDescent="0.75">
      <c r="A478" s="1">
        <v>42337</v>
      </c>
      <c r="B478">
        <v>19.89</v>
      </c>
      <c r="C478" s="2">
        <v>-3.5000000000000001E-3</v>
      </c>
      <c r="D478" s="2">
        <f t="shared" si="31"/>
        <v>-6.1128352490421468E-3</v>
      </c>
      <c r="E478">
        <f t="shared" si="28"/>
        <v>3.7366754781932167E-5</v>
      </c>
      <c r="K478" s="1">
        <v>42337</v>
      </c>
      <c r="L478">
        <v>49.78</v>
      </c>
      <c r="M478" s="2">
        <v>5.6000000000000001E-2</v>
      </c>
      <c r="N478" s="2">
        <f t="shared" si="29"/>
        <v>5.3934291187739465E-2</v>
      </c>
      <c r="O478">
        <f t="shared" si="30"/>
        <v>2.9089077659238708E-3</v>
      </c>
    </row>
    <row r="479" spans="1:15" x14ac:dyDescent="0.75">
      <c r="A479" s="1">
        <v>42330</v>
      </c>
      <c r="B479">
        <v>19.96</v>
      </c>
      <c r="C479" s="2">
        <v>-3.0000000000000001E-3</v>
      </c>
      <c r="D479" s="2">
        <f t="shared" si="31"/>
        <v>-5.6128352490421463E-3</v>
      </c>
      <c r="E479">
        <f t="shared" si="28"/>
        <v>3.150391953289001E-5</v>
      </c>
      <c r="K479" s="1">
        <v>42330</v>
      </c>
      <c r="L479">
        <v>47.14</v>
      </c>
      <c r="M479" s="2">
        <v>-3.32E-2</v>
      </c>
      <c r="N479" s="2">
        <f t="shared" si="29"/>
        <v>-3.5265708812260536E-2</v>
      </c>
      <c r="O479">
        <f t="shared" si="30"/>
        <v>1.2436702180311505E-3</v>
      </c>
    </row>
    <row r="480" spans="1:15" x14ac:dyDescent="0.75">
      <c r="A480" s="1">
        <v>42323</v>
      </c>
      <c r="B480">
        <v>20.02</v>
      </c>
      <c r="C480" s="2">
        <v>6.4299999999999996E-2</v>
      </c>
      <c r="D480" s="2">
        <f t="shared" si="31"/>
        <v>6.1687164750957847E-2</v>
      </c>
      <c r="E480">
        <f t="shared" si="28"/>
        <v>3.8053062950118162E-3</v>
      </c>
      <c r="K480" s="1">
        <v>42323</v>
      </c>
      <c r="L480">
        <v>48.76</v>
      </c>
      <c r="M480" s="2">
        <v>-4.7000000000000002E-3</v>
      </c>
      <c r="N480" s="2">
        <f t="shared" si="29"/>
        <v>-6.7657088122605371E-3</v>
      </c>
      <c r="O480">
        <f t="shared" si="30"/>
        <v>4.577481573229989E-5</v>
      </c>
    </row>
    <row r="481" spans="1:15" x14ac:dyDescent="0.75">
      <c r="A481" s="1">
        <v>42316</v>
      </c>
      <c r="B481">
        <v>18.809999999999999</v>
      </c>
      <c r="C481" s="2">
        <v>-3.9800000000000002E-2</v>
      </c>
      <c r="D481" s="2">
        <f t="shared" si="31"/>
        <v>-4.2412835249042151E-2</v>
      </c>
      <c r="E481">
        <f t="shared" si="28"/>
        <v>1.7988485938623924E-3</v>
      </c>
      <c r="K481" s="1">
        <v>42316</v>
      </c>
      <c r="L481">
        <v>48.99</v>
      </c>
      <c r="M481" s="2">
        <v>-4.3200000000000002E-2</v>
      </c>
      <c r="N481" s="2">
        <f t="shared" si="29"/>
        <v>-4.5265708812260538E-2</v>
      </c>
      <c r="O481">
        <f t="shared" si="30"/>
        <v>2.0489843942763613E-3</v>
      </c>
    </row>
    <row r="482" spans="1:15" x14ac:dyDescent="0.75">
      <c r="A482" s="1">
        <v>42309</v>
      </c>
      <c r="B482">
        <v>19.59</v>
      </c>
      <c r="C482" s="2">
        <v>2.6700000000000002E-2</v>
      </c>
      <c r="D482" s="2">
        <f t="shared" si="31"/>
        <v>2.4087164750957856E-2</v>
      </c>
      <c r="E482">
        <f t="shared" si="28"/>
        <v>5.8019150573978661E-4</v>
      </c>
      <c r="K482" s="1">
        <v>42309</v>
      </c>
      <c r="L482">
        <v>51.2</v>
      </c>
      <c r="M482" s="2">
        <v>7.1000000000000004E-3</v>
      </c>
      <c r="N482" s="2">
        <f t="shared" si="29"/>
        <v>5.0342911877394635E-3</v>
      </c>
      <c r="O482">
        <f t="shared" si="30"/>
        <v>2.5344087762951217E-5</v>
      </c>
    </row>
    <row r="483" spans="1:15" x14ac:dyDescent="0.75">
      <c r="A483" s="1">
        <v>42302</v>
      </c>
      <c r="B483">
        <v>19.079999999999998</v>
      </c>
      <c r="C483" s="2">
        <v>-1.7999999999999999E-2</v>
      </c>
      <c r="D483" s="2">
        <f t="shared" si="31"/>
        <v>-2.0612835249042144E-2</v>
      </c>
      <c r="E483">
        <f t="shared" si="28"/>
        <v>4.2488897700415428E-4</v>
      </c>
      <c r="K483" s="1">
        <v>42302</v>
      </c>
      <c r="L483">
        <v>50.84</v>
      </c>
      <c r="M483" s="2">
        <v>-3.0999999999999999E-3</v>
      </c>
      <c r="N483" s="2">
        <f t="shared" si="29"/>
        <v>-5.1657088122605364E-3</v>
      </c>
      <c r="O483">
        <f t="shared" si="30"/>
        <v>2.6684547533066162E-5</v>
      </c>
    </row>
    <row r="484" spans="1:15" x14ac:dyDescent="0.75">
      <c r="A484" s="1">
        <v>42295</v>
      </c>
      <c r="B484">
        <v>19.43</v>
      </c>
      <c r="C484" s="2">
        <v>-1.0200000000000001E-2</v>
      </c>
      <c r="D484" s="2">
        <f t="shared" si="31"/>
        <v>-1.2812835249042148E-2</v>
      </c>
      <c r="E484">
        <f t="shared" si="28"/>
        <v>1.6416874711909697E-4</v>
      </c>
      <c r="K484" s="1">
        <v>42295</v>
      </c>
      <c r="L484">
        <v>51</v>
      </c>
      <c r="M484" s="2">
        <v>3.8300000000000001E-2</v>
      </c>
      <c r="N484" s="2">
        <f t="shared" si="29"/>
        <v>3.6234291187739465E-2</v>
      </c>
      <c r="O484">
        <f t="shared" si="30"/>
        <v>1.3129238578778939E-3</v>
      </c>
    </row>
    <row r="485" spans="1:15" x14ac:dyDescent="0.75">
      <c r="A485" s="1">
        <v>42288</v>
      </c>
      <c r="B485">
        <v>19.63</v>
      </c>
      <c r="C485" s="2">
        <v>-0.11700000000000001</v>
      </c>
      <c r="D485" s="2">
        <f t="shared" si="31"/>
        <v>-0.11961283524904215</v>
      </c>
      <c r="E485">
        <f t="shared" si="28"/>
        <v>1.4307230356314499E-2</v>
      </c>
      <c r="K485" s="1">
        <v>42288</v>
      </c>
      <c r="L485">
        <v>49.12</v>
      </c>
      <c r="M485" s="2">
        <v>4.0500000000000001E-2</v>
      </c>
      <c r="N485" s="2">
        <f t="shared" si="29"/>
        <v>3.8434291187739465E-2</v>
      </c>
      <c r="O485">
        <f t="shared" si="30"/>
        <v>1.4771947391039476E-3</v>
      </c>
    </row>
    <row r="486" spans="1:15" x14ac:dyDescent="0.75">
      <c r="A486" s="1">
        <v>42281</v>
      </c>
      <c r="B486">
        <v>22.23</v>
      </c>
      <c r="C486" s="2">
        <v>2.63E-2</v>
      </c>
      <c r="D486" s="2">
        <f t="shared" si="31"/>
        <v>2.3687164750957855E-2</v>
      </c>
      <c r="E486">
        <f t="shared" si="28"/>
        <v>5.6108177393902035E-4</v>
      </c>
      <c r="K486" s="1">
        <v>42281</v>
      </c>
      <c r="L486">
        <v>47.21</v>
      </c>
      <c r="M486" s="2">
        <v>5.2200000000000003E-2</v>
      </c>
      <c r="N486" s="2">
        <f t="shared" si="29"/>
        <v>5.0134291187739467E-2</v>
      </c>
      <c r="O486">
        <f t="shared" si="30"/>
        <v>2.5134471528970512E-3</v>
      </c>
    </row>
    <row r="487" spans="1:15" x14ac:dyDescent="0.75">
      <c r="A487" s="1">
        <v>42274</v>
      </c>
      <c r="B487">
        <v>21.66</v>
      </c>
      <c r="C487" s="2">
        <v>1.8800000000000001E-2</v>
      </c>
      <c r="D487" s="2">
        <f t="shared" si="31"/>
        <v>1.6187164750957855E-2</v>
      </c>
      <c r="E487">
        <f t="shared" si="28"/>
        <v>2.6202430267465251E-4</v>
      </c>
      <c r="K487" s="1">
        <v>42274</v>
      </c>
      <c r="L487">
        <v>44.87</v>
      </c>
      <c r="M487" s="2">
        <v>-2.5399999999999999E-2</v>
      </c>
      <c r="N487" s="2">
        <f t="shared" si="29"/>
        <v>-2.7465708812260535E-2</v>
      </c>
      <c r="O487">
        <f t="shared" si="30"/>
        <v>7.5436516055988603E-4</v>
      </c>
    </row>
    <row r="488" spans="1:15" x14ac:dyDescent="0.75">
      <c r="A488" s="1">
        <v>42267</v>
      </c>
      <c r="B488">
        <v>21.26</v>
      </c>
      <c r="C488" s="2">
        <v>7.1000000000000004E-3</v>
      </c>
      <c r="D488" s="2">
        <f t="shared" si="31"/>
        <v>4.4871647509578533E-3</v>
      </c>
      <c r="E488">
        <f t="shared" si="28"/>
        <v>2.0134647502238652E-5</v>
      </c>
      <c r="K488" s="1">
        <v>42267</v>
      </c>
      <c r="L488">
        <v>46.04</v>
      </c>
      <c r="M488" s="2">
        <v>-1.35E-2</v>
      </c>
      <c r="N488" s="2">
        <f t="shared" si="29"/>
        <v>-1.5565708812260538E-2</v>
      </c>
      <c r="O488">
        <f t="shared" si="30"/>
        <v>2.4229129082808536E-4</v>
      </c>
    </row>
    <row r="489" spans="1:15" x14ac:dyDescent="0.75">
      <c r="A489" s="1">
        <v>42260</v>
      </c>
      <c r="B489">
        <v>21.11</v>
      </c>
      <c r="C489" s="2">
        <v>-2.0400000000000001E-2</v>
      </c>
      <c r="D489" s="2">
        <f t="shared" si="31"/>
        <v>-2.3012835249042147E-2</v>
      </c>
      <c r="E489">
        <f t="shared" si="28"/>
        <v>5.295905861995567E-4</v>
      </c>
      <c r="K489" s="1">
        <v>42260</v>
      </c>
      <c r="L489">
        <v>46.67</v>
      </c>
      <c r="M489" s="2">
        <v>-5.3E-3</v>
      </c>
      <c r="N489" s="2">
        <f t="shared" si="29"/>
        <v>-7.3657088122605369E-3</v>
      </c>
      <c r="O489">
        <f t="shared" si="30"/>
        <v>5.4253666307012532E-5</v>
      </c>
    </row>
    <row r="490" spans="1:15" x14ac:dyDescent="0.75">
      <c r="A490" s="1">
        <v>42253</v>
      </c>
      <c r="B490">
        <v>21.55</v>
      </c>
      <c r="C490" s="2">
        <v>1.17E-2</v>
      </c>
      <c r="D490" s="2">
        <f t="shared" si="31"/>
        <v>9.0871647509578532E-3</v>
      </c>
      <c r="E490">
        <f t="shared" si="28"/>
        <v>8.2576563211050907E-5</v>
      </c>
      <c r="K490" s="1">
        <v>42253</v>
      </c>
      <c r="L490">
        <v>46.92</v>
      </c>
      <c r="M490" s="2">
        <v>3.3500000000000002E-2</v>
      </c>
      <c r="N490" s="2">
        <f t="shared" si="29"/>
        <v>3.1434291187739466E-2</v>
      </c>
      <c r="O490">
        <f t="shared" si="30"/>
        <v>9.88114662475595E-4</v>
      </c>
    </row>
    <row r="491" spans="1:15" x14ac:dyDescent="0.75">
      <c r="A491" s="1">
        <v>42246</v>
      </c>
      <c r="B491">
        <v>21.3</v>
      </c>
      <c r="C491" s="2">
        <v>-1.6199999999999999E-2</v>
      </c>
      <c r="D491" s="2">
        <f t="shared" si="31"/>
        <v>-1.8812835249042145E-2</v>
      </c>
      <c r="E491">
        <f t="shared" si="28"/>
        <v>3.5392277010760258E-4</v>
      </c>
      <c r="K491" s="1">
        <v>42246</v>
      </c>
      <c r="L491">
        <v>45.4</v>
      </c>
      <c r="M491" s="2">
        <v>3.32E-2</v>
      </c>
      <c r="N491" s="2">
        <f t="shared" si="29"/>
        <v>3.1134291187739464E-2</v>
      </c>
      <c r="O491">
        <f t="shared" si="30"/>
        <v>9.6934408776295122E-4</v>
      </c>
    </row>
    <row r="492" spans="1:15" x14ac:dyDescent="0.75">
      <c r="A492" s="1">
        <v>42239</v>
      </c>
      <c r="B492">
        <v>21.65</v>
      </c>
      <c r="C492" s="2">
        <v>-2.3900000000000001E-2</v>
      </c>
      <c r="D492" s="2">
        <f t="shared" si="31"/>
        <v>-2.6512835249042147E-2</v>
      </c>
      <c r="E492">
        <f t="shared" si="28"/>
        <v>7.0293043294285176E-4</v>
      </c>
      <c r="K492" s="1">
        <v>42239</v>
      </c>
      <c r="L492">
        <v>43.94</v>
      </c>
      <c r="M492" s="2">
        <v>7.7999999999999996E-3</v>
      </c>
      <c r="N492" s="2">
        <f t="shared" si="29"/>
        <v>5.7342911877394627E-3</v>
      </c>
      <c r="O492">
        <f t="shared" si="30"/>
        <v>3.2882095425786455E-5</v>
      </c>
    </row>
    <row r="493" spans="1:15" x14ac:dyDescent="0.75">
      <c r="A493" s="1">
        <v>42232</v>
      </c>
      <c r="B493">
        <v>22.18</v>
      </c>
      <c r="C493" s="2">
        <v>-8.0799999999999997E-2</v>
      </c>
      <c r="D493" s="2">
        <f t="shared" si="31"/>
        <v>-8.3412835249042139E-2</v>
      </c>
      <c r="E493">
        <f t="shared" si="28"/>
        <v>6.9577010842838466E-3</v>
      </c>
      <c r="K493" s="1">
        <v>42232</v>
      </c>
      <c r="L493">
        <v>43.6</v>
      </c>
      <c r="M493" s="2">
        <v>-8.4599999999999995E-2</v>
      </c>
      <c r="N493" s="2">
        <f t="shared" si="29"/>
        <v>-8.6665708812260531E-2</v>
      </c>
      <c r="O493">
        <f t="shared" si="30"/>
        <v>7.5109450839315325E-3</v>
      </c>
    </row>
    <row r="494" spans="1:15" x14ac:dyDescent="0.75">
      <c r="A494" s="1">
        <v>42225</v>
      </c>
      <c r="B494">
        <v>24.13</v>
      </c>
      <c r="C494" s="2">
        <v>1.6E-2</v>
      </c>
      <c r="D494" s="2">
        <f t="shared" si="31"/>
        <v>1.3387164750957853E-2</v>
      </c>
      <c r="E494">
        <f t="shared" si="28"/>
        <v>1.7921618006928845E-4</v>
      </c>
      <c r="K494" s="1">
        <v>42225</v>
      </c>
      <c r="L494">
        <v>47.63</v>
      </c>
      <c r="M494" s="2">
        <v>2.76E-2</v>
      </c>
      <c r="N494" s="2">
        <f t="shared" si="29"/>
        <v>2.5534291187739463E-2</v>
      </c>
      <c r="O494">
        <f t="shared" si="30"/>
        <v>6.5200002646026922E-4</v>
      </c>
    </row>
    <row r="495" spans="1:15" x14ac:dyDescent="0.75">
      <c r="A495" s="1">
        <v>42218</v>
      </c>
      <c r="B495">
        <v>23.75</v>
      </c>
      <c r="C495" s="2">
        <v>-0.01</v>
      </c>
      <c r="D495" s="2">
        <f t="shared" si="31"/>
        <v>-1.2612835249042147E-2</v>
      </c>
      <c r="E495">
        <f t="shared" si="28"/>
        <v>1.5908361301948009E-4</v>
      </c>
      <c r="K495" s="1">
        <v>42218</v>
      </c>
      <c r="L495">
        <v>46.35</v>
      </c>
      <c r="M495" s="2">
        <v>4.53E-2</v>
      </c>
      <c r="N495" s="2">
        <f t="shared" si="29"/>
        <v>4.3234291187739464E-2</v>
      </c>
      <c r="O495">
        <f t="shared" si="30"/>
        <v>1.8692039345062463E-3</v>
      </c>
    </row>
    <row r="496" spans="1:15" x14ac:dyDescent="0.75">
      <c r="A496" s="1">
        <v>42211</v>
      </c>
      <c r="B496">
        <v>23.99</v>
      </c>
      <c r="C496" s="2">
        <v>5.4000000000000003E-3</v>
      </c>
      <c r="D496" s="2">
        <f t="shared" si="31"/>
        <v>2.7871647509578536E-3</v>
      </c>
      <c r="E496">
        <f t="shared" si="28"/>
        <v>7.7682873489819544E-6</v>
      </c>
      <c r="K496" s="1">
        <v>42211</v>
      </c>
      <c r="L496">
        <v>44.34</v>
      </c>
      <c r="M496" s="2">
        <v>5.4000000000000003E-3</v>
      </c>
      <c r="N496" s="2">
        <f t="shared" si="29"/>
        <v>3.3342911877394634E-3</v>
      </c>
      <c r="O496">
        <f t="shared" si="30"/>
        <v>1.1117497724637042E-5</v>
      </c>
    </row>
    <row r="497" spans="1:15" x14ac:dyDescent="0.75">
      <c r="A497" s="1">
        <v>42204</v>
      </c>
      <c r="B497">
        <v>23.86</v>
      </c>
      <c r="C497" s="2">
        <v>-2.4500000000000001E-2</v>
      </c>
      <c r="D497" s="2">
        <f t="shared" si="31"/>
        <v>-2.7112835249042146E-2</v>
      </c>
      <c r="E497">
        <f t="shared" si="28"/>
        <v>7.351058352417023E-4</v>
      </c>
      <c r="K497" s="1">
        <v>42204</v>
      </c>
      <c r="L497">
        <v>44.1</v>
      </c>
      <c r="M497" s="2">
        <v>-1.8700000000000001E-2</v>
      </c>
      <c r="N497" s="2">
        <f t="shared" si="29"/>
        <v>-2.0765708812260537E-2</v>
      </c>
      <c r="O497">
        <f t="shared" si="30"/>
        <v>4.3121466247559491E-4</v>
      </c>
    </row>
    <row r="498" spans="1:15" x14ac:dyDescent="0.75">
      <c r="A498" s="1">
        <v>42197</v>
      </c>
      <c r="B498">
        <v>24.46</v>
      </c>
      <c r="C498" s="2">
        <v>3.7000000000000002E-3</v>
      </c>
      <c r="D498" s="2">
        <f t="shared" si="31"/>
        <v>1.0871647509578535E-3</v>
      </c>
      <c r="E498">
        <f t="shared" si="28"/>
        <v>1.1819271957252516E-6</v>
      </c>
      <c r="K498" s="1">
        <v>42197</v>
      </c>
      <c r="L498">
        <v>44.94</v>
      </c>
      <c r="M498" s="2">
        <v>5.8400000000000001E-2</v>
      </c>
      <c r="N498" s="2">
        <f t="shared" si="29"/>
        <v>5.6334291187739464E-2</v>
      </c>
      <c r="O498">
        <f t="shared" si="30"/>
        <v>3.1735523636250203E-3</v>
      </c>
    </row>
    <row r="499" spans="1:15" x14ac:dyDescent="0.75">
      <c r="A499" s="1">
        <v>42190</v>
      </c>
      <c r="B499">
        <v>24.37</v>
      </c>
      <c r="C499" s="2">
        <v>1.7500000000000002E-2</v>
      </c>
      <c r="D499" s="2">
        <f t="shared" si="31"/>
        <v>1.4887164750957855E-2</v>
      </c>
      <c r="E499">
        <f t="shared" si="28"/>
        <v>2.2162767432216203E-4</v>
      </c>
      <c r="K499" s="1">
        <v>42190</v>
      </c>
      <c r="L499">
        <v>42.46</v>
      </c>
      <c r="M499" s="2">
        <v>6.1499999999999999E-2</v>
      </c>
      <c r="N499" s="2">
        <f t="shared" si="29"/>
        <v>5.9434291187739463E-2</v>
      </c>
      <c r="O499">
        <f t="shared" si="30"/>
        <v>3.5324349689890046E-3</v>
      </c>
    </row>
    <row r="500" spans="1:15" x14ac:dyDescent="0.75">
      <c r="A500" s="1">
        <v>42183</v>
      </c>
      <c r="B500">
        <v>23.95</v>
      </c>
      <c r="C500" s="2">
        <v>-3.7000000000000002E-3</v>
      </c>
      <c r="D500" s="2">
        <f t="shared" si="31"/>
        <v>-6.3128352490421473E-3</v>
      </c>
      <c r="E500">
        <f t="shared" si="28"/>
        <v>3.9851888881549029E-5</v>
      </c>
      <c r="K500" s="1">
        <v>42183</v>
      </c>
      <c r="L500">
        <v>40</v>
      </c>
      <c r="M500" s="2">
        <v>-5.5500000000000001E-2</v>
      </c>
      <c r="N500" s="2">
        <f t="shared" si="29"/>
        <v>-5.7565708812260537E-2</v>
      </c>
      <c r="O500">
        <f t="shared" si="30"/>
        <v>3.3138108310579702E-3</v>
      </c>
    </row>
    <row r="501" spans="1:15" x14ac:dyDescent="0.75">
      <c r="A501" s="1">
        <v>42176</v>
      </c>
      <c r="B501">
        <v>24.04</v>
      </c>
      <c r="C501" s="2">
        <v>-8.6999999999999994E-3</v>
      </c>
      <c r="D501" s="2">
        <f t="shared" si="31"/>
        <v>-1.1312835249042147E-2</v>
      </c>
      <c r="E501">
        <f t="shared" si="28"/>
        <v>1.2798024137197048E-4</v>
      </c>
      <c r="K501" s="1">
        <v>42176</v>
      </c>
      <c r="L501">
        <v>42.35</v>
      </c>
      <c r="M501" s="2">
        <v>8.6E-3</v>
      </c>
      <c r="N501" s="2">
        <f t="shared" si="29"/>
        <v>6.5342911877394631E-3</v>
      </c>
      <c r="O501">
        <f t="shared" si="30"/>
        <v>4.2696961326169601E-5</v>
      </c>
    </row>
    <row r="502" spans="1:15" x14ac:dyDescent="0.75">
      <c r="A502" s="1">
        <v>42169</v>
      </c>
      <c r="B502">
        <v>24.25</v>
      </c>
      <c r="C502" s="2">
        <v>4.5999999999999999E-3</v>
      </c>
      <c r="D502" s="2">
        <f t="shared" si="31"/>
        <v>1.9871647509578532E-3</v>
      </c>
      <c r="E502">
        <f t="shared" si="28"/>
        <v>3.9488237474493866E-6</v>
      </c>
      <c r="K502" s="1">
        <v>42169</v>
      </c>
      <c r="L502">
        <v>41.99</v>
      </c>
      <c r="M502" s="2">
        <v>2.07E-2</v>
      </c>
      <c r="N502" s="2">
        <f t="shared" si="29"/>
        <v>1.8634291187739464E-2</v>
      </c>
      <c r="O502">
        <f t="shared" si="30"/>
        <v>3.4723680806946465E-4</v>
      </c>
    </row>
    <row r="503" spans="1:15" x14ac:dyDescent="0.75">
      <c r="A503" s="1">
        <v>42162</v>
      </c>
      <c r="B503">
        <v>24.14</v>
      </c>
      <c r="C503" s="2">
        <v>-8.6E-3</v>
      </c>
      <c r="D503" s="2">
        <f t="shared" si="31"/>
        <v>-1.1212835249042147E-2</v>
      </c>
      <c r="E503">
        <f t="shared" si="28"/>
        <v>1.2572767432216206E-4</v>
      </c>
      <c r="K503" s="1">
        <v>42162</v>
      </c>
      <c r="L503">
        <v>41.14</v>
      </c>
      <c r="M503" s="2">
        <v>-4.1000000000000002E-2</v>
      </c>
      <c r="N503" s="2">
        <f t="shared" si="29"/>
        <v>-4.3065708812260538E-2</v>
      </c>
      <c r="O503">
        <f t="shared" si="30"/>
        <v>1.8546552755024149E-3</v>
      </c>
    </row>
    <row r="504" spans="1:15" x14ac:dyDescent="0.75">
      <c r="A504" s="1">
        <v>42155</v>
      </c>
      <c r="B504">
        <v>24.35</v>
      </c>
      <c r="C504" s="2">
        <v>-1.66E-2</v>
      </c>
      <c r="D504" s="2">
        <f t="shared" si="31"/>
        <v>-1.9212835249042146E-2</v>
      </c>
      <c r="E504">
        <f t="shared" si="28"/>
        <v>3.6913303830683639E-4</v>
      </c>
      <c r="K504" s="1">
        <v>42155</v>
      </c>
      <c r="L504">
        <v>42.9</v>
      </c>
      <c r="M504" s="2">
        <v>-5.0000000000000001E-4</v>
      </c>
      <c r="N504" s="2">
        <f t="shared" si="29"/>
        <v>-2.5657088122605369E-3</v>
      </c>
      <c r="O504">
        <f t="shared" si="30"/>
        <v>6.5828617093113753E-6</v>
      </c>
    </row>
    <row r="505" spans="1:15" x14ac:dyDescent="0.75">
      <c r="A505" s="1">
        <v>42148</v>
      </c>
      <c r="B505">
        <v>24.76</v>
      </c>
      <c r="C505" s="2">
        <v>-2.1000000000000001E-2</v>
      </c>
      <c r="D505" s="2">
        <f t="shared" si="31"/>
        <v>-2.3612835249042147E-2</v>
      </c>
      <c r="E505">
        <f t="shared" si="28"/>
        <v>5.5756598849840725E-4</v>
      </c>
      <c r="K505" s="1">
        <v>42148</v>
      </c>
      <c r="L505">
        <v>42.92</v>
      </c>
      <c r="M505" s="2">
        <v>-6.0000000000000001E-3</v>
      </c>
      <c r="N505" s="2">
        <f t="shared" si="29"/>
        <v>-8.0657088122605379E-3</v>
      </c>
      <c r="O505">
        <f t="shared" si="30"/>
        <v>6.5055658644177291E-5</v>
      </c>
    </row>
    <row r="506" spans="1:15" x14ac:dyDescent="0.75">
      <c r="A506" s="1">
        <v>42141</v>
      </c>
      <c r="B506">
        <v>25.29</v>
      </c>
      <c r="C506" s="2">
        <v>-4.24E-2</v>
      </c>
      <c r="D506" s="2">
        <f t="shared" si="31"/>
        <v>-4.5012835249042149E-2</v>
      </c>
      <c r="E506">
        <f t="shared" si="28"/>
        <v>2.0261553371574113E-3</v>
      </c>
      <c r="K506" s="1">
        <v>42141</v>
      </c>
      <c r="L506">
        <v>43.18</v>
      </c>
      <c r="M506" s="2">
        <v>-8.1299999999999997E-2</v>
      </c>
      <c r="N506" s="2">
        <f t="shared" si="29"/>
        <v>-8.3365708812260533E-2</v>
      </c>
      <c r="O506">
        <f t="shared" si="30"/>
        <v>6.9498414057706133E-3</v>
      </c>
    </row>
    <row r="507" spans="1:15" x14ac:dyDescent="0.75">
      <c r="A507" s="1">
        <v>42134</v>
      </c>
      <c r="B507">
        <v>26.41</v>
      </c>
      <c r="C507" s="2">
        <v>8.8000000000000005E-3</v>
      </c>
      <c r="D507" s="2">
        <f t="shared" si="31"/>
        <v>6.1871647509578534E-3</v>
      </c>
      <c r="E507">
        <f t="shared" si="28"/>
        <v>3.8281007655495353E-5</v>
      </c>
      <c r="K507" s="1">
        <v>42134</v>
      </c>
      <c r="L507">
        <v>47</v>
      </c>
      <c r="M507" s="2">
        <v>1.7999999999999999E-2</v>
      </c>
      <c r="N507" s="2">
        <f t="shared" si="29"/>
        <v>1.5934291187739463E-2</v>
      </c>
      <c r="O507">
        <f t="shared" si="30"/>
        <v>2.539016356556715E-4</v>
      </c>
    </row>
    <row r="508" spans="1:15" x14ac:dyDescent="0.75">
      <c r="A508" s="1">
        <v>42127</v>
      </c>
      <c r="B508">
        <v>26.18</v>
      </c>
      <c r="C508" s="2">
        <v>-8.0000000000000004E-4</v>
      </c>
      <c r="D508" s="2">
        <f t="shared" si="31"/>
        <v>-3.4128352490421466E-3</v>
      </c>
      <c r="E508">
        <f t="shared" si="28"/>
        <v>1.1647444437104571E-5</v>
      </c>
      <c r="K508" s="1">
        <v>42127</v>
      </c>
      <c r="L508">
        <v>46.17</v>
      </c>
      <c r="M508" s="2">
        <v>1.12E-2</v>
      </c>
      <c r="N508" s="2">
        <f t="shared" si="29"/>
        <v>9.1342911877394621E-3</v>
      </c>
      <c r="O508">
        <f t="shared" si="30"/>
        <v>8.343527550241479E-5</v>
      </c>
    </row>
    <row r="509" spans="1:15" x14ac:dyDescent="0.75">
      <c r="A509" s="1">
        <v>42120</v>
      </c>
      <c r="B509">
        <v>26.2</v>
      </c>
      <c r="C509" s="2">
        <v>-1.54E-2</v>
      </c>
      <c r="D509" s="2">
        <f t="shared" si="31"/>
        <v>-1.8012835249042146E-2</v>
      </c>
      <c r="E509">
        <f t="shared" si="28"/>
        <v>3.2446223370913524E-4</v>
      </c>
      <c r="K509" s="1">
        <v>42120</v>
      </c>
      <c r="L509">
        <v>45.66</v>
      </c>
      <c r="M509" s="2">
        <v>-2.81E-2</v>
      </c>
      <c r="N509" s="2">
        <f t="shared" si="29"/>
        <v>-3.0165708812260536E-2</v>
      </c>
      <c r="O509">
        <f t="shared" si="30"/>
        <v>9.09969988146093E-4</v>
      </c>
    </row>
    <row r="510" spans="1:15" x14ac:dyDescent="0.75">
      <c r="A510" s="1">
        <v>42113</v>
      </c>
      <c r="B510">
        <v>26.61</v>
      </c>
      <c r="C510" s="2">
        <v>2.5000000000000001E-2</v>
      </c>
      <c r="D510" s="2">
        <f t="shared" si="31"/>
        <v>2.2387164750957856E-2</v>
      </c>
      <c r="E510">
        <f t="shared" si="28"/>
        <v>5.0118514558652994E-4</v>
      </c>
      <c r="K510" s="1">
        <v>42113</v>
      </c>
      <c r="L510">
        <v>46.98</v>
      </c>
      <c r="M510" s="2">
        <v>4.9599999999999998E-2</v>
      </c>
      <c r="N510" s="2">
        <f t="shared" si="29"/>
        <v>4.7534291187739462E-2</v>
      </c>
      <c r="O510">
        <f t="shared" si="30"/>
        <v>2.2595088387208054E-3</v>
      </c>
    </row>
    <row r="511" spans="1:15" x14ac:dyDescent="0.75">
      <c r="A511" s="1">
        <v>42106</v>
      </c>
      <c r="B511">
        <v>25.96</v>
      </c>
      <c r="C511" s="2">
        <v>-3.4200000000000001E-2</v>
      </c>
      <c r="D511" s="2">
        <f t="shared" si="31"/>
        <v>-3.681283524904215E-2</v>
      </c>
      <c r="E511">
        <f t="shared" si="28"/>
        <v>1.3551848390731202E-3</v>
      </c>
      <c r="K511" s="1">
        <v>42106</v>
      </c>
      <c r="L511">
        <v>44.76</v>
      </c>
      <c r="M511" s="2">
        <v>3.5400000000000001E-2</v>
      </c>
      <c r="N511" s="2">
        <f t="shared" si="29"/>
        <v>3.3334291187739465E-2</v>
      </c>
      <c r="O511">
        <f t="shared" si="30"/>
        <v>1.1111749689890048E-3</v>
      </c>
    </row>
    <row r="512" spans="1:15" x14ac:dyDescent="0.75">
      <c r="A512" s="1">
        <v>42099</v>
      </c>
      <c r="B512">
        <v>26.88</v>
      </c>
      <c r="C512" s="2">
        <v>-1.1000000000000001E-3</v>
      </c>
      <c r="D512" s="2">
        <f t="shared" si="31"/>
        <v>-3.7128352490421465E-3</v>
      </c>
      <c r="E512">
        <f t="shared" si="28"/>
        <v>1.3785145586529858E-5</v>
      </c>
      <c r="K512" s="1">
        <v>42099</v>
      </c>
      <c r="L512">
        <v>43.23</v>
      </c>
      <c r="M512" s="2">
        <v>2.3199999999999998E-2</v>
      </c>
      <c r="N512" s="2">
        <f t="shared" si="29"/>
        <v>2.1134291187739462E-2</v>
      </c>
      <c r="O512">
        <f t="shared" si="30"/>
        <v>4.4665826400816191E-4</v>
      </c>
    </row>
    <row r="513" spans="1:15" x14ac:dyDescent="0.75">
      <c r="A513" s="1">
        <v>42092</v>
      </c>
      <c r="B513">
        <v>26.91</v>
      </c>
      <c r="C513" s="2">
        <v>-7.7000000000000002E-3</v>
      </c>
      <c r="D513" s="2">
        <f t="shared" si="31"/>
        <v>-1.0312835249042147E-2</v>
      </c>
      <c r="E513">
        <f t="shared" si="28"/>
        <v>1.0635457087388621E-4</v>
      </c>
      <c r="K513" s="1">
        <v>42092</v>
      </c>
      <c r="L513">
        <v>42.25</v>
      </c>
      <c r="M513" s="2">
        <v>-5.8599999999999999E-2</v>
      </c>
      <c r="N513" s="2">
        <f t="shared" si="29"/>
        <v>-6.0665708812260535E-2</v>
      </c>
      <c r="O513">
        <f t="shared" si="30"/>
        <v>3.6803282256939857E-3</v>
      </c>
    </row>
    <row r="514" spans="1:15" x14ac:dyDescent="0.75">
      <c r="A514" s="1">
        <v>42085</v>
      </c>
      <c r="B514">
        <v>27.12</v>
      </c>
      <c r="C514" s="2">
        <v>-2.2700000000000001E-2</v>
      </c>
      <c r="D514" s="2">
        <f t="shared" si="31"/>
        <v>-2.5312835249042147E-2</v>
      </c>
      <c r="E514">
        <f t="shared" si="28"/>
        <v>6.4073962834515063E-4</v>
      </c>
      <c r="K514" s="1">
        <v>42085</v>
      </c>
      <c r="L514">
        <v>44.88</v>
      </c>
      <c r="M514" s="2">
        <v>-5.3600000000000002E-2</v>
      </c>
      <c r="N514" s="2">
        <f t="shared" si="29"/>
        <v>-5.5665708812260538E-2</v>
      </c>
      <c r="O514">
        <f t="shared" si="30"/>
        <v>3.0986711375713804E-3</v>
      </c>
    </row>
    <row r="515" spans="1:15" x14ac:dyDescent="0.75">
      <c r="A515" s="1">
        <v>42078</v>
      </c>
      <c r="B515">
        <v>27.75</v>
      </c>
      <c r="C515" s="2">
        <v>1.6500000000000001E-2</v>
      </c>
      <c r="D515" s="2">
        <f t="shared" si="31"/>
        <v>1.3887164750957854E-2</v>
      </c>
      <c r="E515">
        <f t="shared" si="28"/>
        <v>1.928533448202463E-4</v>
      </c>
      <c r="K515" s="1">
        <v>42078</v>
      </c>
      <c r="L515">
        <v>47.42</v>
      </c>
      <c r="M515" s="2">
        <v>4.2200000000000001E-2</v>
      </c>
      <c r="N515" s="2">
        <f t="shared" si="29"/>
        <v>4.0134291187739465E-2</v>
      </c>
      <c r="O515">
        <f t="shared" si="30"/>
        <v>1.6107613291422617E-3</v>
      </c>
    </row>
    <row r="516" spans="1:15" x14ac:dyDescent="0.75">
      <c r="A516" s="1">
        <v>42071</v>
      </c>
      <c r="B516">
        <v>27.3</v>
      </c>
      <c r="C516" s="2">
        <v>-8.3999999999999995E-3</v>
      </c>
      <c r="D516" s="2">
        <f t="shared" si="31"/>
        <v>-1.1012835249042147E-2</v>
      </c>
      <c r="E516">
        <f t="shared" si="28"/>
        <v>1.212825402225452E-4</v>
      </c>
      <c r="K516" s="1">
        <v>42071</v>
      </c>
      <c r="L516">
        <v>45.5</v>
      </c>
      <c r="M516" s="2">
        <v>3.9300000000000002E-2</v>
      </c>
      <c r="N516" s="2">
        <f t="shared" si="29"/>
        <v>3.7234291187739466E-2</v>
      </c>
      <c r="O516">
        <f t="shared" si="30"/>
        <v>1.3863924402533728E-3</v>
      </c>
    </row>
    <row r="517" spans="1:15" x14ac:dyDescent="0.75">
      <c r="A517" s="1">
        <v>42064</v>
      </c>
      <c r="B517">
        <v>27.53</v>
      </c>
      <c r="C517" s="2">
        <v>-1.61E-2</v>
      </c>
      <c r="D517" s="2">
        <f t="shared" si="31"/>
        <v>-1.8712835249042145E-2</v>
      </c>
      <c r="E517">
        <f t="shared" ref="E517:E525" si="32">D517^2</f>
        <v>3.5017020305779417E-4</v>
      </c>
      <c r="K517" s="1">
        <v>42064</v>
      </c>
      <c r="L517">
        <v>43.78</v>
      </c>
      <c r="M517" s="2">
        <v>-1.66E-2</v>
      </c>
      <c r="N517" s="2">
        <f t="shared" ref="N517:N525" si="33">M517-$O$1</f>
        <v>-1.8665708812260536E-2</v>
      </c>
      <c r="O517">
        <f t="shared" ref="O517:O525" si="34">N517^2</f>
        <v>3.4840868546410066E-4</v>
      </c>
    </row>
    <row r="518" spans="1:15" x14ac:dyDescent="0.75">
      <c r="A518" s="1">
        <v>42057</v>
      </c>
      <c r="B518">
        <v>27.98</v>
      </c>
      <c r="C518" s="2">
        <v>-4.3E-3</v>
      </c>
      <c r="D518" s="2">
        <f t="shared" ref="D518:D525" si="35">C518-$E$1</f>
        <v>-6.9128352490421471E-3</v>
      </c>
      <c r="E518">
        <f t="shared" si="32"/>
        <v>4.7787291180399604E-5</v>
      </c>
      <c r="K518" s="1">
        <v>42057</v>
      </c>
      <c r="L518">
        <v>44.52</v>
      </c>
      <c r="M518" s="2">
        <v>-6.1600000000000002E-2</v>
      </c>
      <c r="N518" s="2">
        <f t="shared" si="33"/>
        <v>-6.3665708812260538E-2</v>
      </c>
      <c r="O518">
        <f t="shared" si="34"/>
        <v>4.0533224785675491E-3</v>
      </c>
    </row>
    <row r="519" spans="1:15" x14ac:dyDescent="0.75">
      <c r="A519" s="1">
        <v>42050</v>
      </c>
      <c r="B519">
        <v>28.1</v>
      </c>
      <c r="C519" s="2">
        <v>-1.7500000000000002E-2</v>
      </c>
      <c r="D519" s="2">
        <f t="shared" si="35"/>
        <v>-2.0112835249042147E-2</v>
      </c>
      <c r="E519">
        <f t="shared" si="32"/>
        <v>4.0452614175511231E-4</v>
      </c>
      <c r="K519" s="1">
        <v>42050</v>
      </c>
      <c r="L519">
        <v>47.44</v>
      </c>
      <c r="M519" s="2">
        <v>6.6100000000000006E-2</v>
      </c>
      <c r="N519" s="2">
        <f t="shared" si="33"/>
        <v>6.403429118773947E-2</v>
      </c>
      <c r="O519">
        <f t="shared" si="34"/>
        <v>4.1003904479162091E-3</v>
      </c>
    </row>
    <row r="520" spans="1:15" x14ac:dyDescent="0.75">
      <c r="A520" s="1">
        <v>42043</v>
      </c>
      <c r="B520">
        <v>28.6</v>
      </c>
      <c r="C520" s="2">
        <v>-1.7500000000000002E-2</v>
      </c>
      <c r="D520" s="2">
        <f t="shared" si="35"/>
        <v>-2.0112835249042147E-2</v>
      </c>
      <c r="E520">
        <f t="shared" si="32"/>
        <v>4.0452614175511231E-4</v>
      </c>
      <c r="K520" s="1">
        <v>42043</v>
      </c>
      <c r="L520">
        <v>44.5</v>
      </c>
      <c r="M520" s="2">
        <v>-2.2200000000000001E-2</v>
      </c>
      <c r="N520" s="2">
        <f t="shared" si="33"/>
        <v>-2.4265708812260537E-2</v>
      </c>
      <c r="O520">
        <f t="shared" si="34"/>
        <v>5.8882462416141867E-4</v>
      </c>
    </row>
    <row r="521" spans="1:15" x14ac:dyDescent="0.75">
      <c r="A521" s="1">
        <v>42036</v>
      </c>
      <c r="B521">
        <v>29.11</v>
      </c>
      <c r="C521" s="2">
        <v>2.75E-2</v>
      </c>
      <c r="D521" s="2">
        <f t="shared" si="35"/>
        <v>2.4887164750957855E-2</v>
      </c>
      <c r="E521">
        <f t="shared" si="32"/>
        <v>6.1937096934131918E-4</v>
      </c>
      <c r="K521" s="1">
        <v>42036</v>
      </c>
      <c r="L521">
        <v>45.51</v>
      </c>
      <c r="M521" s="2">
        <v>-3.7999999999999999E-2</v>
      </c>
      <c r="N521" s="2">
        <f t="shared" si="33"/>
        <v>-4.0065708812260535E-2</v>
      </c>
      <c r="O521">
        <f t="shared" si="34"/>
        <v>1.6052610226288515E-3</v>
      </c>
    </row>
    <row r="522" spans="1:15" x14ac:dyDescent="0.75">
      <c r="A522" s="1">
        <v>42029</v>
      </c>
      <c r="B522">
        <v>28.33</v>
      </c>
      <c r="C522" s="2">
        <v>-3.9699999999999999E-2</v>
      </c>
      <c r="D522" s="2">
        <f t="shared" si="35"/>
        <v>-4.2312835249042148E-2</v>
      </c>
      <c r="E522">
        <f t="shared" si="32"/>
        <v>1.7903760268125836E-3</v>
      </c>
      <c r="K522" s="1">
        <v>42029</v>
      </c>
      <c r="L522">
        <v>47.31</v>
      </c>
      <c r="M522" s="2">
        <v>-6.4299999999999996E-2</v>
      </c>
      <c r="N522" s="2">
        <f t="shared" si="33"/>
        <v>-6.6365708812260532E-2</v>
      </c>
      <c r="O522">
        <f t="shared" si="34"/>
        <v>4.4044073061537551E-3</v>
      </c>
    </row>
    <row r="523" spans="1:15" x14ac:dyDescent="0.75">
      <c r="A523" s="1">
        <v>42022</v>
      </c>
      <c r="B523">
        <v>29.5</v>
      </c>
      <c r="C523" s="2">
        <v>2.01E-2</v>
      </c>
      <c r="D523" s="2">
        <f t="shared" si="35"/>
        <v>1.7487164750957854E-2</v>
      </c>
      <c r="E523">
        <f t="shared" si="32"/>
        <v>3.0580093102714287E-4</v>
      </c>
      <c r="K523" s="1">
        <v>42022</v>
      </c>
      <c r="L523">
        <v>50.56</v>
      </c>
      <c r="M523" s="2">
        <v>0.10299999999999999</v>
      </c>
      <c r="N523" s="2">
        <f t="shared" si="33"/>
        <v>0.10093429118773946</v>
      </c>
      <c r="O523">
        <f t="shared" si="34"/>
        <v>1.018773113757138E-2</v>
      </c>
    </row>
    <row r="524" spans="1:15" x14ac:dyDescent="0.75">
      <c r="A524" s="1">
        <v>42015</v>
      </c>
      <c r="B524">
        <v>28.92</v>
      </c>
      <c r="C524" s="2">
        <v>-2.8899999999999999E-2</v>
      </c>
      <c r="D524" s="2">
        <f t="shared" si="35"/>
        <v>-3.1512835249042144E-2</v>
      </c>
      <c r="E524">
        <f t="shared" si="32"/>
        <v>9.9305878543327311E-4</v>
      </c>
      <c r="K524" s="1">
        <v>42015</v>
      </c>
      <c r="L524">
        <v>45.84</v>
      </c>
      <c r="M524" s="2">
        <v>-2.2200000000000001E-2</v>
      </c>
      <c r="N524" s="2">
        <f t="shared" si="33"/>
        <v>-2.4265708812260537E-2</v>
      </c>
      <c r="O524">
        <f t="shared" si="34"/>
        <v>5.8882462416141867E-4</v>
      </c>
    </row>
    <row r="525" spans="1:15" x14ac:dyDescent="0.75">
      <c r="A525" s="1">
        <v>42008</v>
      </c>
      <c r="B525">
        <v>29.78</v>
      </c>
      <c r="C525" s="2">
        <v>4.02E-2</v>
      </c>
      <c r="D525" s="2">
        <f t="shared" si="35"/>
        <v>3.7587164750957851E-2</v>
      </c>
      <c r="E525">
        <f t="shared" si="32"/>
        <v>1.4127949540156484E-3</v>
      </c>
      <c r="K525" s="1">
        <v>42008</v>
      </c>
      <c r="L525">
        <v>46.88</v>
      </c>
      <c r="M525" s="2">
        <v>-4.6800000000000001E-2</v>
      </c>
      <c r="N525" s="2">
        <f t="shared" si="33"/>
        <v>-4.8865708812260537E-2</v>
      </c>
      <c r="O525">
        <f t="shared" si="34"/>
        <v>2.3878574977246373E-3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FB22-B53A-4E09-97C8-216552D33BAC}">
  <sheetPr>
    <pageSetUpPr fitToPage="1"/>
  </sheetPr>
  <dimension ref="A1:AH68"/>
  <sheetViews>
    <sheetView tabSelected="1" zoomScale="78" zoomScaleNormal="70" workbookViewId="0">
      <selection activeCell="L17" sqref="L17"/>
    </sheetView>
  </sheetViews>
  <sheetFormatPr defaultRowHeight="14.75" x14ac:dyDescent="0.75"/>
  <cols>
    <col min="1" max="1" width="12.54296875" bestFit="1" customWidth="1"/>
    <col min="2" max="2" width="18.54296875" bestFit="1" customWidth="1"/>
    <col min="3" max="3" width="11.7265625" bestFit="1" customWidth="1"/>
    <col min="4" max="4" width="13.86328125" bestFit="1" customWidth="1"/>
    <col min="5" max="5" width="16" bestFit="1" customWidth="1"/>
    <col min="6" max="6" width="14.40625" customWidth="1"/>
    <col min="7" max="8" width="8.86328125" bestFit="1" customWidth="1"/>
    <col min="9" max="9" width="12.54296875" customWidth="1"/>
    <col min="10" max="10" width="12.26953125" customWidth="1"/>
    <col min="11" max="11" width="8.86328125" customWidth="1"/>
    <col min="12" max="12" width="8.86328125" bestFit="1" customWidth="1"/>
    <col min="13" max="13" width="21.7265625" bestFit="1" customWidth="1"/>
    <col min="14" max="14" width="23.1328125" bestFit="1" customWidth="1"/>
    <col min="15" max="15" width="21.54296875" bestFit="1" customWidth="1"/>
    <col min="16" max="16" width="14.26953125" bestFit="1" customWidth="1"/>
    <col min="17" max="25" width="12.54296875" bestFit="1" customWidth="1"/>
    <col min="30" max="30" width="12.54296875" customWidth="1"/>
  </cols>
  <sheetData>
    <row r="1" spans="1:15" x14ac:dyDescent="0.75">
      <c r="A1" s="7"/>
      <c r="B1" s="7" t="s">
        <v>0</v>
      </c>
      <c r="C1" s="7" t="s">
        <v>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</row>
    <row r="2" spans="1:15" x14ac:dyDescent="0.75">
      <c r="A2" t="s">
        <v>0</v>
      </c>
      <c r="B2">
        <v>1</v>
      </c>
      <c r="C2">
        <v>0.10273127127719693</v>
      </c>
      <c r="D2">
        <v>0.1736465516910915</v>
      </c>
      <c r="E2">
        <v>0.26828091583685143</v>
      </c>
      <c r="F2">
        <v>0.2546634302131604</v>
      </c>
      <c r="G2">
        <v>0.29515058534160532</v>
      </c>
      <c r="H2">
        <v>0.18795964531227202</v>
      </c>
      <c r="I2">
        <v>0.22219421733085851</v>
      </c>
      <c r="J2">
        <v>0.33580460945694179</v>
      </c>
      <c r="K2">
        <v>0.14109454586176945</v>
      </c>
    </row>
    <row r="3" spans="1:15" x14ac:dyDescent="0.75">
      <c r="A3" t="s">
        <v>4</v>
      </c>
      <c r="B3">
        <v>0.10273127127719693</v>
      </c>
      <c r="C3">
        <v>1</v>
      </c>
      <c r="D3">
        <v>0.44958255592579605</v>
      </c>
      <c r="E3">
        <v>0.29173421318281789</v>
      </c>
      <c r="F3">
        <v>0.23989246069904557</v>
      </c>
      <c r="G3">
        <v>0.53949276974378368</v>
      </c>
      <c r="H3">
        <v>0.35363537401922129</v>
      </c>
      <c r="I3">
        <v>0.62988028370064952</v>
      </c>
      <c r="J3">
        <v>0.33919683133057504</v>
      </c>
      <c r="K3">
        <v>0.40774988912088034</v>
      </c>
    </row>
    <row r="4" spans="1:15" x14ac:dyDescent="0.75">
      <c r="A4" t="s">
        <v>15</v>
      </c>
      <c r="B4">
        <v>0.1736465516910915</v>
      </c>
      <c r="C4">
        <v>0.44958255592579605</v>
      </c>
      <c r="D4">
        <v>1</v>
      </c>
      <c r="E4">
        <v>0.27538471932399688</v>
      </c>
      <c r="F4">
        <v>0.22920163214730443</v>
      </c>
      <c r="G4">
        <v>0.47722622172400253</v>
      </c>
      <c r="H4">
        <v>0.30851148151263003</v>
      </c>
      <c r="I4">
        <v>0.50387912191497153</v>
      </c>
      <c r="J4">
        <v>0.29334609350783636</v>
      </c>
      <c r="K4">
        <v>0.36765185296153824</v>
      </c>
    </row>
    <row r="5" spans="1:15" x14ac:dyDescent="0.75">
      <c r="A5" t="s">
        <v>16</v>
      </c>
      <c r="B5">
        <v>0.26828091583685143</v>
      </c>
      <c r="C5">
        <v>0.29173421318281789</v>
      </c>
      <c r="D5">
        <v>0.27538471932399688</v>
      </c>
      <c r="E5">
        <v>1</v>
      </c>
      <c r="F5">
        <v>0.31834489422029005</v>
      </c>
      <c r="G5">
        <v>0.40055694530779906</v>
      </c>
      <c r="H5">
        <v>0.23156742048544243</v>
      </c>
      <c r="I5">
        <v>0.32767210084293719</v>
      </c>
      <c r="J5">
        <v>0.38749661297630905</v>
      </c>
      <c r="K5">
        <v>0.25006292084890785</v>
      </c>
    </row>
    <row r="6" spans="1:15" x14ac:dyDescent="0.75">
      <c r="A6" t="s">
        <v>17</v>
      </c>
      <c r="B6">
        <v>0.2546634302131604</v>
      </c>
      <c r="C6">
        <v>0.23989246069904557</v>
      </c>
      <c r="D6">
        <v>0.22920163214730443</v>
      </c>
      <c r="E6">
        <v>0.31834489422029005</v>
      </c>
      <c r="F6">
        <v>1</v>
      </c>
      <c r="G6">
        <v>0.43720466255329249</v>
      </c>
      <c r="H6">
        <v>0.30316635691383309</v>
      </c>
      <c r="I6">
        <v>0.26959524040330063</v>
      </c>
      <c r="J6">
        <v>0.6152593030431277</v>
      </c>
      <c r="K6">
        <v>0.1162492115056504</v>
      </c>
    </row>
    <row r="7" spans="1:15" x14ac:dyDescent="0.75">
      <c r="A7" t="s">
        <v>18</v>
      </c>
      <c r="B7">
        <v>0.29515058534160532</v>
      </c>
      <c r="C7">
        <v>0.53949276974378368</v>
      </c>
      <c r="D7">
        <v>0.47722622172400253</v>
      </c>
      <c r="E7">
        <v>0.40055694530779906</v>
      </c>
      <c r="F7">
        <v>0.43720466255329249</v>
      </c>
      <c r="G7">
        <v>1</v>
      </c>
      <c r="H7">
        <v>0.48745908349874018</v>
      </c>
      <c r="I7">
        <v>0.68955999969954895</v>
      </c>
      <c r="J7">
        <v>0.57436067938654589</v>
      </c>
      <c r="K7">
        <v>0.41390119660161356</v>
      </c>
    </row>
    <row r="8" spans="1:15" x14ac:dyDescent="0.75">
      <c r="A8" t="s">
        <v>19</v>
      </c>
      <c r="B8">
        <v>0.18795964531227202</v>
      </c>
      <c r="C8">
        <v>0.35363537401922129</v>
      </c>
      <c r="D8">
        <v>0.30851148151263003</v>
      </c>
      <c r="E8">
        <v>0.23156742048544243</v>
      </c>
      <c r="F8">
        <v>0.30316635691383309</v>
      </c>
      <c r="G8">
        <v>0.48745908349874018</v>
      </c>
      <c r="H8">
        <v>1</v>
      </c>
      <c r="I8">
        <v>0.35498226719346276</v>
      </c>
      <c r="J8">
        <v>0.36814459601443844</v>
      </c>
      <c r="K8">
        <v>0.29144510480974112</v>
      </c>
    </row>
    <row r="9" spans="1:15" x14ac:dyDescent="0.75">
      <c r="A9" t="s">
        <v>20</v>
      </c>
      <c r="B9">
        <v>0.22219421733085851</v>
      </c>
      <c r="C9">
        <v>0.62988028370064952</v>
      </c>
      <c r="D9">
        <v>0.50387912191497153</v>
      </c>
      <c r="E9">
        <v>0.32767210084293719</v>
      </c>
      <c r="F9">
        <v>0.26959524040330063</v>
      </c>
      <c r="G9">
        <v>0.68955999969954895</v>
      </c>
      <c r="H9">
        <v>0.35498226719346276</v>
      </c>
      <c r="I9">
        <v>1</v>
      </c>
      <c r="J9">
        <v>0.36311501558145715</v>
      </c>
      <c r="K9">
        <v>0.5188971759640999</v>
      </c>
    </row>
    <row r="10" spans="1:15" x14ac:dyDescent="0.75">
      <c r="A10" t="s">
        <v>21</v>
      </c>
      <c r="B10">
        <v>0.33580460945694179</v>
      </c>
      <c r="C10">
        <v>0.33919683133057504</v>
      </c>
      <c r="D10">
        <v>0.29334609350783636</v>
      </c>
      <c r="E10">
        <v>0.38749661297630905</v>
      </c>
      <c r="F10">
        <v>0.6152593030431277</v>
      </c>
      <c r="G10">
        <v>0.57436067938654589</v>
      </c>
      <c r="H10">
        <v>0.36814459601443844</v>
      </c>
      <c r="I10">
        <v>0.36311501558145715</v>
      </c>
      <c r="J10">
        <v>1</v>
      </c>
      <c r="K10">
        <v>0.20420229968958262</v>
      </c>
    </row>
    <row r="11" spans="1:15" ht="15.5" thickBot="1" x14ac:dyDescent="0.9">
      <c r="A11" s="6" t="s">
        <v>22</v>
      </c>
      <c r="B11" s="6">
        <v>0.14109454586176945</v>
      </c>
      <c r="C11" s="6">
        <v>0.40774988912088034</v>
      </c>
      <c r="D11" s="6">
        <v>0.36765185296153824</v>
      </c>
      <c r="E11" s="6">
        <v>0.25006292084890785</v>
      </c>
      <c r="F11" s="6">
        <v>0.1162492115056504</v>
      </c>
      <c r="G11" s="6">
        <v>0.41390119660161356</v>
      </c>
      <c r="H11" s="6">
        <v>0.29144510480974112</v>
      </c>
      <c r="I11" s="6">
        <v>0.5188971759640999</v>
      </c>
      <c r="J11" s="6">
        <v>0.20420229968958262</v>
      </c>
      <c r="K11" s="6">
        <v>1</v>
      </c>
    </row>
    <row r="13" spans="1:15" ht="15.5" thickBot="1" x14ac:dyDescent="0.9">
      <c r="M13" t="s">
        <v>23</v>
      </c>
    </row>
    <row r="14" spans="1:15" x14ac:dyDescent="0.75">
      <c r="B14" s="7" t="s">
        <v>0</v>
      </c>
      <c r="C14" s="7" t="s">
        <v>4</v>
      </c>
      <c r="D14" s="7" t="s">
        <v>15</v>
      </c>
      <c r="E14" s="7" t="s">
        <v>16</v>
      </c>
      <c r="F14" s="7" t="s">
        <v>17</v>
      </c>
      <c r="G14" s="7" t="s">
        <v>18</v>
      </c>
      <c r="H14" s="7" t="s">
        <v>19</v>
      </c>
      <c r="I14" s="7" t="s">
        <v>20</v>
      </c>
      <c r="J14" s="7" t="s">
        <v>21</v>
      </c>
      <c r="K14" s="7" t="s">
        <v>22</v>
      </c>
      <c r="M14" s="8" t="s">
        <v>24</v>
      </c>
      <c r="N14" s="8" t="s">
        <v>25</v>
      </c>
      <c r="O14" s="8" t="s">
        <v>26</v>
      </c>
    </row>
    <row r="15" spans="1:15" x14ac:dyDescent="0.75">
      <c r="A15" t="s">
        <v>27</v>
      </c>
      <c r="B15" s="4">
        <f>AVERAGE('All Stock weekly returns'!B4:B525)*52</f>
        <v>0.13586743295019163</v>
      </c>
      <c r="C15" s="4">
        <f>AVERAGE('Walmart and Delta Stock'!M4:M525)*52</f>
        <v>0.10741685823754792</v>
      </c>
      <c r="D15" s="4">
        <f>AVERAGE('All Stock weekly returns'!D4:D525)*52</f>
        <v>2.7155555555555516E-2</v>
      </c>
      <c r="E15" s="4">
        <f>AVERAGE('All Stock weekly returns'!E4:E525)*52</f>
        <v>0.23584291187739465</v>
      </c>
      <c r="F15" s="4">
        <f>AVERAGE('All Stock weekly returns'!F4:F525)*52</f>
        <v>0.31303601532567066</v>
      </c>
      <c r="G15" s="4">
        <f>AVERAGE('All Stock weekly returns'!G4:G525)*52</f>
        <v>0.14125670498084297</v>
      </c>
      <c r="H15" s="4">
        <f>AVERAGE('All Stock weekly returns'!H4:H525)*52</f>
        <v>0.14267126436781613</v>
      </c>
      <c r="I15" s="4">
        <f>AVERAGE('All Stock weekly returns'!I4:I525)*52</f>
        <v>0.16985670498084296</v>
      </c>
      <c r="J15" s="4">
        <f>AVERAGE('All Stock weekly returns'!J4:J525)*52</f>
        <v>0.24793639846743312</v>
      </c>
      <c r="K15" s="4">
        <f>AVERAGE('All Stock weekly returns'!K4:K525)*52</f>
        <v>5.2856704980842967E-2</v>
      </c>
      <c r="M15" s="4">
        <f>SUMPRODUCT(B15:K15,B17:K17)</f>
        <v>0.14050735316488633</v>
      </c>
      <c r="N15" cm="1">
        <f t="array" ref="N15">MMULT(B18:K18,MMULT(B2:K11,TRANSPOSE(B18:K18)))</f>
        <v>2.1926598223877627E-2</v>
      </c>
      <c r="O15" s="4" cm="1">
        <f t="array" ref="O15">SQRT(MMULT(B18:K18,MMULT(B2:K11,TRANSPOSE(B18:K18))))</f>
        <v>0.14807632566983026</v>
      </c>
    </row>
    <row r="16" spans="1:15" x14ac:dyDescent="0.75">
      <c r="A16" t="s">
        <v>28</v>
      </c>
      <c r="B16" s="4">
        <f>_xlfn.STDEV.P('All Stock weekly returns'!B4:B525)*SQRT(52)</f>
        <v>0.20309991184624501</v>
      </c>
      <c r="C16" s="4">
        <f>_xlfn.STDEV.P('All Stock weekly returns'!C4:C525)*SQRT(52)</f>
        <v>0.41662641249635518</v>
      </c>
      <c r="D16" s="4">
        <f>_xlfn.STDEV.P('All Stock weekly returns'!D4:D525)*SQRT(52)</f>
        <v>0.24723909827457216</v>
      </c>
      <c r="E16" s="4">
        <f>_xlfn.STDEV.P('All Stock weekly returns'!E4:E525)*SQRT(52)</f>
        <v>0.23696873173516556</v>
      </c>
      <c r="F16" s="4">
        <f>_xlfn.STDEV.P('All Stock weekly returns'!F4:F525)*SQRT(52)</f>
        <v>0.30317927332335026</v>
      </c>
      <c r="G16" s="4">
        <f>_xlfn.STDEV.P('All Stock weekly returns'!G4:G525)*SQRT(52)</f>
        <v>0.2710046544691454</v>
      </c>
      <c r="H16" s="4">
        <f>_xlfn.STDEV.P('All Stock weekly returns'!H4:H525)*SQRT(52)</f>
        <v>0.27590542682255947</v>
      </c>
      <c r="I16" s="4">
        <f>_xlfn.STDEV.P('All Stock weekly returns'!I4:I525)*SQRT(52)</f>
        <v>0.26207804872817364</v>
      </c>
      <c r="J16" s="4">
        <f>_xlfn.STDEV.P('All Stock weekly returns'!J4:J525)*SQRT(52)</f>
        <v>0.2368131530542405</v>
      </c>
      <c r="K16" s="4">
        <f>_xlfn.STDEV.P('All Stock weekly returns'!K4:K525)*SQRT(52)</f>
        <v>0.27399368113759098</v>
      </c>
    </row>
    <row r="17" spans="1:34" x14ac:dyDescent="0.75">
      <c r="A17" t="s">
        <v>29</v>
      </c>
      <c r="B17">
        <v>0.35892469364384483</v>
      </c>
      <c r="C17">
        <v>0</v>
      </c>
      <c r="D17">
        <v>0.15085826286741158</v>
      </c>
      <c r="E17">
        <v>0.15858651570961393</v>
      </c>
      <c r="F17">
        <v>2.8014240498270462E-2</v>
      </c>
      <c r="G17">
        <v>0</v>
      </c>
      <c r="H17">
        <v>9.1769191222913757E-2</v>
      </c>
      <c r="I17">
        <v>0</v>
      </c>
      <c r="J17">
        <v>8.8082969276985223E-2</v>
      </c>
      <c r="K17">
        <v>0.12376412610445733</v>
      </c>
      <c r="L17" s="9">
        <f>SUM(B17:K17)</f>
        <v>0.99999999932349704</v>
      </c>
    </row>
    <row r="18" spans="1:34" x14ac:dyDescent="0.75">
      <c r="A18" t="s">
        <v>30</v>
      </c>
      <c r="B18">
        <f>B17*B16</f>
        <v>7.2897573638505381E-2</v>
      </c>
      <c r="C18">
        <f t="shared" ref="C18:K18" si="0">C17*C16</f>
        <v>0</v>
      </c>
      <c r="D18">
        <f t="shared" si="0"/>
        <v>3.7298060878607209E-2</v>
      </c>
      <c r="E18">
        <f t="shared" si="0"/>
        <v>3.7580045498006122E-2</v>
      </c>
      <c r="F18">
        <f t="shared" si="0"/>
        <v>8.493337076971209E-3</v>
      </c>
      <c r="G18">
        <f t="shared" si="0"/>
        <v>0</v>
      </c>
      <c r="H18">
        <f t="shared" si="0"/>
        <v>2.53196178735191E-2</v>
      </c>
      <c r="I18">
        <f t="shared" si="0"/>
        <v>0</v>
      </c>
      <c r="J18">
        <f t="shared" si="0"/>
        <v>2.0859205684862665E-2</v>
      </c>
      <c r="K18">
        <f t="shared" si="0"/>
        <v>3.3910588504137286E-2</v>
      </c>
    </row>
    <row r="23" spans="1:34" ht="15.5" thickBot="1" x14ac:dyDescent="0.9">
      <c r="B23" t="s">
        <v>31</v>
      </c>
      <c r="P23" t="s">
        <v>32</v>
      </c>
    </row>
    <row r="24" spans="1:34" x14ac:dyDescent="0.75">
      <c r="B24" t="s">
        <v>33</v>
      </c>
      <c r="C24" s="2">
        <v>2.6499999999999999E-2</v>
      </c>
      <c r="N24" t="s">
        <v>34</v>
      </c>
      <c r="O24" t="s">
        <v>35</v>
      </c>
      <c r="P24" s="7" t="s">
        <v>0</v>
      </c>
      <c r="Q24" s="7" t="s">
        <v>4</v>
      </c>
      <c r="R24" s="7" t="s">
        <v>15</v>
      </c>
      <c r="S24" s="7" t="s">
        <v>16</v>
      </c>
      <c r="T24" s="7" t="s">
        <v>17</v>
      </c>
      <c r="U24" s="7" t="s">
        <v>18</v>
      </c>
      <c r="V24" s="7" t="s">
        <v>19</v>
      </c>
      <c r="W24" s="7" t="s">
        <v>20</v>
      </c>
      <c r="X24" s="7" t="s">
        <v>21</v>
      </c>
      <c r="Y24" s="7" t="s">
        <v>22</v>
      </c>
      <c r="AA24" t="s">
        <v>36</v>
      </c>
    </row>
    <row r="25" spans="1:34" x14ac:dyDescent="0.75">
      <c r="B25" t="s">
        <v>37</v>
      </c>
      <c r="C25" s="4">
        <v>0.24866523763035517</v>
      </c>
      <c r="N25" s="10">
        <v>0.1</v>
      </c>
      <c r="O25" s="11">
        <v>0.15433466341197769</v>
      </c>
      <c r="P25" s="16">
        <v>0.42325436245521331</v>
      </c>
      <c r="Q25" s="16">
        <v>0</v>
      </c>
      <c r="R25" s="16">
        <v>0.25232169605588511</v>
      </c>
      <c r="S25" s="16">
        <v>3.8034954287280556E-2</v>
      </c>
      <c r="T25" s="16">
        <v>5.4811962300214834E-3</v>
      </c>
      <c r="U25" s="16">
        <v>0</v>
      </c>
      <c r="V25" s="16">
        <v>0.10637932967698806</v>
      </c>
      <c r="W25" s="16">
        <v>0</v>
      </c>
      <c r="X25" s="16">
        <v>2.835875753530742E-3</v>
      </c>
      <c r="Y25" s="16">
        <v>0.17169258570672569</v>
      </c>
    </row>
    <row r="26" spans="1:34" x14ac:dyDescent="0.75">
      <c r="B26" t="s">
        <v>38</v>
      </c>
      <c r="C26" s="4">
        <v>0.1892180057621321</v>
      </c>
      <c r="N26" s="10">
        <v>0.11</v>
      </c>
      <c r="O26" s="11">
        <v>0.15149623522235178</v>
      </c>
      <c r="P26" s="16">
        <v>0.39688300841973062</v>
      </c>
      <c r="Q26" s="16">
        <v>0</v>
      </c>
      <c r="R26" s="16">
        <v>0.23073588365124936</v>
      </c>
      <c r="S26" s="16">
        <v>0.10921102506501658</v>
      </c>
      <c r="T26" s="16">
        <v>0</v>
      </c>
      <c r="U26" s="16">
        <v>0</v>
      </c>
      <c r="V26" s="16">
        <v>0.10114763720624552</v>
      </c>
      <c r="W26" s="16">
        <v>0</v>
      </c>
      <c r="X26" s="16">
        <v>5.4300040333504747E-3</v>
      </c>
      <c r="Y26" s="16">
        <v>0.15659244313438825</v>
      </c>
    </row>
    <row r="27" spans="1:34" ht="15.5" thickBot="1" x14ac:dyDescent="0.9">
      <c r="B27" t="s">
        <v>39</v>
      </c>
      <c r="C27" s="2">
        <f>(C25-C24)/C26</f>
        <v>1.1741231323917523</v>
      </c>
      <c r="N27" s="10">
        <v>0.12</v>
      </c>
      <c r="O27" s="11">
        <v>0.14956620337183499</v>
      </c>
      <c r="P27" s="16">
        <v>0.38111655651474008</v>
      </c>
      <c r="Q27" s="16">
        <v>0</v>
      </c>
      <c r="R27" s="16">
        <v>0.20522936458760138</v>
      </c>
      <c r="S27" s="16">
        <v>0.12045650125866469</v>
      </c>
      <c r="T27" s="16">
        <v>0</v>
      </c>
      <c r="U27" s="16">
        <v>0</v>
      </c>
      <c r="V27" s="16">
        <v>9.5282475168441419E-2</v>
      </c>
      <c r="W27" s="16">
        <v>0</v>
      </c>
      <c r="X27" s="16">
        <v>5.219202968878018E-2</v>
      </c>
      <c r="Y27" s="16">
        <v>0.14572307297849282</v>
      </c>
      <c r="AA27" t="s">
        <v>40</v>
      </c>
      <c r="AE27" t="s">
        <v>41</v>
      </c>
      <c r="AH27" t="s">
        <v>42</v>
      </c>
    </row>
    <row r="28" spans="1:34" x14ac:dyDescent="0.75">
      <c r="N28" s="10">
        <v>0.13</v>
      </c>
      <c r="O28" s="11">
        <v>0.1484741653624109</v>
      </c>
      <c r="P28" s="16">
        <v>0.36880991696233351</v>
      </c>
      <c r="Q28" s="16">
        <v>0</v>
      </c>
      <c r="R28" s="16">
        <v>0.17878142258713403</v>
      </c>
      <c r="S28" s="16">
        <v>0.13783876802228551</v>
      </c>
      <c r="T28" s="16">
        <v>1.1515794485031962E-2</v>
      </c>
      <c r="U28" s="16">
        <v>0</v>
      </c>
      <c r="V28" s="16">
        <v>9.3390741801419694E-2</v>
      </c>
      <c r="W28" s="16">
        <v>0</v>
      </c>
      <c r="X28" s="16">
        <v>7.4412615992551293E-2</v>
      </c>
      <c r="Y28" s="16">
        <v>0.13525073983799543</v>
      </c>
      <c r="AA28" t="s">
        <v>17</v>
      </c>
      <c r="AB28" s="12" t="s">
        <v>43</v>
      </c>
      <c r="AC28" s="12" t="s">
        <v>44</v>
      </c>
      <c r="AE28" t="s">
        <v>45</v>
      </c>
      <c r="AG28">
        <v>1.19</v>
      </c>
    </row>
    <row r="29" spans="1:34" x14ac:dyDescent="0.75">
      <c r="D29" t="s">
        <v>34</v>
      </c>
      <c r="E29" t="s">
        <v>46</v>
      </c>
      <c r="F29" t="s">
        <v>29</v>
      </c>
      <c r="N29" s="10">
        <v>0.14000000000000001</v>
      </c>
      <c r="O29" s="11">
        <v>0.14811304407631909</v>
      </c>
      <c r="P29" s="16">
        <v>0.35843355224735068</v>
      </c>
      <c r="Q29" s="16">
        <v>0</v>
      </c>
      <c r="R29" s="16">
        <v>0.15059551486267525</v>
      </c>
      <c r="S29" s="16">
        <v>0.16085541837461437</v>
      </c>
      <c r="T29" s="16">
        <v>1.4969559502699448E-2</v>
      </c>
      <c r="U29" s="16">
        <v>0</v>
      </c>
      <c r="V29" s="16">
        <v>9.2334560403811522E-2</v>
      </c>
      <c r="W29" s="16">
        <v>5.4534874288562083E-4</v>
      </c>
      <c r="X29" s="16">
        <v>0.10033877562623196</v>
      </c>
      <c r="Y29" s="16">
        <v>0.12192727524814455</v>
      </c>
      <c r="AB29" s="13" t="s">
        <v>47</v>
      </c>
      <c r="AC29" s="13">
        <v>3.5300000000000002E-4</v>
      </c>
    </row>
    <row r="30" spans="1:34" ht="15.5" thickBot="1" x14ac:dyDescent="0.9">
      <c r="B30" t="s">
        <v>48</v>
      </c>
      <c r="D30" s="2">
        <f>C25</f>
        <v>0.24866523763035517</v>
      </c>
      <c r="E30" s="2">
        <f>C26</f>
        <v>0.1892180057621321</v>
      </c>
      <c r="F30">
        <v>0.5</v>
      </c>
      <c r="N30" s="10">
        <v>0.15</v>
      </c>
      <c r="O30" s="11">
        <v>0.14865861403360783</v>
      </c>
      <c r="P30" s="16">
        <v>0.32823742419866575</v>
      </c>
      <c r="Q30" s="16">
        <v>0</v>
      </c>
      <c r="R30" s="16">
        <v>0.13027826452851318</v>
      </c>
      <c r="S30" s="16">
        <v>0.20421230611748412</v>
      </c>
      <c r="T30" s="16">
        <v>1.5611116627733311E-2</v>
      </c>
      <c r="U30" s="16">
        <v>0</v>
      </c>
      <c r="V30" s="16">
        <v>9.4928304100948574E-2</v>
      </c>
      <c r="W30" s="16">
        <v>5.4555696916886202E-4</v>
      </c>
      <c r="X30" s="16">
        <v>0.1190539567926638</v>
      </c>
      <c r="Y30" s="16">
        <v>0.10713307756540297</v>
      </c>
      <c r="AB30" s="14" t="s">
        <v>49</v>
      </c>
      <c r="AC30" s="14">
        <v>0.32008700000000001</v>
      </c>
      <c r="AE30" t="s">
        <v>18</v>
      </c>
      <c r="AG30">
        <v>1.3</v>
      </c>
    </row>
    <row r="31" spans="1:34" ht="15.5" thickBot="1" x14ac:dyDescent="0.9">
      <c r="B31" t="s">
        <v>50</v>
      </c>
      <c r="D31" s="2">
        <f>C24</f>
        <v>2.6499999999999999E-2</v>
      </c>
      <c r="E31">
        <f>0</f>
        <v>0</v>
      </c>
      <c r="F31" s="15">
        <v>0.5</v>
      </c>
      <c r="N31" s="10">
        <v>0.16</v>
      </c>
      <c r="O31" s="11">
        <v>0.14935392098022748</v>
      </c>
      <c r="P31" s="16">
        <v>0.33645090969330166</v>
      </c>
      <c r="Q31" s="16">
        <v>0</v>
      </c>
      <c r="R31" s="16">
        <v>0.10008475066188047</v>
      </c>
      <c r="S31" s="16">
        <v>0.19431824587903893</v>
      </c>
      <c r="T31" s="16">
        <v>6.0001962003985047E-2</v>
      </c>
      <c r="U31" s="16">
        <v>0</v>
      </c>
      <c r="V31" s="16">
        <v>8.8807251454976283E-2</v>
      </c>
      <c r="W31" s="16">
        <v>5.7815807555334142E-4</v>
      </c>
      <c r="X31" s="16">
        <v>0.11571627874558968</v>
      </c>
      <c r="Y31" s="16">
        <v>0.10404244541893734</v>
      </c>
    </row>
    <row r="32" spans="1:34" x14ac:dyDescent="0.75">
      <c r="F32">
        <f>SUM(F30:F31)</f>
        <v>1</v>
      </c>
      <c r="N32" s="10">
        <v>0.17</v>
      </c>
      <c r="O32" s="11">
        <v>0.15074105119701484</v>
      </c>
      <c r="P32" s="16">
        <v>0.32649010792760697</v>
      </c>
      <c r="Q32" s="16">
        <v>0</v>
      </c>
      <c r="R32" s="16">
        <v>6.8207046566788249E-2</v>
      </c>
      <c r="S32" s="16">
        <v>0.20411602515213939</v>
      </c>
      <c r="T32" s="16">
        <v>7.0328935171007495E-2</v>
      </c>
      <c r="U32" s="16">
        <v>0</v>
      </c>
      <c r="V32" s="16">
        <v>8.3938159660009101E-2</v>
      </c>
      <c r="W32" s="16">
        <v>4.4086679541846294E-2</v>
      </c>
      <c r="X32" s="16">
        <v>0.12019986140142147</v>
      </c>
      <c r="Y32" s="16">
        <v>8.263318531396556E-2</v>
      </c>
      <c r="AA32" t="s">
        <v>18</v>
      </c>
      <c r="AB32" s="12" t="s">
        <v>43</v>
      </c>
      <c r="AC32" s="12" t="s">
        <v>44</v>
      </c>
      <c r="AE32" t="s">
        <v>19</v>
      </c>
      <c r="AG32">
        <v>0.62</v>
      </c>
    </row>
    <row r="33" spans="2:33" x14ac:dyDescent="0.75">
      <c r="B33" t="s">
        <v>34</v>
      </c>
      <c r="C33" s="4">
        <f>D30*F30+D31*F31</f>
        <v>0.13758261881517758</v>
      </c>
      <c r="N33" s="20">
        <v>0.18</v>
      </c>
      <c r="O33" s="11">
        <v>0.15283377246672597</v>
      </c>
      <c r="P33" s="16">
        <v>0.31599443291270113</v>
      </c>
      <c r="Q33" s="16">
        <v>0</v>
      </c>
      <c r="R33" s="16">
        <v>3.9994254678279807E-2</v>
      </c>
      <c r="S33" s="16">
        <v>0.21976205852760744</v>
      </c>
      <c r="T33" s="16">
        <v>8.4449831184410726E-2</v>
      </c>
      <c r="U33" s="16">
        <v>0</v>
      </c>
      <c r="V33" s="16">
        <v>8.1231627798861339E-2</v>
      </c>
      <c r="W33" s="16">
        <v>5.9504432453493988E-2</v>
      </c>
      <c r="X33" s="16">
        <v>0.13070012104883821</v>
      </c>
      <c r="Y33" s="16">
        <v>6.8363242109337113E-2</v>
      </c>
      <c r="AB33" s="13" t="s">
        <v>47</v>
      </c>
      <c r="AC33" s="13">
        <v>8.9400000000000005E-4</v>
      </c>
    </row>
    <row r="34" spans="2:33" ht="15.5" thickBot="1" x14ac:dyDescent="0.9">
      <c r="B34" t="s">
        <v>46</v>
      </c>
      <c r="C34" s="4">
        <f>E30*F30</f>
        <v>9.4609002881066051E-2</v>
      </c>
      <c r="N34" s="20">
        <v>0.19</v>
      </c>
      <c r="O34" s="11">
        <v>0.15549410041406533</v>
      </c>
      <c r="P34" s="16">
        <v>0.30549367612225103</v>
      </c>
      <c r="Q34" s="16">
        <v>0</v>
      </c>
      <c r="R34" s="16">
        <v>1.1781711087975627E-2</v>
      </c>
      <c r="S34" s="16">
        <v>0.23541095164682971</v>
      </c>
      <c r="T34" s="16">
        <v>9.8549460177822248E-2</v>
      </c>
      <c r="U34" s="16">
        <v>0</v>
      </c>
      <c r="V34" s="16">
        <v>7.8534544994020239E-2</v>
      </c>
      <c r="W34" s="16">
        <v>7.4918126109328187E-2</v>
      </c>
      <c r="X34" s="16">
        <v>0.14122634391546385</v>
      </c>
      <c r="Y34" s="16">
        <v>5.4085183432099296E-2</v>
      </c>
      <c r="AB34" s="14" t="s">
        <v>49</v>
      </c>
      <c r="AC34" s="14">
        <v>0.51034800000000002</v>
      </c>
      <c r="AE34" t="s">
        <v>20</v>
      </c>
      <c r="AG34">
        <v>1.0900000000000001</v>
      </c>
    </row>
    <row r="35" spans="2:33" ht="15.5" thickBot="1" x14ac:dyDescent="0.9">
      <c r="N35" s="20">
        <v>0.2</v>
      </c>
      <c r="O35" s="11">
        <v>0.15875583329569851</v>
      </c>
      <c r="P35" s="16">
        <v>0.28766586243223163</v>
      </c>
      <c r="Q35" s="16">
        <v>0</v>
      </c>
      <c r="R35" s="16">
        <v>0</v>
      </c>
      <c r="S35" s="16">
        <v>0.25336387758468298</v>
      </c>
      <c r="T35" s="16">
        <v>0.11692145660402826</v>
      </c>
      <c r="U35" s="16">
        <v>0</v>
      </c>
      <c r="V35" s="16">
        <v>7.1542453919034785E-2</v>
      </c>
      <c r="W35" s="16">
        <v>8.6736780747529524E-2</v>
      </c>
      <c r="X35" s="16">
        <v>0.15330937578120035</v>
      </c>
      <c r="Y35" s="16">
        <v>3.0460191871187543E-2</v>
      </c>
    </row>
    <row r="36" spans="2:33" x14ac:dyDescent="0.75">
      <c r="N36" s="20">
        <v>0.21</v>
      </c>
      <c r="O36" s="11">
        <v>0.16284932027966789</v>
      </c>
      <c r="P36" s="16">
        <v>0.26464983863036906</v>
      </c>
      <c r="Q36" s="16">
        <v>0</v>
      </c>
      <c r="R36" s="16">
        <v>0</v>
      </c>
      <c r="S36" s="16">
        <v>0.27296666104588746</v>
      </c>
      <c r="T36" s="16">
        <v>0.13825910612495074</v>
      </c>
      <c r="U36" s="16">
        <v>0</v>
      </c>
      <c r="V36" s="16">
        <v>6.1539165891544179E-2</v>
      </c>
      <c r="W36" s="16">
        <v>9.6040222365470496E-2</v>
      </c>
      <c r="X36" s="16">
        <v>0.16654428136869814</v>
      </c>
      <c r="Y36" s="16">
        <v>7.2277748401306543E-7</v>
      </c>
      <c r="AA36" t="s">
        <v>19</v>
      </c>
      <c r="AB36" s="12" t="s">
        <v>43</v>
      </c>
      <c r="AC36" s="12" t="s">
        <v>44</v>
      </c>
      <c r="AE36" t="s">
        <v>21</v>
      </c>
      <c r="AG36">
        <v>0.91</v>
      </c>
    </row>
    <row r="37" spans="2:33" x14ac:dyDescent="0.75">
      <c r="N37" s="20">
        <v>0.22</v>
      </c>
      <c r="O37" s="11">
        <v>0.16797546005037647</v>
      </c>
      <c r="P37" s="16">
        <v>0.22267129839092159</v>
      </c>
      <c r="Q37" s="16">
        <v>0</v>
      </c>
      <c r="R37" s="16">
        <v>0</v>
      </c>
      <c r="S37" s="16">
        <v>0.29466379306928075</v>
      </c>
      <c r="T37" s="16">
        <v>0.17359626226202712</v>
      </c>
      <c r="U37" s="16">
        <v>0</v>
      </c>
      <c r="V37" s="16">
        <v>3.8246354052620356E-2</v>
      </c>
      <c r="W37" s="16">
        <v>8.5723253322684018E-2</v>
      </c>
      <c r="X37" s="16">
        <v>0.18509831608899871</v>
      </c>
      <c r="Y37" s="16">
        <v>7.2277748401306543E-7</v>
      </c>
      <c r="AB37" s="13" t="s">
        <v>47</v>
      </c>
      <c r="AC37" s="13">
        <v>1.354E-3</v>
      </c>
    </row>
    <row r="38" spans="2:33" ht="15.5" thickBot="1" x14ac:dyDescent="0.9">
      <c r="N38" s="20">
        <v>0.23</v>
      </c>
      <c r="O38" s="11">
        <v>0.17426937871100889</v>
      </c>
      <c r="P38" s="16">
        <v>0.18069193529533031</v>
      </c>
      <c r="Q38" s="16">
        <v>0</v>
      </c>
      <c r="R38" s="16">
        <v>0</v>
      </c>
      <c r="S38" s="16">
        <v>0.31636139349326442</v>
      </c>
      <c r="T38" s="16">
        <v>0.20893307582037113</v>
      </c>
      <c r="U38" s="16">
        <v>0</v>
      </c>
      <c r="V38" s="16">
        <v>1.4953823393833514E-2</v>
      </c>
      <c r="W38" s="16">
        <v>7.5406721313544575E-2</v>
      </c>
      <c r="X38" s="16">
        <v>0.20365232763305693</v>
      </c>
      <c r="Y38" s="16">
        <v>7.2277748401306543E-7</v>
      </c>
      <c r="AB38" s="14" t="s">
        <v>49</v>
      </c>
      <c r="AC38" s="14">
        <v>0.337534</v>
      </c>
      <c r="AE38" t="s">
        <v>0</v>
      </c>
      <c r="AG38">
        <v>0.54</v>
      </c>
    </row>
    <row r="39" spans="2:33" ht="15.5" thickBot="1" x14ac:dyDescent="0.9">
      <c r="N39" s="20">
        <v>0.24</v>
      </c>
      <c r="O39" s="11">
        <v>0.18162408551641229</v>
      </c>
      <c r="P39" s="16">
        <v>0.13414855382448193</v>
      </c>
      <c r="Q39" s="16">
        <v>0</v>
      </c>
      <c r="R39" s="16">
        <v>0</v>
      </c>
      <c r="S39" s="16">
        <v>0.3382733774827873</v>
      </c>
      <c r="T39" s="16">
        <v>0.24551108442635192</v>
      </c>
      <c r="U39" s="16">
        <v>0</v>
      </c>
      <c r="V39" s="16">
        <v>0</v>
      </c>
      <c r="W39" s="16">
        <v>6.1400612397387345E-2</v>
      </c>
      <c r="X39" s="16">
        <v>0.22066564923508783</v>
      </c>
      <c r="Y39" s="16">
        <v>7.2277748401306543E-7</v>
      </c>
    </row>
    <row r="40" spans="2:33" ht="15.5" thickBot="1" x14ac:dyDescent="0.9">
      <c r="AA40" t="s">
        <v>51</v>
      </c>
      <c r="AB40" s="12" t="s">
        <v>43</v>
      </c>
      <c r="AC40" s="12" t="s">
        <v>44</v>
      </c>
      <c r="AE40" t="s">
        <v>4</v>
      </c>
      <c r="AG40">
        <v>1.34</v>
      </c>
    </row>
    <row r="41" spans="2:33" x14ac:dyDescent="0.75">
      <c r="B41" s="19" t="s">
        <v>52</v>
      </c>
      <c r="C41" s="7" t="s">
        <v>0</v>
      </c>
      <c r="D41" s="7" t="s">
        <v>4</v>
      </c>
      <c r="E41" s="7" t="s">
        <v>15</v>
      </c>
      <c r="F41" s="7" t="s">
        <v>16</v>
      </c>
      <c r="G41" s="7" t="s">
        <v>17</v>
      </c>
      <c r="H41" s="7" t="s">
        <v>18</v>
      </c>
      <c r="I41" s="7" t="s">
        <v>19</v>
      </c>
      <c r="J41" s="7" t="s">
        <v>20</v>
      </c>
      <c r="K41" s="7" t="s">
        <v>21</v>
      </c>
      <c r="L41" s="7" t="s">
        <v>22</v>
      </c>
      <c r="M41" s="8"/>
      <c r="AB41" s="13" t="s">
        <v>47</v>
      </c>
      <c r="AC41" s="13">
        <v>7.7800000000000005E-4</v>
      </c>
    </row>
    <row r="42" spans="2:33" ht="15.5" thickBot="1" x14ac:dyDescent="0.9">
      <c r="B42" t="s">
        <v>27</v>
      </c>
      <c r="C42" s="4">
        <v>0.13586743295019163</v>
      </c>
      <c r="D42" s="4">
        <v>0.10741685823754792</v>
      </c>
      <c r="E42" s="4">
        <v>2.7155555555555516E-2</v>
      </c>
      <c r="F42" s="4">
        <v>0.23584291187739465</v>
      </c>
      <c r="G42" s="4">
        <v>0.31303601532567066</v>
      </c>
      <c r="H42" s="4">
        <v>0.14125670498084297</v>
      </c>
      <c r="I42" s="4">
        <v>0.14267126436781613</v>
      </c>
      <c r="J42" s="4">
        <v>0.16985670498084296</v>
      </c>
      <c r="K42" s="4">
        <v>0.24793639846743312</v>
      </c>
      <c r="L42" s="4">
        <v>5.2856704980842967E-2</v>
      </c>
      <c r="N42" s="20"/>
      <c r="O42" s="11">
        <v>1.34E-2</v>
      </c>
      <c r="AB42" s="14" t="s">
        <v>49</v>
      </c>
      <c r="AC42" s="14">
        <v>0.45976400000000001</v>
      </c>
      <c r="AE42" t="s">
        <v>15</v>
      </c>
      <c r="AG42">
        <v>0.44</v>
      </c>
    </row>
    <row r="43" spans="2:33" ht="15.5" thickBot="1" x14ac:dyDescent="0.9">
      <c r="B43" t="s">
        <v>28</v>
      </c>
      <c r="C43" s="4">
        <v>0.20309991184624501</v>
      </c>
      <c r="D43" s="4">
        <v>0.41662641249635518</v>
      </c>
      <c r="E43" s="4">
        <v>0.24723909827457216</v>
      </c>
      <c r="F43" s="4">
        <v>0.23696873173516556</v>
      </c>
      <c r="G43" s="4">
        <v>0.30317927332335026</v>
      </c>
      <c r="H43" s="4">
        <v>0.2710046544691454</v>
      </c>
      <c r="I43" s="4">
        <v>0.27590542682255947</v>
      </c>
      <c r="J43" s="4">
        <v>0.26207804872817364</v>
      </c>
      <c r="K43" s="4">
        <v>0.2368131530542405</v>
      </c>
      <c r="L43" s="4">
        <v>0.27399368113759098</v>
      </c>
    </row>
    <row r="44" spans="2:33" x14ac:dyDescent="0.75">
      <c r="B44" t="s">
        <v>29</v>
      </c>
      <c r="C44">
        <v>0.11249973938772793</v>
      </c>
      <c r="D44">
        <v>0</v>
      </c>
      <c r="E44">
        <v>0</v>
      </c>
      <c r="F44">
        <v>0.36822613687883499</v>
      </c>
      <c r="G44">
        <v>0.27328010078768966</v>
      </c>
      <c r="H44">
        <v>0</v>
      </c>
      <c r="I44">
        <v>0</v>
      </c>
      <c r="J44">
        <v>9.1781761410453131E-6</v>
      </c>
      <c r="K44">
        <v>0.24598481733688754</v>
      </c>
      <c r="L44">
        <v>0</v>
      </c>
      <c r="AA44" t="s">
        <v>21</v>
      </c>
      <c r="AB44" s="12" t="s">
        <v>43</v>
      </c>
      <c r="AC44" s="12" t="s">
        <v>44</v>
      </c>
      <c r="AE44" t="s">
        <v>16</v>
      </c>
      <c r="AG44">
        <v>0.64</v>
      </c>
    </row>
    <row r="45" spans="2:33" x14ac:dyDescent="0.75">
      <c r="B45" t="s">
        <v>30</v>
      </c>
      <c r="C45">
        <v>2.2848687152373082E-2</v>
      </c>
      <c r="D45">
        <v>0</v>
      </c>
      <c r="E45">
        <v>0</v>
      </c>
      <c r="F45">
        <v>8.7258080647917055E-2</v>
      </c>
      <c r="G45">
        <v>8.2852862370543665E-2</v>
      </c>
      <c r="H45">
        <v>0</v>
      </c>
      <c r="I45">
        <v>0</v>
      </c>
      <c r="J45">
        <v>2.4053984939286342E-6</v>
      </c>
      <c r="K45">
        <v>5.8252440197019743E-2</v>
      </c>
      <c r="L45">
        <v>0</v>
      </c>
      <c r="AB45" s="13" t="s">
        <v>47</v>
      </c>
      <c r="AC45" s="13">
        <v>-2.0000000000000001E-4</v>
      </c>
    </row>
    <row r="46" spans="2:33" ht="15.5" thickBot="1" x14ac:dyDescent="0.9">
      <c r="AB46" s="14" t="s">
        <v>49</v>
      </c>
      <c r="AC46" s="14">
        <v>0.52089399999999997</v>
      </c>
      <c r="AE46" t="s">
        <v>22</v>
      </c>
      <c r="AG46">
        <v>0.8</v>
      </c>
    </row>
    <row r="47" spans="2:33" ht="15.5" thickBot="1" x14ac:dyDescent="0.9">
      <c r="B47" t="s">
        <v>33</v>
      </c>
      <c r="C47">
        <v>2.6499999999999999E-2</v>
      </c>
    </row>
    <row r="48" spans="2:33" x14ac:dyDescent="0.75">
      <c r="B48" t="s">
        <v>37</v>
      </c>
      <c r="C48">
        <v>0.248665237630355</v>
      </c>
      <c r="E48" t="s">
        <v>53</v>
      </c>
      <c r="F48">
        <v>0.39</v>
      </c>
      <c r="I48">
        <f>C44*AG38+F44*AG44+G44*AG28+J44*AG34+K44*AG36</f>
        <v>0.84547409479773949</v>
      </c>
      <c r="AA48" t="s">
        <v>0</v>
      </c>
      <c r="AB48" s="12" t="s">
        <v>43</v>
      </c>
      <c r="AC48" s="12" t="s">
        <v>44</v>
      </c>
    </row>
    <row r="49" spans="2:29" x14ac:dyDescent="0.75">
      <c r="B49" t="s">
        <v>38</v>
      </c>
      <c r="C49">
        <v>0.18921800576213199</v>
      </c>
      <c r="N49" s="11"/>
      <c r="O49" s="10"/>
      <c r="AB49" s="13" t="s">
        <v>47</v>
      </c>
      <c r="AC49" s="13">
        <v>1.3849999999999999E-3</v>
      </c>
    </row>
    <row r="50" spans="2:29" ht="15.5" thickBot="1" x14ac:dyDescent="0.9">
      <c r="B50" t="s">
        <v>39</v>
      </c>
      <c r="C50">
        <v>1.1741231323917523</v>
      </c>
      <c r="AB50" s="14" t="s">
        <v>49</v>
      </c>
      <c r="AC50" s="14">
        <v>0.34233599999999997</v>
      </c>
    </row>
    <row r="51" spans="2:29" ht="15.5" thickBot="1" x14ac:dyDescent="0.9">
      <c r="N51" t="s">
        <v>35</v>
      </c>
      <c r="O51" t="s">
        <v>34</v>
      </c>
    </row>
    <row r="52" spans="2:29" x14ac:dyDescent="0.75">
      <c r="N52" s="3">
        <v>0.15433466341197769</v>
      </c>
      <c r="O52" s="10">
        <v>0.1</v>
      </c>
      <c r="AA52" t="s">
        <v>4</v>
      </c>
      <c r="AB52" s="12" t="s">
        <v>43</v>
      </c>
      <c r="AC52" s="12" t="s">
        <v>44</v>
      </c>
    </row>
    <row r="53" spans="2:29" x14ac:dyDescent="0.75">
      <c r="N53" s="3">
        <v>0.15149623522235178</v>
      </c>
      <c r="O53" s="10">
        <v>0.11</v>
      </c>
      <c r="AB53" s="13" t="s">
        <v>47</v>
      </c>
      <c r="AC53" s="13">
        <v>1.761E-3</v>
      </c>
    </row>
    <row r="54" spans="2:29" ht="15.5" thickBot="1" x14ac:dyDescent="0.9">
      <c r="B54" s="19" t="s">
        <v>54</v>
      </c>
      <c r="C54" t="s">
        <v>55</v>
      </c>
      <c r="D54" t="s">
        <v>56</v>
      </c>
      <c r="E54" t="s">
        <v>29</v>
      </c>
      <c r="N54" s="3">
        <v>0.14956620337183499</v>
      </c>
      <c r="O54" s="10">
        <v>0.12</v>
      </c>
      <c r="AB54" s="14" t="s">
        <v>49</v>
      </c>
      <c r="AC54" s="14">
        <v>0.25116500000000003</v>
      </c>
    </row>
    <row r="55" spans="2:29" ht="15.5" thickBot="1" x14ac:dyDescent="0.9">
      <c r="B55" t="s">
        <v>48</v>
      </c>
      <c r="C55" s="4">
        <v>0.248665237630355</v>
      </c>
      <c r="D55" s="4">
        <v>0.1892180057621321</v>
      </c>
      <c r="E55" s="16">
        <v>0.3308348361965241</v>
      </c>
      <c r="N55" s="3">
        <v>0.1484741653624109</v>
      </c>
      <c r="O55" s="10">
        <v>0.13</v>
      </c>
    </row>
    <row r="56" spans="2:29" x14ac:dyDescent="0.75">
      <c r="B56" t="s">
        <v>50</v>
      </c>
      <c r="C56" s="4">
        <v>2.6499999999999999E-2</v>
      </c>
      <c r="D56">
        <v>0</v>
      </c>
      <c r="E56" s="18">
        <v>0.66916516380346514</v>
      </c>
      <c r="N56" s="3">
        <v>0.14811304407631909</v>
      </c>
      <c r="O56" s="10">
        <v>0.14000000000000001</v>
      </c>
      <c r="AA56" t="s">
        <v>15</v>
      </c>
      <c r="AB56" s="12" t="s">
        <v>43</v>
      </c>
      <c r="AC56" s="12" t="s">
        <v>44</v>
      </c>
    </row>
    <row r="57" spans="2:29" x14ac:dyDescent="0.75">
      <c r="E57" s="17">
        <f>SUM(E55:E56)</f>
        <v>0.99999999999998923</v>
      </c>
      <c r="N57" s="3">
        <v>0.14865861403360783</v>
      </c>
      <c r="O57" s="10">
        <v>0.15</v>
      </c>
      <c r="AB57" s="13" t="s">
        <v>47</v>
      </c>
      <c r="AC57" s="13">
        <v>2.0860000000000002E-3</v>
      </c>
    </row>
    <row r="58" spans="2:29" ht="15.5" thickBot="1" x14ac:dyDescent="0.9">
      <c r="B58" t="s">
        <v>34</v>
      </c>
      <c r="C58" s="4">
        <f>C55*E55+C56*E56</f>
        <v>0.10000000000000006</v>
      </c>
      <c r="N58" s="3">
        <v>0.14935392098022748</v>
      </c>
      <c r="O58" s="10">
        <v>0.16</v>
      </c>
      <c r="AB58" s="14" t="s">
        <v>49</v>
      </c>
      <c r="AC58" s="14">
        <v>0.37115199999999998</v>
      </c>
    </row>
    <row r="59" spans="2:29" ht="15.5" thickBot="1" x14ac:dyDescent="0.9">
      <c r="B59" t="s">
        <v>46</v>
      </c>
      <c r="C59" s="4">
        <f>D55*E55</f>
        <v>6.2599907941747926E-2</v>
      </c>
      <c r="N59" s="3">
        <v>0.15074105119701484</v>
      </c>
      <c r="O59" s="10">
        <v>0.17</v>
      </c>
    </row>
    <row r="60" spans="2:29" x14ac:dyDescent="0.75">
      <c r="B60" t="s">
        <v>57</v>
      </c>
      <c r="C60">
        <v>0.27968280000000001</v>
      </c>
      <c r="N60" s="3">
        <v>0.15283377246672597</v>
      </c>
      <c r="O60" s="20">
        <v>0.18</v>
      </c>
      <c r="AA60" t="s">
        <v>58</v>
      </c>
      <c r="AB60" s="12" t="s">
        <v>43</v>
      </c>
      <c r="AC60" s="12" t="s">
        <v>44</v>
      </c>
    </row>
    <row r="61" spans="2:29" x14ac:dyDescent="0.75">
      <c r="N61" s="3">
        <v>0.15549410041406533</v>
      </c>
      <c r="O61" s="20">
        <v>0.19</v>
      </c>
      <c r="AB61" s="13" t="s">
        <v>47</v>
      </c>
      <c r="AC61" s="13">
        <v>6.4199999999999999E-4</v>
      </c>
    </row>
    <row r="62" spans="2:29" ht="15.5" thickBot="1" x14ac:dyDescent="0.9">
      <c r="C62" t="s">
        <v>55</v>
      </c>
      <c r="D62" t="s">
        <v>56</v>
      </c>
      <c r="E62" t="s">
        <v>29</v>
      </c>
      <c r="N62" s="3">
        <v>0.15875583329569851</v>
      </c>
      <c r="O62" s="20">
        <v>0.2</v>
      </c>
      <c r="AB62" s="14" t="s">
        <v>49</v>
      </c>
      <c r="AC62" s="14">
        <v>0.36120200000000002</v>
      </c>
    </row>
    <row r="63" spans="2:29" ht="15.5" thickBot="1" x14ac:dyDescent="0.9">
      <c r="B63" t="s">
        <v>48</v>
      </c>
      <c r="C63" s="4">
        <v>0.248665237630355</v>
      </c>
      <c r="D63" s="4">
        <v>0.1892180057621321</v>
      </c>
      <c r="E63" s="16">
        <v>0.42279309524426417</v>
      </c>
      <c r="N63" s="3">
        <v>0.16284932027966789</v>
      </c>
      <c r="O63" s="20">
        <v>0.21</v>
      </c>
    </row>
    <row r="64" spans="2:29" x14ac:dyDescent="0.75">
      <c r="B64" t="s">
        <v>50</v>
      </c>
      <c r="C64" s="4">
        <v>2.6499999999999999E-2</v>
      </c>
      <c r="D64">
        <v>0</v>
      </c>
      <c r="E64" s="18">
        <v>0.57720773938921754</v>
      </c>
      <c r="N64" s="3">
        <v>0.16797546005037647</v>
      </c>
      <c r="O64" s="20">
        <v>0.22</v>
      </c>
      <c r="AA64" t="s">
        <v>22</v>
      </c>
      <c r="AB64" s="12" t="s">
        <v>43</v>
      </c>
      <c r="AC64" s="12" t="s">
        <v>44</v>
      </c>
    </row>
    <row r="65" spans="2:29" x14ac:dyDescent="0.75">
      <c r="E65" s="17">
        <f>SUM(E63:E64)</f>
        <v>1.0000008346334817</v>
      </c>
      <c r="N65" s="3">
        <v>0.17426937871100889</v>
      </c>
      <c r="O65" s="20">
        <v>0.23</v>
      </c>
      <c r="AB65" s="13" t="s">
        <v>47</v>
      </c>
      <c r="AC65" s="13">
        <v>1.957E-3</v>
      </c>
    </row>
    <row r="66" spans="2:29" ht="15.5" thickBot="1" x14ac:dyDescent="0.9">
      <c r="B66" t="s">
        <v>34</v>
      </c>
      <c r="C66" s="4">
        <f>C63*E63+C64*E64</f>
        <v>0.12042995059120253</v>
      </c>
      <c r="N66" s="3">
        <v>0.18162408551641229</v>
      </c>
      <c r="O66" s="20">
        <v>0.24</v>
      </c>
      <c r="AB66" s="14" t="s">
        <v>49</v>
      </c>
      <c r="AC66" s="14">
        <v>0.31803999999999999</v>
      </c>
    </row>
    <row r="67" spans="2:29" x14ac:dyDescent="0.75">
      <c r="B67" t="s">
        <v>46</v>
      </c>
      <c r="C67" s="4">
        <f>D63*E63</f>
        <v>8.0000066332118841E-2</v>
      </c>
      <c r="M67" t="s">
        <v>50</v>
      </c>
      <c r="N67" s="21">
        <v>0</v>
      </c>
      <c r="O67" s="2">
        <v>2.6499999999999999E-2</v>
      </c>
    </row>
    <row r="68" spans="2:29" x14ac:dyDescent="0.75">
      <c r="B68" t="s">
        <v>57</v>
      </c>
      <c r="C68">
        <v>0.35746600000000001</v>
      </c>
    </row>
  </sheetData>
  <pageMargins left="0.7" right="0.7" top="0.75" bottom="0.75" header="0.3" footer="0.3"/>
  <pageSetup scale="93" fitToWidth="0" fitToHeight="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1B18-0D19-4144-84D9-836B79A77773}">
  <dimension ref="A3:K525"/>
  <sheetViews>
    <sheetView topLeftCell="A3" zoomScale="56" workbookViewId="0">
      <selection activeCell="G2" sqref="G2"/>
    </sheetView>
  </sheetViews>
  <sheetFormatPr defaultRowHeight="14.75" x14ac:dyDescent="0.75"/>
  <cols>
    <col min="2" max="2" width="14.54296875" customWidth="1"/>
    <col min="3" max="3" width="19.26953125" customWidth="1"/>
    <col min="4" max="4" width="21.7265625" bestFit="1" customWidth="1"/>
    <col min="5" max="5" width="23.54296875" bestFit="1" customWidth="1"/>
    <col min="6" max="6" width="21.7265625" bestFit="1" customWidth="1"/>
    <col min="7" max="7" width="23.1328125" bestFit="1" customWidth="1"/>
    <col min="8" max="8" width="20.86328125" bestFit="1" customWidth="1"/>
    <col min="9" max="9" width="23.40625" bestFit="1" customWidth="1"/>
    <col min="10" max="10" width="23" bestFit="1" customWidth="1"/>
    <col min="11" max="11" width="20.1328125" bestFit="1" customWidth="1"/>
  </cols>
  <sheetData>
    <row r="3" spans="1:11" x14ac:dyDescent="0.75">
      <c r="A3" t="s">
        <v>59</v>
      </c>
      <c r="B3" t="s">
        <v>0</v>
      </c>
      <c r="C3" t="s">
        <v>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75">
      <c r="A4" s="2">
        <v>-4.7999999999999996E-3</v>
      </c>
      <c r="B4" s="2">
        <v>-9.5999999999999992E-3</v>
      </c>
      <c r="C4" s="2">
        <v>-3.6900000000000002E-2</v>
      </c>
      <c r="D4" s="2">
        <v>-3.8E-3</v>
      </c>
      <c r="E4" s="2">
        <v>-1.7500000000000002E-2</v>
      </c>
      <c r="F4" s="2">
        <v>2E-3</v>
      </c>
      <c r="G4" s="2">
        <v>-2.24E-2</v>
      </c>
      <c r="H4" s="2">
        <v>6.7000000000000002E-3</v>
      </c>
      <c r="I4" s="2">
        <v>8.6999999999999994E-3</v>
      </c>
      <c r="J4" s="2">
        <v>-1.67E-2</v>
      </c>
      <c r="K4" s="2">
        <v>1.2999999999999999E-2</v>
      </c>
    </row>
    <row r="5" spans="1:11" x14ac:dyDescent="0.75">
      <c r="A5" s="2">
        <v>6.7000000000000002E-3</v>
      </c>
      <c r="B5" s="2">
        <v>-6.3E-3</v>
      </c>
      <c r="C5" s="2">
        <v>5.4000000000000003E-3</v>
      </c>
      <c r="D5" s="2">
        <v>0.2039</v>
      </c>
      <c r="E5" s="2">
        <v>1.23E-2</v>
      </c>
      <c r="F5" s="2">
        <v>-5.1999999999999998E-3</v>
      </c>
      <c r="G5" s="2">
        <v>1.5100000000000001E-2</v>
      </c>
      <c r="H5" s="2">
        <v>-1.0999999999999999E-2</v>
      </c>
      <c r="I5" s="2">
        <v>1.4999999999999999E-2</v>
      </c>
      <c r="J5" s="2">
        <v>-1.3899999999999999E-2</v>
      </c>
      <c r="K5" s="2">
        <v>5.7999999999999996E-3</v>
      </c>
    </row>
    <row r="6" spans="1:11" x14ac:dyDescent="0.75">
      <c r="A6" s="2">
        <v>-1.9900000000000001E-2</v>
      </c>
      <c r="B6" s="2">
        <v>-2.1299999999999999E-2</v>
      </c>
      <c r="C6" s="2">
        <v>-9.5999999999999992E-3</v>
      </c>
      <c r="D6" s="2">
        <v>-6.1699999999999998E-2</v>
      </c>
      <c r="E6" s="2">
        <v>-5.0099999999999999E-2</v>
      </c>
      <c r="F6" s="2">
        <v>-1.12E-2</v>
      </c>
      <c r="G6" s="2">
        <v>-2.64E-2</v>
      </c>
      <c r="H6" s="2">
        <v>-2.86E-2</v>
      </c>
      <c r="I6" s="2">
        <v>-9.7999999999999997E-3</v>
      </c>
      <c r="J6" s="2">
        <v>-2.3900000000000001E-2</v>
      </c>
      <c r="K6" s="2">
        <v>-4.48E-2</v>
      </c>
    </row>
    <row r="7" spans="1:11" x14ac:dyDescent="0.75">
      <c r="A7" s="2">
        <v>-6.4000000000000003E-3</v>
      </c>
      <c r="B7" s="2">
        <v>-1.52E-2</v>
      </c>
      <c r="C7" s="2">
        <v>-4.6600000000000003E-2</v>
      </c>
      <c r="D7" s="2">
        <v>-2.23E-2</v>
      </c>
      <c r="E7" s="2">
        <v>-4.8599999999999997E-2</v>
      </c>
      <c r="F7" s="2">
        <v>1.9E-3</v>
      </c>
      <c r="G7" s="2">
        <v>1.3100000000000001E-2</v>
      </c>
      <c r="H7" s="2">
        <v>2.3599999999999999E-2</v>
      </c>
      <c r="I7" s="2">
        <v>-0.03</v>
      </c>
      <c r="J7" s="2">
        <v>8.3000000000000001E-3</v>
      </c>
      <c r="K7" s="2">
        <v>-2.4E-2</v>
      </c>
    </row>
    <row r="8" spans="1:11" x14ac:dyDescent="0.75">
      <c r="A8" s="2">
        <v>9.5999999999999992E-3</v>
      </c>
      <c r="B8" s="2">
        <v>3.4599999999999999E-2</v>
      </c>
      <c r="C8" s="2">
        <v>1.11E-2</v>
      </c>
      <c r="D8" s="2">
        <v>5.4000000000000003E-3</v>
      </c>
      <c r="E8" s="2">
        <v>-1.2800000000000001E-2</v>
      </c>
      <c r="F8" s="2">
        <v>9.2100000000000001E-2</v>
      </c>
      <c r="G8" s="2">
        <v>1.9599999999999999E-2</v>
      </c>
      <c r="H8" s="2">
        <v>3.5799999999999998E-2</v>
      </c>
      <c r="I8" s="2">
        <v>-9.4999999999999998E-3</v>
      </c>
      <c r="J8" s="2">
        <v>4.7500000000000001E-2</v>
      </c>
      <c r="K8" s="2">
        <v>-3.7199999999999997E-2</v>
      </c>
    </row>
    <row r="9" spans="1:11" x14ac:dyDescent="0.75">
      <c r="A9" s="2">
        <v>1.06E-2</v>
      </c>
      <c r="B9" s="2">
        <v>2.2800000000000001E-2</v>
      </c>
      <c r="C9" s="2">
        <v>7.6E-3</v>
      </c>
      <c r="D9" s="2">
        <v>-2.8500000000000001E-2</v>
      </c>
      <c r="E9" s="2">
        <v>3.6299999999999999E-2</v>
      </c>
      <c r="F9" s="2">
        <v>5.4600000000000003E-2</v>
      </c>
      <c r="G9" s="2">
        <v>-1.32E-2</v>
      </c>
      <c r="H9" s="2">
        <v>-3.1600000000000003E-2</v>
      </c>
      <c r="I9" s="2">
        <v>4.7000000000000002E-3</v>
      </c>
      <c r="J9" s="2">
        <v>1.55E-2</v>
      </c>
      <c r="K9" s="2">
        <v>-3.1399999999999997E-2</v>
      </c>
    </row>
    <row r="10" spans="1:11" x14ac:dyDescent="0.75">
      <c r="A10" s="2">
        <v>1.6799999999999999E-2</v>
      </c>
      <c r="B10" s="2">
        <v>7.3499999999999996E-2</v>
      </c>
      <c r="C10" s="2">
        <v>-1.14E-2</v>
      </c>
      <c r="D10" s="2">
        <v>3.2500000000000001E-2</v>
      </c>
      <c r="E10" s="2">
        <v>1.1299999999999999E-2</v>
      </c>
      <c r="F10" s="2">
        <v>-2.7099999999999999E-2</v>
      </c>
      <c r="G10" s="2">
        <v>-1.04E-2</v>
      </c>
      <c r="H10" s="2">
        <v>5.8500000000000003E-2</v>
      </c>
      <c r="I10" s="2">
        <v>1.32E-2</v>
      </c>
      <c r="J10" s="2">
        <v>4.7999999999999996E-3</v>
      </c>
      <c r="K10" s="2">
        <v>2.0799999999999999E-2</v>
      </c>
    </row>
    <row r="11" spans="1:11" x14ac:dyDescent="0.75">
      <c r="A11" s="2">
        <v>-2.0799999999999999E-2</v>
      </c>
      <c r="B11" s="2">
        <v>-6.7999999999999996E-3</v>
      </c>
      <c r="C11" s="2">
        <v>4.9500000000000002E-2</v>
      </c>
      <c r="D11" s="2">
        <v>-3.6600000000000001E-2</v>
      </c>
      <c r="E11" s="2">
        <v>1.2999999999999999E-3</v>
      </c>
      <c r="F11" s="2">
        <v>-2.6800000000000001E-2</v>
      </c>
      <c r="G11" s="2">
        <v>7.7999999999999996E-3</v>
      </c>
      <c r="H11" s="2">
        <v>-1.01E-2</v>
      </c>
      <c r="I11" s="2">
        <v>3.5200000000000002E-2</v>
      </c>
      <c r="J11" s="2">
        <v>-1.78E-2</v>
      </c>
      <c r="K11" s="2">
        <v>-1.49E-2</v>
      </c>
    </row>
    <row r="12" spans="1:11" x14ac:dyDescent="0.75">
      <c r="A12" s="2">
        <v>4.6600000000000003E-2</v>
      </c>
      <c r="B12" s="2">
        <v>3.2099999999999997E-2</v>
      </c>
      <c r="C12" s="2">
        <v>4.5600000000000002E-2</v>
      </c>
      <c r="D12" s="2">
        <v>-0.1152</v>
      </c>
      <c r="E12" s="2">
        <v>5.3900000000000003E-2</v>
      </c>
      <c r="F12" s="2">
        <v>5.1799999999999999E-2</v>
      </c>
      <c r="G12" s="2">
        <v>5.5E-2</v>
      </c>
      <c r="H12" s="2">
        <v>4.7699999999999999E-2</v>
      </c>
      <c r="I12" s="2">
        <v>6.3E-2</v>
      </c>
      <c r="J12" s="2">
        <v>2.9700000000000001E-2</v>
      </c>
      <c r="K12" s="2">
        <v>5.3600000000000002E-2</v>
      </c>
    </row>
    <row r="13" spans="1:11" x14ac:dyDescent="0.75">
      <c r="A13" s="2">
        <v>-1.37E-2</v>
      </c>
      <c r="B13" s="2">
        <v>-3.8999999999999998E-3</v>
      </c>
      <c r="C13" s="2">
        <v>7.8899999999999998E-2</v>
      </c>
      <c r="D13" s="2">
        <v>2E-3</v>
      </c>
      <c r="E13" s="2">
        <v>-1.3599999999999999E-2</v>
      </c>
      <c r="F13" s="2">
        <v>5.3800000000000001E-2</v>
      </c>
      <c r="G13" s="2">
        <v>1.1299999999999999E-2</v>
      </c>
      <c r="H13" s="2">
        <v>-5.16E-2</v>
      </c>
      <c r="I13" s="2">
        <v>2.8E-3</v>
      </c>
      <c r="J13" s="2">
        <v>-4.1500000000000002E-2</v>
      </c>
      <c r="K13" s="2">
        <v>-3.7999999999999999E-2</v>
      </c>
    </row>
    <row r="14" spans="1:11" x14ac:dyDescent="0.75">
      <c r="A14" s="2">
        <v>-9.5999999999999992E-3</v>
      </c>
      <c r="B14" s="2">
        <v>1.4800000000000001E-2</v>
      </c>
      <c r="C14" s="2">
        <v>-3.0099999999999998E-2</v>
      </c>
      <c r="D14" s="2">
        <v>-2.3599999999999999E-2</v>
      </c>
      <c r="E14" s="2">
        <v>1.41E-2</v>
      </c>
      <c r="F14" s="2">
        <v>-6.1000000000000004E-3</v>
      </c>
      <c r="G14" s="2">
        <v>-3.27E-2</v>
      </c>
      <c r="H14" s="2">
        <v>-2.75E-2</v>
      </c>
      <c r="I14" s="2">
        <v>-1.3599999999999999E-2</v>
      </c>
      <c r="J14" s="2">
        <v>2.3900000000000001E-2</v>
      </c>
      <c r="K14" s="2">
        <v>-4.3E-3</v>
      </c>
    </row>
    <row r="15" spans="1:11" x14ac:dyDescent="0.75">
      <c r="A15" s="2">
        <v>8.5000000000000006E-3</v>
      </c>
      <c r="B15" s="2">
        <v>1.5100000000000001E-2</v>
      </c>
      <c r="C15" s="2">
        <v>8.7099999999999997E-2</v>
      </c>
      <c r="D15" s="2">
        <v>-2.3E-2</v>
      </c>
      <c r="E15" s="2">
        <v>4.7699999999999999E-2</v>
      </c>
      <c r="F15" s="2">
        <v>8.9999999999999998E-4</v>
      </c>
      <c r="G15" s="2">
        <v>1.6899999999999998E-2</v>
      </c>
      <c r="H15" s="2">
        <v>-1.83E-2</v>
      </c>
      <c r="I15" s="2">
        <v>1.3899999999999999E-2</v>
      </c>
      <c r="J15" s="2">
        <v>4.4000000000000003E-3</v>
      </c>
      <c r="K15" s="2">
        <v>-2.9100000000000001E-2</v>
      </c>
    </row>
    <row r="16" spans="1:11" x14ac:dyDescent="0.75">
      <c r="A16" s="2">
        <v>1.11E-2</v>
      </c>
      <c r="B16" s="2">
        <v>-1.04E-2</v>
      </c>
      <c r="C16" s="2">
        <v>4.1599999999999998E-2</v>
      </c>
      <c r="D16" s="2">
        <v>-2.8500000000000001E-2</v>
      </c>
      <c r="E16" s="2">
        <v>2.29E-2</v>
      </c>
      <c r="F16" s="2">
        <v>1.24E-2</v>
      </c>
      <c r="G16" s="2">
        <v>4.3299999999999998E-2</v>
      </c>
      <c r="H16" s="2">
        <v>6.1000000000000004E-3</v>
      </c>
      <c r="I16" s="2">
        <v>5.2400000000000002E-2</v>
      </c>
      <c r="J16" s="2">
        <v>5.9999999999999995E-4</v>
      </c>
      <c r="K16" s="2">
        <v>-9.7999999999999997E-3</v>
      </c>
    </row>
    <row r="17" spans="1:11" x14ac:dyDescent="0.75">
      <c r="A17" s="2">
        <v>2.2000000000000001E-3</v>
      </c>
      <c r="B17" s="2">
        <v>1.4500000000000001E-2</v>
      </c>
      <c r="C17" s="2">
        <v>-4.3799999999999999E-2</v>
      </c>
      <c r="D17" s="2">
        <v>1.24E-2</v>
      </c>
      <c r="E17" s="2">
        <v>1.5100000000000001E-2</v>
      </c>
      <c r="F17" s="2">
        <v>-7.7999999999999996E-3</v>
      </c>
      <c r="G17" s="2">
        <v>4.1999999999999997E-3</v>
      </c>
      <c r="H17" s="2">
        <v>1.7899999999999999E-2</v>
      </c>
      <c r="I17" s="2">
        <v>3.3999999999999998E-3</v>
      </c>
      <c r="J17" s="2">
        <v>-2.7900000000000001E-2</v>
      </c>
      <c r="K17" s="2">
        <v>7.7799999999999994E-2</v>
      </c>
    </row>
    <row r="18" spans="1:11" x14ac:dyDescent="0.75">
      <c r="A18" s="2">
        <v>6.1999999999999998E-3</v>
      </c>
      <c r="B18" s="2">
        <v>9.1000000000000004E-3</v>
      </c>
      <c r="C18" s="2">
        <v>9.8000000000000004E-2</v>
      </c>
      <c r="D18" s="2">
        <v>-1.5299999999999999E-2</v>
      </c>
      <c r="E18" s="2">
        <v>2.8799999999999999E-2</v>
      </c>
      <c r="F18" s="2">
        <v>-1.89E-2</v>
      </c>
      <c r="G18" s="2">
        <v>1.77E-2</v>
      </c>
      <c r="H18" s="2">
        <v>-2.01E-2</v>
      </c>
      <c r="I18" s="2">
        <v>-2.8E-3</v>
      </c>
      <c r="J18" s="2">
        <v>-1.67E-2</v>
      </c>
      <c r="K18" s="2">
        <v>4.7999999999999996E-3</v>
      </c>
    </row>
    <row r="19" spans="1:11" x14ac:dyDescent="0.75">
      <c r="A19" s="2">
        <v>1.3599999999999999E-2</v>
      </c>
      <c r="B19" s="2">
        <v>-1.9099999999999999E-2</v>
      </c>
      <c r="C19" s="2">
        <v>3.9E-2</v>
      </c>
      <c r="D19" s="2">
        <v>3.9699999999999999E-2</v>
      </c>
      <c r="E19" s="2">
        <v>-1.67E-2</v>
      </c>
      <c r="F19" s="2">
        <v>2.7400000000000001E-2</v>
      </c>
      <c r="G19" s="2">
        <v>4.8599999999999997E-2</v>
      </c>
      <c r="H19" s="2">
        <v>-1.5100000000000001E-2</v>
      </c>
      <c r="I19" s="2">
        <v>3.3099999999999997E-2</v>
      </c>
      <c r="J19" s="2">
        <v>1.09E-2</v>
      </c>
      <c r="K19" s="2">
        <v>3.7100000000000001E-2</v>
      </c>
    </row>
    <row r="20" spans="1:11" x14ac:dyDescent="0.75">
      <c r="A20" s="2">
        <v>4.02E-2</v>
      </c>
      <c r="B20" s="2">
        <v>5.1700000000000003E-2</v>
      </c>
      <c r="C20" s="2">
        <v>7.4899999999999994E-2</v>
      </c>
      <c r="D20" s="2">
        <v>5.1000000000000004E-3</v>
      </c>
      <c r="E20" s="2">
        <v>5.0900000000000001E-2</v>
      </c>
      <c r="F20" s="2">
        <v>8.8099999999999998E-2</v>
      </c>
      <c r="G20" s="2">
        <v>2.1700000000000001E-2</v>
      </c>
      <c r="H20" s="2">
        <v>2.93E-2</v>
      </c>
      <c r="I20" s="2">
        <v>-3.8300000000000001E-2</v>
      </c>
      <c r="J20" s="2">
        <v>7.1900000000000006E-2</v>
      </c>
      <c r="K20" s="2">
        <v>-1.32E-2</v>
      </c>
    </row>
    <row r="21" spans="1:11" x14ac:dyDescent="0.75">
      <c r="A21" s="2">
        <v>-4.2500000000000003E-2</v>
      </c>
      <c r="B21" s="2">
        <v>-7.6E-3</v>
      </c>
      <c r="C21" s="2">
        <v>-1.0800000000000001E-2</v>
      </c>
      <c r="D21" s="2">
        <v>-4.9799999999999997E-2</v>
      </c>
      <c r="E21" s="2">
        <v>-2.8799999999999999E-2</v>
      </c>
      <c r="F21" s="2">
        <v>-3.9800000000000002E-2</v>
      </c>
      <c r="G21" s="2">
        <v>-3.8699999999999998E-2</v>
      </c>
      <c r="H21" s="2">
        <v>-3.1800000000000002E-2</v>
      </c>
      <c r="I21" s="2">
        <v>-5.4899999999999997E-2</v>
      </c>
      <c r="J21" s="2">
        <v>-3.6999999999999998E-2</v>
      </c>
      <c r="K21" s="2">
        <v>-4.4900000000000002E-2</v>
      </c>
    </row>
    <row r="22" spans="1:11" x14ac:dyDescent="0.75">
      <c r="A22" s="2">
        <v>2.3999999999999998E-3</v>
      </c>
      <c r="B22" s="2">
        <v>2.0199999999999999E-2</v>
      </c>
      <c r="C22" s="2">
        <v>2.6800000000000001E-2</v>
      </c>
      <c r="D22" s="2">
        <v>8.0000000000000002E-3</v>
      </c>
      <c r="E22" s="2">
        <v>6.9999999999999999E-4</v>
      </c>
      <c r="F22" s="2">
        <v>8.2000000000000007E-3</v>
      </c>
      <c r="G22" s="2">
        <v>2.1499999999999998E-2</v>
      </c>
      <c r="H22" s="2">
        <v>4.2099999999999999E-2</v>
      </c>
      <c r="I22" s="2">
        <v>2.9700000000000001E-2</v>
      </c>
      <c r="J22" s="2">
        <v>8.0000000000000004E-4</v>
      </c>
      <c r="K22" s="2">
        <v>1.3899999999999999E-2</v>
      </c>
    </row>
    <row r="23" spans="1:11" x14ac:dyDescent="0.75">
      <c r="A23" s="2">
        <v>1.4500000000000001E-2</v>
      </c>
      <c r="B23" s="2">
        <v>3.0599999999999999E-2</v>
      </c>
      <c r="C23" s="2">
        <v>3.0599999999999999E-2</v>
      </c>
      <c r="D23" s="2">
        <v>3.0599999999999999E-2</v>
      </c>
      <c r="E23" s="2">
        <v>1.03E-2</v>
      </c>
      <c r="F23" s="2">
        <v>-1E-4</v>
      </c>
      <c r="G23" s="2">
        <v>1.1900000000000001E-2</v>
      </c>
      <c r="H23" s="2">
        <v>1.4999999999999999E-2</v>
      </c>
      <c r="I23" s="2">
        <v>2.0299999999999999E-2</v>
      </c>
      <c r="J23" s="2">
        <v>-4.0000000000000001E-3</v>
      </c>
      <c r="K23" s="2">
        <v>-1.5699999999999999E-2</v>
      </c>
    </row>
    <row r="24" spans="1:11" x14ac:dyDescent="0.75">
      <c r="A24" s="2">
        <v>3.9300000000000002E-2</v>
      </c>
      <c r="B24" s="2">
        <v>8.09E-2</v>
      </c>
      <c r="C24" s="2">
        <v>2.1600000000000001E-2</v>
      </c>
      <c r="D24" s="2">
        <v>7.5600000000000001E-2</v>
      </c>
      <c r="E24" s="2">
        <v>1.2200000000000001E-2</v>
      </c>
      <c r="F24" s="2">
        <v>6.0600000000000001E-2</v>
      </c>
      <c r="G24" s="2">
        <v>1.9E-2</v>
      </c>
      <c r="H24" s="2">
        <v>3.3300000000000003E-2</v>
      </c>
      <c r="I24" s="2">
        <v>3.9699999999999999E-2</v>
      </c>
      <c r="J24" s="2">
        <v>3.0700000000000002E-2</v>
      </c>
      <c r="K24" s="2">
        <v>-5.7000000000000002E-3</v>
      </c>
    </row>
    <row r="25" spans="1:11" x14ac:dyDescent="0.75">
      <c r="A25" s="2">
        <v>-4.0000000000000002E-4</v>
      </c>
      <c r="B25" s="2">
        <v>-7.4000000000000003E-3</v>
      </c>
      <c r="C25" s="2">
        <v>-1.3299999999999999E-2</v>
      </c>
      <c r="D25" s="2">
        <v>-1.7999999999999999E-2</v>
      </c>
      <c r="E25" s="2">
        <v>2.8799999999999999E-2</v>
      </c>
      <c r="F25" s="2">
        <v>-5.7000000000000002E-3</v>
      </c>
      <c r="G25" s="2">
        <v>1.2E-2</v>
      </c>
      <c r="H25" s="2">
        <v>-2.1600000000000001E-2</v>
      </c>
      <c r="I25" s="2">
        <v>3.3399999999999999E-2</v>
      </c>
      <c r="J25" s="2">
        <v>-6.0000000000000001E-3</v>
      </c>
      <c r="K25" s="2">
        <v>1.6899999999999998E-2</v>
      </c>
    </row>
    <row r="26" spans="1:11" x14ac:dyDescent="0.75">
      <c r="A26" s="2">
        <v>-2.06E-2</v>
      </c>
      <c r="B26" s="2">
        <v>-1.89E-2</v>
      </c>
      <c r="C26" s="2">
        <v>-9.74E-2</v>
      </c>
      <c r="D26" s="2">
        <v>-0.04</v>
      </c>
      <c r="E26" s="2">
        <v>7.5399999999999995E-2</v>
      </c>
      <c r="F26" s="2">
        <v>-0.08</v>
      </c>
      <c r="G26" s="2">
        <v>-1.1900000000000001E-2</v>
      </c>
      <c r="H26" s="2">
        <v>-4.48E-2</v>
      </c>
      <c r="I26" s="2">
        <v>-6.1699999999999998E-2</v>
      </c>
      <c r="J26" s="2">
        <v>-3.95E-2</v>
      </c>
      <c r="K26" s="2">
        <v>-3.8E-3</v>
      </c>
    </row>
    <row r="27" spans="1:11" x14ac:dyDescent="0.75">
      <c r="A27" s="2">
        <v>-8.3000000000000001E-3</v>
      </c>
      <c r="B27" s="2">
        <v>-1.37E-2</v>
      </c>
      <c r="C27" s="2">
        <v>-2.8799999999999999E-2</v>
      </c>
      <c r="D27" s="2">
        <v>-4.7999999999999996E-3</v>
      </c>
      <c r="E27" s="2">
        <v>-3.5799999999999998E-2</v>
      </c>
      <c r="F27" s="2">
        <v>-3.3999999999999998E-3</v>
      </c>
      <c r="G27" s="2">
        <v>3.0700000000000002E-2</v>
      </c>
      <c r="H27" s="2">
        <v>5.1200000000000002E-2</v>
      </c>
      <c r="I27" s="2">
        <v>1.17E-2</v>
      </c>
      <c r="J27" s="2">
        <v>-2.7099999999999999E-2</v>
      </c>
      <c r="K27" s="2">
        <v>1.09E-2</v>
      </c>
    </row>
    <row r="28" spans="1:11" x14ac:dyDescent="0.75">
      <c r="A28" s="2">
        <v>-1.9699999999999999E-2</v>
      </c>
      <c r="B28" s="2">
        <v>2.18E-2</v>
      </c>
      <c r="C28" s="2">
        <v>4.1700000000000001E-2</v>
      </c>
      <c r="D28" s="2">
        <v>-3.56E-2</v>
      </c>
      <c r="E28" s="2">
        <v>1.4E-2</v>
      </c>
      <c r="F28" s="2">
        <v>-5.8400000000000001E-2</v>
      </c>
      <c r="G28" s="2">
        <v>3.3E-3</v>
      </c>
      <c r="H28" s="2">
        <v>6.2700000000000006E-2</v>
      </c>
      <c r="I28" s="2">
        <v>2.3599999999999999E-2</v>
      </c>
      <c r="J28" s="2">
        <v>-3.6200000000000003E-2</v>
      </c>
      <c r="K28" s="2">
        <v>2.47E-2</v>
      </c>
    </row>
    <row r="29" spans="1:11" x14ac:dyDescent="0.75">
      <c r="A29" s="2">
        <v>8.6999999999999994E-3</v>
      </c>
      <c r="B29" s="2">
        <v>-1.14E-2</v>
      </c>
      <c r="C29" s="2">
        <v>-5.2200000000000003E-2</v>
      </c>
      <c r="D29" s="2">
        <v>4.3E-3</v>
      </c>
      <c r="E29" s="2">
        <v>1.6999999999999999E-3</v>
      </c>
      <c r="F29" s="2">
        <v>-2.75E-2</v>
      </c>
      <c r="G29" s="2">
        <v>4.7300000000000002E-2</v>
      </c>
      <c r="H29" s="2">
        <v>4.99E-2</v>
      </c>
      <c r="I29" s="2">
        <v>6.9999999999999999E-4</v>
      </c>
      <c r="J29" s="2">
        <v>-0.03</v>
      </c>
      <c r="K29" s="2">
        <v>-8.9999999999999998E-4</v>
      </c>
    </row>
    <row r="30" spans="1:11" x14ac:dyDescent="0.75">
      <c r="A30" s="2">
        <v>1.95E-2</v>
      </c>
      <c r="B30" s="2">
        <v>3.44E-2</v>
      </c>
      <c r="C30" s="2">
        <v>-2.9899999999999999E-2</v>
      </c>
      <c r="D30" s="2">
        <v>6.4999999999999997E-3</v>
      </c>
      <c r="E30" s="2">
        <v>1.7399999999999999E-2</v>
      </c>
      <c r="F30" s="2">
        <v>3.49E-2</v>
      </c>
      <c r="G30" s="2">
        <v>4.1999999999999997E-3</v>
      </c>
      <c r="H30" s="2">
        <v>4.3499999999999997E-2</v>
      </c>
      <c r="I30" s="2">
        <v>1.2500000000000001E-2</v>
      </c>
      <c r="J30" s="2">
        <v>4.6100000000000002E-2</v>
      </c>
      <c r="K30" s="2">
        <v>-1.52E-2</v>
      </c>
    </row>
    <row r="31" spans="1:11" x14ac:dyDescent="0.75">
      <c r="A31" s="2">
        <v>-8.0000000000000004E-4</v>
      </c>
      <c r="B31" s="2">
        <v>-2.8999999999999998E-3</v>
      </c>
      <c r="C31" s="2">
        <v>-3.9300000000000002E-2</v>
      </c>
      <c r="D31" s="2">
        <v>2.7699999999999999E-2</v>
      </c>
      <c r="E31" s="2">
        <v>-3.0999999999999999E-3</v>
      </c>
      <c r="F31" s="2">
        <v>2.2100000000000002E-2</v>
      </c>
      <c r="G31" s="2">
        <v>-4.0000000000000002E-4</v>
      </c>
      <c r="H31" s="2">
        <v>3.1E-2</v>
      </c>
      <c r="I31" s="2">
        <v>3.04E-2</v>
      </c>
      <c r="J31" s="2">
        <v>-6.3E-3</v>
      </c>
      <c r="K31" s="2">
        <v>3.9399999999999998E-2</v>
      </c>
    </row>
    <row r="32" spans="1:11" x14ac:dyDescent="0.75">
      <c r="A32" s="2">
        <v>6.1000000000000004E-3</v>
      </c>
      <c r="B32" s="2">
        <v>1.3299999999999999E-2</v>
      </c>
      <c r="C32" s="2">
        <v>1.35E-2</v>
      </c>
      <c r="D32" s="2">
        <v>-2.0899999999999998E-2</v>
      </c>
      <c r="E32" s="2">
        <v>4.1999999999999997E-3</v>
      </c>
      <c r="F32" s="2">
        <v>2.9499999999999998E-2</v>
      </c>
      <c r="G32" s="2">
        <v>2.3699999999999999E-2</v>
      </c>
      <c r="H32" s="2">
        <v>1.52E-2</v>
      </c>
      <c r="I32" s="2">
        <v>1.2999999999999999E-2</v>
      </c>
      <c r="J32" s="2">
        <v>1.6299999999999999E-2</v>
      </c>
      <c r="K32" s="2">
        <v>1.5100000000000001E-2</v>
      </c>
    </row>
    <row r="33" spans="1:11" x14ac:dyDescent="0.75">
      <c r="A33" s="2">
        <v>1.5800000000000002E-2</v>
      </c>
      <c r="B33" s="2">
        <v>1.7299999999999999E-2</v>
      </c>
      <c r="C33" s="2">
        <v>-3.4099999999999998E-2</v>
      </c>
      <c r="D33" s="2">
        <v>-5.0000000000000001E-3</v>
      </c>
      <c r="E33" s="2">
        <v>-2.1299999999999999E-2</v>
      </c>
      <c r="F33" s="2">
        <v>-3.5000000000000001E-3</v>
      </c>
      <c r="G33" s="2">
        <v>8.0000000000000004E-4</v>
      </c>
      <c r="H33" s="2">
        <v>-1.2200000000000001E-2</v>
      </c>
      <c r="I33" s="2">
        <v>-3.09E-2</v>
      </c>
      <c r="J33" s="2">
        <v>4.4200000000000003E-2</v>
      </c>
      <c r="K33" s="2">
        <v>-3.2300000000000002E-2</v>
      </c>
    </row>
    <row r="34" spans="1:11" x14ac:dyDescent="0.75">
      <c r="A34" s="2">
        <v>1.32E-2</v>
      </c>
      <c r="B34" s="2">
        <v>1.8E-3</v>
      </c>
      <c r="C34" s="2">
        <v>-1.14E-2</v>
      </c>
      <c r="D34" s="2">
        <v>-5.0700000000000002E-2</v>
      </c>
      <c r="E34" s="2">
        <v>2.7799999999999998E-2</v>
      </c>
      <c r="F34" s="2">
        <v>4.4499999999999998E-2</v>
      </c>
      <c r="G34" s="2">
        <v>-4.3E-3</v>
      </c>
      <c r="H34" s="2">
        <v>7.5200000000000003E-2</v>
      </c>
      <c r="I34" s="2">
        <v>-1.32E-2</v>
      </c>
      <c r="J34" s="2">
        <v>2.1000000000000001E-2</v>
      </c>
      <c r="K34" s="2">
        <v>-3.85E-2</v>
      </c>
    </row>
    <row r="35" spans="1:11" x14ac:dyDescent="0.75">
      <c r="A35" s="2">
        <v>-5.1000000000000004E-3</v>
      </c>
      <c r="B35" s="2">
        <v>5.7999999999999996E-3</v>
      </c>
      <c r="C35" s="2">
        <v>-1.5800000000000002E-2</v>
      </c>
      <c r="D35" s="2">
        <v>2.0500000000000001E-2</v>
      </c>
      <c r="E35" s="2">
        <v>5.3999999999999999E-2</v>
      </c>
      <c r="F35" s="2">
        <v>-2.3800000000000002E-2</v>
      </c>
      <c r="G35" s="2">
        <v>-1.26E-2</v>
      </c>
      <c r="H35" s="2">
        <v>-2.9600000000000001E-2</v>
      </c>
      <c r="I35" s="2">
        <v>9.5999999999999992E-3</v>
      </c>
      <c r="J35" s="2">
        <v>-3.49E-2</v>
      </c>
      <c r="K35" s="2">
        <v>3.39E-2</v>
      </c>
    </row>
    <row r="36" spans="1:11" x14ac:dyDescent="0.75">
      <c r="A36" s="2">
        <v>2.9999999999999997E-4</v>
      </c>
      <c r="B36" s="2">
        <v>1.1299999999999999E-2</v>
      </c>
      <c r="C36" s="2">
        <v>-1.6299999999999999E-2</v>
      </c>
      <c r="D36" s="2">
        <v>0</v>
      </c>
      <c r="E36" s="2">
        <v>1.2200000000000001E-2</v>
      </c>
      <c r="F36" s="2">
        <v>-2.1399999999999999E-2</v>
      </c>
      <c r="G36" s="2">
        <v>-3.73E-2</v>
      </c>
      <c r="H36" s="2">
        <v>1.34E-2</v>
      </c>
      <c r="I36" s="2">
        <v>-1.9900000000000001E-2</v>
      </c>
      <c r="J36" s="2">
        <v>2.3699999999999999E-2</v>
      </c>
      <c r="K36" s="2">
        <v>-5.1999999999999998E-2</v>
      </c>
    </row>
    <row r="37" spans="1:11" x14ac:dyDescent="0.75">
      <c r="A37" s="2">
        <v>1.54E-2</v>
      </c>
      <c r="B37" s="2">
        <v>6.8900000000000003E-2</v>
      </c>
      <c r="C37" s="2">
        <v>1.9E-3</v>
      </c>
      <c r="D37" s="2">
        <v>-1.6E-2</v>
      </c>
      <c r="E37" s="2">
        <v>-1.1999999999999999E-3</v>
      </c>
      <c r="F37" s="2">
        <v>-1.4800000000000001E-2</v>
      </c>
      <c r="G37" s="2">
        <v>1.95E-2</v>
      </c>
      <c r="H37" s="2">
        <v>1.54E-2</v>
      </c>
      <c r="I37" s="2">
        <v>3.0300000000000001E-2</v>
      </c>
      <c r="J37" s="2">
        <v>1.32E-2</v>
      </c>
      <c r="K37" s="2">
        <v>1.4200000000000001E-2</v>
      </c>
    </row>
    <row r="38" spans="1:11" x14ac:dyDescent="0.75">
      <c r="A38" s="2">
        <v>1.8499999999999999E-2</v>
      </c>
      <c r="B38" s="2">
        <v>1.0999999999999999E-2</v>
      </c>
      <c r="C38" s="2">
        <v>2.0400000000000001E-2</v>
      </c>
      <c r="D38" s="2">
        <v>-2.3400000000000001E-2</v>
      </c>
      <c r="E38" s="2">
        <v>-2.3999999999999998E-3</v>
      </c>
      <c r="F38" s="2">
        <v>6.7999999999999996E-3</v>
      </c>
      <c r="G38" s="2">
        <v>4.2900000000000001E-2</v>
      </c>
      <c r="H38" s="2">
        <v>-3.5000000000000001E-3</v>
      </c>
      <c r="I38" s="2">
        <v>4.3400000000000001E-2</v>
      </c>
      <c r="J38" s="2">
        <v>1.9900000000000001E-2</v>
      </c>
      <c r="K38" s="2">
        <v>1.6899999999999998E-2</v>
      </c>
    </row>
    <row r="39" spans="1:11" x14ac:dyDescent="0.75">
      <c r="A39" s="2">
        <v>5.4999999999999997E-3</v>
      </c>
      <c r="B39" s="2">
        <v>-5.7000000000000002E-3</v>
      </c>
      <c r="C39" s="2">
        <v>3.27E-2</v>
      </c>
      <c r="D39" s="2">
        <v>2.1899999999999999E-2</v>
      </c>
      <c r="E39" s="2">
        <v>3.8999999999999998E-3</v>
      </c>
      <c r="F39" s="2">
        <v>3.6700000000000003E-2</v>
      </c>
      <c r="G39" s="2">
        <v>1.4E-3</v>
      </c>
      <c r="H39" s="2">
        <v>-5.9999999999999995E-4</v>
      </c>
      <c r="I39" s="2">
        <v>-1.54E-2</v>
      </c>
      <c r="J39" s="2">
        <v>8.0000000000000004E-4</v>
      </c>
      <c r="K39" s="2">
        <v>-1.66E-2</v>
      </c>
    </row>
    <row r="40" spans="1:11" x14ac:dyDescent="0.75">
      <c r="A40" s="2">
        <v>2.6700000000000002E-2</v>
      </c>
      <c r="B40" s="2">
        <v>1.06E-2</v>
      </c>
      <c r="C40" s="2">
        <v>4.9399999999999999E-2</v>
      </c>
      <c r="D40" s="2">
        <v>-8.5000000000000006E-3</v>
      </c>
      <c r="E40" s="2">
        <v>0.01</v>
      </c>
      <c r="F40" s="2">
        <v>2.86E-2</v>
      </c>
      <c r="G40" s="2">
        <v>1.72E-2</v>
      </c>
      <c r="H40" s="2">
        <v>7.7000000000000002E-3</v>
      </c>
      <c r="I40" s="2">
        <v>4.1399999999999999E-2</v>
      </c>
      <c r="J40" s="2">
        <v>1.7999999999999999E-2</v>
      </c>
      <c r="K40" s="2">
        <v>-1.6E-2</v>
      </c>
    </row>
    <row r="41" spans="1:11" x14ac:dyDescent="0.75">
      <c r="A41" s="2">
        <v>-3.0499999999999999E-2</v>
      </c>
      <c r="B41" s="2">
        <v>-1.01E-2</v>
      </c>
      <c r="C41" s="2">
        <v>1.52E-2</v>
      </c>
      <c r="D41" s="2">
        <v>-5.4300000000000001E-2</v>
      </c>
      <c r="E41" s="2">
        <v>1.4200000000000001E-2</v>
      </c>
      <c r="F41" s="2">
        <v>-6.1800000000000001E-2</v>
      </c>
      <c r="G41" s="2">
        <v>-1.7600000000000001E-2</v>
      </c>
      <c r="H41" s="2">
        <v>-5.1400000000000001E-2</v>
      </c>
      <c r="I41" s="2">
        <v>1.6500000000000001E-2</v>
      </c>
      <c r="J41" s="2">
        <v>-5.3999999999999999E-2</v>
      </c>
      <c r="K41" s="2">
        <v>-4.1000000000000003E-3</v>
      </c>
    </row>
    <row r="42" spans="1:11" x14ac:dyDescent="0.75">
      <c r="A42" s="2">
        <v>-1.5599999999999999E-2</v>
      </c>
      <c r="B42" s="2">
        <v>4.7999999999999996E-3</v>
      </c>
      <c r="C42" s="2">
        <v>1.7399999999999999E-2</v>
      </c>
      <c r="D42" s="2">
        <v>-1.6299999999999999E-2</v>
      </c>
      <c r="E42" s="2">
        <v>-6.6E-3</v>
      </c>
      <c r="F42" s="2">
        <v>5.7000000000000002E-3</v>
      </c>
      <c r="G42" s="2">
        <v>-4.2799999999999998E-2</v>
      </c>
      <c r="H42" s="2">
        <v>-6.1999999999999998E-3</v>
      </c>
      <c r="I42" s="2">
        <v>-7.4200000000000002E-2</v>
      </c>
      <c r="J42" s="2">
        <v>-8.5000000000000006E-3</v>
      </c>
      <c r="K42" s="2">
        <v>-8.2000000000000007E-3</v>
      </c>
    </row>
    <row r="43" spans="1:11" x14ac:dyDescent="0.75">
      <c r="A43" s="2">
        <v>-9.4999999999999998E-3</v>
      </c>
      <c r="B43" s="2">
        <v>-5.3E-3</v>
      </c>
      <c r="C43" s="2">
        <v>-3.78E-2</v>
      </c>
      <c r="D43" s="2">
        <v>-1.4200000000000001E-2</v>
      </c>
      <c r="E43" s="2">
        <v>-1.29E-2</v>
      </c>
      <c r="F43" s="2">
        <v>2.5999999999999999E-2</v>
      </c>
      <c r="G43" s="2">
        <v>-4.3299999999999998E-2</v>
      </c>
      <c r="H43" s="2">
        <v>-5.5999999999999999E-3</v>
      </c>
      <c r="I43" s="2">
        <v>-1.4200000000000001E-2</v>
      </c>
      <c r="J43" s="2">
        <v>1.14E-2</v>
      </c>
      <c r="K43" s="2">
        <v>4.41E-2</v>
      </c>
    </row>
    <row r="44" spans="1:11" x14ac:dyDescent="0.75">
      <c r="A44" s="2">
        <v>3.8999999999999998E-3</v>
      </c>
      <c r="B44" s="2">
        <v>-1.15E-2</v>
      </c>
      <c r="C44" s="2">
        <v>0.05</v>
      </c>
      <c r="D44" s="2">
        <v>-1.1900000000000001E-2</v>
      </c>
      <c r="E44" s="2">
        <v>1.6299999999999999E-2</v>
      </c>
      <c r="F44" s="2">
        <v>8.3999999999999995E-3</v>
      </c>
      <c r="G44" s="2">
        <v>1.0800000000000001E-2</v>
      </c>
      <c r="H44" s="2">
        <v>1.1900000000000001E-2</v>
      </c>
      <c r="I44" s="2">
        <v>1.8700000000000001E-2</v>
      </c>
      <c r="J44" s="2">
        <v>-1.8700000000000001E-2</v>
      </c>
      <c r="K44" s="2">
        <v>2.4199999999999999E-2</v>
      </c>
    </row>
    <row r="45" spans="1:11" x14ac:dyDescent="0.75">
      <c r="A45" s="2">
        <v>2.29E-2</v>
      </c>
      <c r="B45" s="2">
        <v>3.0999999999999999E-3</v>
      </c>
      <c r="C45" s="2">
        <v>5.7299999999999997E-2</v>
      </c>
      <c r="D45" s="2">
        <v>4.4900000000000002E-2</v>
      </c>
      <c r="E45" s="2">
        <v>-7.4000000000000003E-3</v>
      </c>
      <c r="F45" s="2">
        <v>2.5499999999999998E-2</v>
      </c>
      <c r="G45" s="2">
        <v>2.7799999999999998E-2</v>
      </c>
      <c r="H45" s="2">
        <v>-7.85E-2</v>
      </c>
      <c r="I45" s="2">
        <v>3.32E-2</v>
      </c>
      <c r="J45" s="2">
        <v>2.9600000000000001E-2</v>
      </c>
      <c r="K45" s="2">
        <v>0.02</v>
      </c>
    </row>
    <row r="46" spans="1:11" x14ac:dyDescent="0.75">
      <c r="A46" s="2">
        <v>-1.2999999999999999E-3</v>
      </c>
      <c r="B46" s="2">
        <v>9.2999999999999992E-3</v>
      </c>
      <c r="C46" s="2">
        <v>2.0799999999999999E-2</v>
      </c>
      <c r="D46" s="2">
        <v>1.52E-2</v>
      </c>
      <c r="E46" s="2">
        <v>-1.3299999999999999E-2</v>
      </c>
      <c r="F46" s="2">
        <v>-5.3E-3</v>
      </c>
      <c r="G46" s="2">
        <v>-4.02E-2</v>
      </c>
      <c r="H46" s="2">
        <v>-1.6000000000000001E-3</v>
      </c>
      <c r="I46" s="2">
        <v>1.11E-2</v>
      </c>
      <c r="J46" s="2">
        <v>2.5100000000000001E-2</v>
      </c>
      <c r="K46" s="2">
        <v>2.6700000000000002E-2</v>
      </c>
    </row>
    <row r="47" spans="1:11" x14ac:dyDescent="0.75">
      <c r="A47" s="2">
        <v>-2.5999999999999999E-3</v>
      </c>
      <c r="B47" s="2">
        <v>2.3099999999999999E-2</v>
      </c>
      <c r="C47" s="2">
        <v>1.9E-3</v>
      </c>
      <c r="D47" s="2">
        <v>-1.52E-2</v>
      </c>
      <c r="E47" s="2">
        <v>3.8E-3</v>
      </c>
      <c r="F47" s="2">
        <v>-1.61E-2</v>
      </c>
      <c r="G47" s="2">
        <v>2.6100000000000002E-2</v>
      </c>
      <c r="H47" s="2">
        <v>-2.87E-2</v>
      </c>
      <c r="I47" s="2">
        <v>1.5800000000000002E-2</v>
      </c>
      <c r="J47" s="2">
        <v>-2.23E-2</v>
      </c>
      <c r="K47" s="2">
        <v>2.4E-2</v>
      </c>
    </row>
    <row r="48" spans="1:11" x14ac:dyDescent="0.75">
      <c r="A48" s="2">
        <v>9.4999999999999998E-3</v>
      </c>
      <c r="B48" s="2">
        <v>4.1000000000000003E-3</v>
      </c>
      <c r="C48" s="2">
        <v>1.0500000000000001E-2</v>
      </c>
      <c r="D48" s="2">
        <v>7.0000000000000001E-3</v>
      </c>
      <c r="E48" s="2">
        <v>-5.8999999999999999E-3</v>
      </c>
      <c r="F48" s="2">
        <v>1.8499999999999999E-2</v>
      </c>
      <c r="G48" s="2">
        <v>1.5E-3</v>
      </c>
      <c r="H48" s="2">
        <v>-1.3899999999999999E-2</v>
      </c>
      <c r="I48" s="2">
        <v>7.1000000000000004E-3</v>
      </c>
      <c r="J48" s="2">
        <v>1.26E-2</v>
      </c>
      <c r="K48" s="2">
        <v>1.9300000000000001E-2</v>
      </c>
    </row>
    <row r="49" spans="1:11" x14ac:dyDescent="0.75">
      <c r="A49" s="2">
        <v>1.66E-2</v>
      </c>
      <c r="B49" s="2">
        <v>3.0499999999999999E-2</v>
      </c>
      <c r="C49" s="2">
        <v>3.9899999999999998E-2</v>
      </c>
      <c r="D49" s="2">
        <v>3.1099999999999999E-2</v>
      </c>
      <c r="E49" s="2">
        <v>2.4500000000000001E-2</v>
      </c>
      <c r="F49" s="2">
        <v>3.2300000000000002E-2</v>
      </c>
      <c r="G49" s="2">
        <v>2.47E-2</v>
      </c>
      <c r="H49" s="2">
        <v>-1.7600000000000001E-2</v>
      </c>
      <c r="I49" s="2">
        <v>2.7699999999999999E-2</v>
      </c>
      <c r="J49" s="2">
        <v>1.55E-2</v>
      </c>
      <c r="K49" s="2">
        <v>1.1000000000000001E-3</v>
      </c>
    </row>
    <row r="50" spans="1:11" x14ac:dyDescent="0.75">
      <c r="A50" s="2">
        <v>-4.1999999999999997E-3</v>
      </c>
      <c r="B50" s="2">
        <v>6.4000000000000003E-3</v>
      </c>
      <c r="C50" s="2">
        <v>-9.5999999999999992E-3</v>
      </c>
      <c r="D50" s="2">
        <v>1.11E-2</v>
      </c>
      <c r="E50" s="2">
        <v>-1.0999999999999999E-2</v>
      </c>
      <c r="F50" s="2">
        <v>-2.8299999999999999E-2</v>
      </c>
      <c r="G50" s="2">
        <v>-4.0000000000000001E-3</v>
      </c>
      <c r="H50" s="2">
        <v>1.84E-2</v>
      </c>
      <c r="I50" s="2">
        <v>2.3E-2</v>
      </c>
      <c r="J50" s="2">
        <v>-3.9199999999999999E-2</v>
      </c>
      <c r="K50" s="2">
        <v>1.9300000000000001E-2</v>
      </c>
    </row>
    <row r="51" spans="1:11" x14ac:dyDescent="0.75">
      <c r="A51" s="2">
        <v>1.37E-2</v>
      </c>
      <c r="B51" s="2">
        <v>-1.6999999999999999E-3</v>
      </c>
      <c r="C51" s="2">
        <v>1.3299999999999999E-2</v>
      </c>
      <c r="D51" s="2">
        <v>2.4799999999999999E-2</v>
      </c>
      <c r="E51" s="2">
        <v>2.5000000000000001E-3</v>
      </c>
      <c r="F51" s="2">
        <v>1.54E-2</v>
      </c>
      <c r="G51" s="2">
        <v>1.17E-2</v>
      </c>
      <c r="H51" s="2">
        <v>-1.23E-2</v>
      </c>
      <c r="I51" s="2">
        <v>1.6000000000000001E-3</v>
      </c>
      <c r="J51" s="2">
        <v>2.2700000000000001E-2</v>
      </c>
      <c r="K51" s="2">
        <v>-2E-3</v>
      </c>
    </row>
    <row r="52" spans="1:11" x14ac:dyDescent="0.75">
      <c r="A52" s="2">
        <v>1.38E-2</v>
      </c>
      <c r="B52" s="2">
        <v>3.2300000000000002E-2</v>
      </c>
      <c r="C52" s="2">
        <v>8.8000000000000005E-3</v>
      </c>
      <c r="D52" s="2">
        <v>3.2000000000000001E-2</v>
      </c>
      <c r="E52" s="2">
        <v>-2.3E-3</v>
      </c>
      <c r="F52" s="2">
        <v>7.9799999999999996E-2</v>
      </c>
      <c r="G52" s="2">
        <v>8.9999999999999998E-4</v>
      </c>
      <c r="H52" s="2">
        <v>6.4000000000000003E-3</v>
      </c>
      <c r="I52" s="2">
        <v>1.4200000000000001E-2</v>
      </c>
      <c r="J52" s="2">
        <v>1.7999999999999999E-2</v>
      </c>
      <c r="K52" s="2">
        <v>-0.01</v>
      </c>
    </row>
    <row r="53" spans="1:11" x14ac:dyDescent="0.75">
      <c r="A53" s="2">
        <v>1.06E-2</v>
      </c>
      <c r="B53" s="2">
        <v>1.1599999999999999E-2</v>
      </c>
      <c r="C53" s="2">
        <v>6.3E-2</v>
      </c>
      <c r="D53" s="2">
        <v>4.0000000000000001E-3</v>
      </c>
      <c r="E53" s="2">
        <v>-1.8200000000000001E-2</v>
      </c>
      <c r="F53" s="2">
        <v>2.4299999999999999E-2</v>
      </c>
      <c r="G53" s="2">
        <v>-2.2499999999999999E-2</v>
      </c>
      <c r="H53" s="2">
        <v>1.15E-2</v>
      </c>
      <c r="I53" s="2">
        <v>1.1599999999999999E-2</v>
      </c>
      <c r="J53" s="2">
        <v>1.32E-2</v>
      </c>
      <c r="K53" s="2">
        <v>6.2399999999999997E-2</v>
      </c>
    </row>
    <row r="54" spans="1:11" x14ac:dyDescent="0.75">
      <c r="A54" s="2">
        <v>1.17E-2</v>
      </c>
      <c r="B54" s="2">
        <v>6.6E-3</v>
      </c>
      <c r="C54" s="2">
        <v>-3.09E-2</v>
      </c>
      <c r="D54" s="2">
        <v>6.4999999999999997E-3</v>
      </c>
      <c r="E54" s="2">
        <v>1.61E-2</v>
      </c>
      <c r="F54" s="2">
        <v>4.7000000000000002E-3</v>
      </c>
      <c r="G54" s="2">
        <v>7.3000000000000001E-3</v>
      </c>
      <c r="H54" s="2">
        <v>1.9900000000000001E-2</v>
      </c>
      <c r="I54" s="2">
        <v>7.4999999999999997E-3</v>
      </c>
      <c r="J54" s="2">
        <v>2.63E-2</v>
      </c>
      <c r="K54" s="2">
        <v>-0.03</v>
      </c>
    </row>
    <row r="55" spans="1:11" x14ac:dyDescent="0.75">
      <c r="A55" s="2">
        <v>1.84E-2</v>
      </c>
      <c r="B55" s="2">
        <v>2.9399999999999999E-2</v>
      </c>
      <c r="C55" s="2">
        <v>-5.11E-2</v>
      </c>
      <c r="D55" s="2">
        <v>1.26E-2</v>
      </c>
      <c r="E55" s="2">
        <v>-5.1000000000000004E-3</v>
      </c>
      <c r="F55" s="2">
        <v>6.4600000000000005E-2</v>
      </c>
      <c r="G55" s="2">
        <v>2.1399999999999999E-2</v>
      </c>
      <c r="H55" s="2">
        <v>8.2900000000000001E-2</v>
      </c>
      <c r="I55" s="2">
        <v>-1.8700000000000001E-2</v>
      </c>
      <c r="J55" s="2">
        <v>5.6300000000000003E-2</v>
      </c>
      <c r="K55" s="2">
        <v>-2.6100000000000002E-2</v>
      </c>
    </row>
    <row r="56" spans="1:11" x14ac:dyDescent="0.75">
      <c r="A56" s="2">
        <v>-1.52E-2</v>
      </c>
      <c r="B56" s="2">
        <v>-6.0000000000000001E-3</v>
      </c>
      <c r="C56" s="2">
        <v>7.7000000000000002E-3</v>
      </c>
      <c r="D56" s="2">
        <v>2.7199999999999998E-2</v>
      </c>
      <c r="E56" s="2">
        <v>1.9E-2</v>
      </c>
      <c r="F56" s="2">
        <v>-4.41E-2</v>
      </c>
      <c r="G56" s="2">
        <v>-3.5700000000000003E-2</v>
      </c>
      <c r="H56" s="2">
        <v>-1.52E-2</v>
      </c>
      <c r="I56" s="2">
        <v>1.2800000000000001E-2</v>
      </c>
      <c r="J56" s="2">
        <v>-2.1999999999999999E-2</v>
      </c>
      <c r="K56" s="2">
        <v>2.6499999999999999E-2</v>
      </c>
    </row>
    <row r="57" spans="1:11" x14ac:dyDescent="0.75">
      <c r="A57" s="2">
        <v>3.2000000000000002E-3</v>
      </c>
      <c r="B57" s="2">
        <v>6.4000000000000003E-3</v>
      </c>
      <c r="C57" s="2">
        <v>-2.1899999999999999E-2</v>
      </c>
      <c r="D57" s="2">
        <v>1.0500000000000001E-2</v>
      </c>
      <c r="E57" s="2">
        <v>2.9700000000000001E-2</v>
      </c>
      <c r="F57" s="2">
        <v>-9.5999999999999992E-3</v>
      </c>
      <c r="G57" s="2">
        <v>1.17E-2</v>
      </c>
      <c r="H57" s="2">
        <v>-2.0299999999999999E-2</v>
      </c>
      <c r="I57" s="2">
        <v>1.61E-2</v>
      </c>
      <c r="J57" s="2">
        <v>3.8999999999999998E-3</v>
      </c>
      <c r="K57" s="2">
        <v>-1.89E-2</v>
      </c>
    </row>
    <row r="58" spans="1:11" x14ac:dyDescent="0.75">
      <c r="A58" s="2">
        <v>7.4999999999999997E-3</v>
      </c>
      <c r="B58" s="2">
        <v>2.5600000000000001E-2</v>
      </c>
      <c r="C58" s="2">
        <v>-2.86E-2</v>
      </c>
      <c r="D58" s="2">
        <v>3.9100000000000003E-2</v>
      </c>
      <c r="E58" s="2">
        <v>-2.8E-3</v>
      </c>
      <c r="F58" s="2">
        <v>2.3E-2</v>
      </c>
      <c r="G58" s="2">
        <v>-2.0199999999999999E-2</v>
      </c>
      <c r="H58" s="2">
        <v>4.7999999999999996E-3</v>
      </c>
      <c r="I58" s="2">
        <v>1.3100000000000001E-2</v>
      </c>
      <c r="J58" s="2">
        <v>1.04E-2</v>
      </c>
      <c r="K58" s="2">
        <v>0.01</v>
      </c>
    </row>
    <row r="59" spans="1:11" x14ac:dyDescent="0.75">
      <c r="A59" s="2">
        <v>2.4899999999999999E-2</v>
      </c>
      <c r="B59" s="2">
        <v>1.2500000000000001E-2</v>
      </c>
      <c r="C59" s="2">
        <v>4.9299999999999997E-2</v>
      </c>
      <c r="D59" s="2">
        <v>-3.4099999999999998E-2</v>
      </c>
      <c r="E59" s="2">
        <v>-1.6000000000000001E-3</v>
      </c>
      <c r="F59" s="2">
        <v>1.7299999999999999E-2</v>
      </c>
      <c r="G59" s="2">
        <v>9.9699999999999997E-2</v>
      </c>
      <c r="H59" s="2">
        <v>4.36E-2</v>
      </c>
      <c r="I59" s="2">
        <v>4.2299999999999997E-2</v>
      </c>
      <c r="J59" s="2">
        <v>-9.4000000000000004E-3</v>
      </c>
      <c r="K59" s="2">
        <v>1.3599999999999999E-2</v>
      </c>
    </row>
    <row r="60" spans="1:11" x14ac:dyDescent="0.75">
      <c r="A60" s="2">
        <v>2.0999999999999999E-3</v>
      </c>
      <c r="B60" s="2">
        <v>-2.2499999999999999E-2</v>
      </c>
      <c r="C60" s="2">
        <v>6.0400000000000002E-2</v>
      </c>
      <c r="D60" s="2">
        <v>-2.2100000000000002E-2</v>
      </c>
      <c r="E60" s="2">
        <v>2.7300000000000001E-2</v>
      </c>
      <c r="F60" s="2">
        <v>2.7000000000000001E-3</v>
      </c>
      <c r="G60" s="2">
        <v>-1.54E-2</v>
      </c>
      <c r="H60" s="2">
        <v>8.9999999999999993E-3</v>
      </c>
      <c r="I60" s="2">
        <v>1.0699999999999999E-2</v>
      </c>
      <c r="J60" s="2">
        <v>-6.9999999999999999E-4</v>
      </c>
      <c r="K60" s="2">
        <v>-3.3399999999999999E-2</v>
      </c>
    </row>
    <row r="61" spans="1:11" x14ac:dyDescent="0.75">
      <c r="A61" s="2">
        <v>7.7000000000000002E-3</v>
      </c>
      <c r="B61" s="2">
        <v>-1.0999999999999999E-2</v>
      </c>
      <c r="C61" s="2">
        <v>5.3999999999999999E-2</v>
      </c>
      <c r="D61" s="2">
        <v>-1.4500000000000001E-2</v>
      </c>
      <c r="E61" s="2">
        <v>2.1899999999999999E-2</v>
      </c>
      <c r="F61" s="2">
        <v>2E-3</v>
      </c>
      <c r="G61" s="2">
        <v>3.5999999999999997E-2</v>
      </c>
      <c r="H61" s="2">
        <v>1.49E-2</v>
      </c>
      <c r="I61" s="2">
        <v>2.1499999999999998E-2</v>
      </c>
      <c r="J61" s="2">
        <v>-7.7000000000000002E-3</v>
      </c>
      <c r="K61" s="2">
        <v>-1.5100000000000001E-2</v>
      </c>
    </row>
    <row r="62" spans="1:11" x14ac:dyDescent="0.75">
      <c r="A62" s="2">
        <v>0.01</v>
      </c>
      <c r="B62" s="2">
        <v>4.5999999999999999E-3</v>
      </c>
      <c r="C62" s="2">
        <v>1.1000000000000001E-3</v>
      </c>
      <c r="D62" s="2">
        <v>-2.8899999999999999E-2</v>
      </c>
      <c r="E62" s="2">
        <v>8.6E-3</v>
      </c>
      <c r="F62" s="2">
        <v>1.0699999999999999E-2</v>
      </c>
      <c r="G62" s="2">
        <v>1.8499999999999999E-2</v>
      </c>
      <c r="H62" s="2">
        <v>-2.3E-3</v>
      </c>
      <c r="I62" s="2">
        <v>4.7000000000000002E-3</v>
      </c>
      <c r="J62" s="2">
        <v>2.0500000000000001E-2</v>
      </c>
      <c r="K62" s="2">
        <v>-3.7000000000000002E-3</v>
      </c>
    </row>
    <row r="63" spans="1:11" x14ac:dyDescent="0.75">
      <c r="A63" s="2">
        <v>2.24E-2</v>
      </c>
      <c r="B63" s="2">
        <v>-6.5199999999999994E-2</v>
      </c>
      <c r="C63" s="2">
        <v>5.8700000000000002E-2</v>
      </c>
      <c r="D63" s="2">
        <v>3.1300000000000001E-2</v>
      </c>
      <c r="E63" s="2">
        <v>6.9999999999999999E-4</v>
      </c>
      <c r="F63" s="2">
        <v>1.1299999999999999E-2</v>
      </c>
      <c r="G63" s="2">
        <v>7.8E-2</v>
      </c>
      <c r="H63" s="2">
        <v>5.2900000000000003E-2</v>
      </c>
      <c r="I63" s="2">
        <v>4.36E-2</v>
      </c>
      <c r="J63" s="2">
        <v>5.0000000000000001E-4</v>
      </c>
      <c r="K63" s="2">
        <v>1.17E-2</v>
      </c>
    </row>
    <row r="64" spans="1:11" x14ac:dyDescent="0.75">
      <c r="A64" s="2">
        <v>1.3100000000000001E-2</v>
      </c>
      <c r="B64" s="2">
        <v>9.2999999999999992E-3</v>
      </c>
      <c r="C64" s="2">
        <v>2.1299999999999999E-2</v>
      </c>
      <c r="D64" s="2">
        <v>-1.9599999999999999E-2</v>
      </c>
      <c r="E64" s="2">
        <v>8.0000000000000004E-4</v>
      </c>
      <c r="F64" s="2">
        <v>3.5799999999999998E-2</v>
      </c>
      <c r="G64" s="2">
        <v>1.0699999999999999E-2</v>
      </c>
      <c r="H64" s="2">
        <v>-3.0000000000000001E-3</v>
      </c>
      <c r="I64" s="2">
        <v>2.4E-2</v>
      </c>
      <c r="J64" s="2">
        <v>4.7800000000000002E-2</v>
      </c>
      <c r="K64" s="2">
        <v>-3.7400000000000003E-2</v>
      </c>
    </row>
    <row r="65" spans="1:11" x14ac:dyDescent="0.75">
      <c r="A65" s="2">
        <v>5.8500000000000003E-2</v>
      </c>
      <c r="B65" s="2">
        <v>2.1700000000000001E-2</v>
      </c>
      <c r="C65" s="2">
        <v>8.8099999999999998E-2</v>
      </c>
      <c r="D65" s="2">
        <v>2.64E-2</v>
      </c>
      <c r="E65" s="2">
        <v>5.3499999999999999E-2</v>
      </c>
      <c r="F65" s="2">
        <v>8.5000000000000006E-2</v>
      </c>
      <c r="G65" s="2">
        <v>0.10009999999999999</v>
      </c>
      <c r="H65" s="2">
        <v>1.46E-2</v>
      </c>
      <c r="I65" s="2">
        <v>5.3900000000000003E-2</v>
      </c>
      <c r="J65" s="2">
        <v>6.9699999999999998E-2</v>
      </c>
      <c r="K65" s="2">
        <v>2.1100000000000001E-2</v>
      </c>
    </row>
    <row r="66" spans="1:11" x14ac:dyDescent="0.75">
      <c r="A66" s="2">
        <v>-2.53E-2</v>
      </c>
      <c r="B66" s="2">
        <v>1.52E-2</v>
      </c>
      <c r="C66" s="2">
        <v>-4.9000000000000002E-2</v>
      </c>
      <c r="D66" s="2">
        <v>-3.2399999999999998E-2</v>
      </c>
      <c r="E66" s="2">
        <v>2.1999999999999999E-2</v>
      </c>
      <c r="F66" s="2">
        <v>2.0500000000000001E-2</v>
      </c>
      <c r="G66" s="2">
        <v>-2.7199999999999998E-2</v>
      </c>
      <c r="H66" s="2">
        <v>-3.1199999999999999E-2</v>
      </c>
      <c r="I66" s="2">
        <v>-5.0799999999999998E-2</v>
      </c>
      <c r="J66" s="2">
        <v>9.5999999999999992E-3</v>
      </c>
      <c r="K66" s="2">
        <v>-4.9799999999999997E-2</v>
      </c>
    </row>
    <row r="67" spans="1:11" x14ac:dyDescent="0.75">
      <c r="A67" s="2">
        <v>-2.3900000000000001E-2</v>
      </c>
      <c r="B67" s="2">
        <v>-6.7000000000000002E-3</v>
      </c>
      <c r="C67" s="2">
        <v>-5.4800000000000001E-2</v>
      </c>
      <c r="D67" s="2">
        <v>-2.7300000000000001E-2</v>
      </c>
      <c r="E67" s="2">
        <v>-3.3000000000000002E-2</v>
      </c>
      <c r="F67" s="2">
        <v>-3.56E-2</v>
      </c>
      <c r="G67" s="2">
        <v>-2.0400000000000001E-2</v>
      </c>
      <c r="H67" s="2">
        <v>4.1000000000000003E-3</v>
      </c>
      <c r="I67" s="2">
        <v>-3.4099999999999998E-2</v>
      </c>
      <c r="J67" s="2">
        <v>-3.2000000000000002E-3</v>
      </c>
      <c r="K67" s="2">
        <v>1.0999999999999999E-2</v>
      </c>
    </row>
    <row r="68" spans="1:11" x14ac:dyDescent="0.75">
      <c r="A68" s="2">
        <v>4.4999999999999997E-3</v>
      </c>
      <c r="B68" s="2">
        <v>2.1899999999999999E-2</v>
      </c>
      <c r="C68" s="2">
        <v>-7.8399999999999997E-2</v>
      </c>
      <c r="D68" s="2">
        <v>1.7399999999999999E-2</v>
      </c>
      <c r="E68" s="2">
        <v>1.9E-2</v>
      </c>
      <c r="F68" s="2">
        <v>1.43E-2</v>
      </c>
      <c r="G68" s="2">
        <v>-3.1800000000000002E-2</v>
      </c>
      <c r="H68" s="2">
        <v>-0.05</v>
      </c>
      <c r="I68" s="2">
        <v>0.02</v>
      </c>
      <c r="J68" s="2">
        <v>1.4E-3</v>
      </c>
      <c r="K68" s="2">
        <v>2.52E-2</v>
      </c>
    </row>
    <row r="69" spans="1:11" x14ac:dyDescent="0.75">
      <c r="A69" s="2">
        <v>4.7999999999999996E-3</v>
      </c>
      <c r="B69" s="2">
        <v>-2.1999999999999999E-2</v>
      </c>
      <c r="C69" s="2">
        <v>0</v>
      </c>
      <c r="D69" s="2">
        <v>-2.5899999999999999E-2</v>
      </c>
      <c r="E69" s="2">
        <v>-7.3000000000000001E-3</v>
      </c>
      <c r="F69" s="2">
        <v>6.6E-3</v>
      </c>
      <c r="G69" s="2">
        <v>2.7000000000000001E-3</v>
      </c>
      <c r="H69" s="2">
        <v>3.9699999999999999E-2</v>
      </c>
      <c r="I69" s="2">
        <v>5.9999999999999995E-4</v>
      </c>
      <c r="J69" s="2">
        <v>3.6499999999999998E-2</v>
      </c>
      <c r="K69" s="2">
        <v>-8.8499999999999995E-2</v>
      </c>
    </row>
    <row r="70" spans="1:11" x14ac:dyDescent="0.75">
      <c r="A70" s="2">
        <v>-7.4000000000000003E-3</v>
      </c>
      <c r="B70" s="2">
        <v>-1.49E-2</v>
      </c>
      <c r="C70" s="2">
        <v>-1.78E-2</v>
      </c>
      <c r="D70" s="2">
        <v>-4.5100000000000001E-2</v>
      </c>
      <c r="E70" s="2">
        <v>5.0000000000000001E-3</v>
      </c>
      <c r="F70" s="2">
        <v>-1.55E-2</v>
      </c>
      <c r="G70" s="2">
        <v>-2.06E-2</v>
      </c>
      <c r="H70" s="2">
        <v>-3.7699999999999997E-2</v>
      </c>
      <c r="I70" s="2">
        <v>-4.8999999999999998E-3</v>
      </c>
      <c r="J70" s="2">
        <v>-4.0000000000000001E-3</v>
      </c>
      <c r="K70" s="2">
        <v>2.3E-2</v>
      </c>
    </row>
    <row r="71" spans="1:11" x14ac:dyDescent="0.75">
      <c r="A71" s="2">
        <v>-2.93E-2</v>
      </c>
      <c r="B71" s="2">
        <v>-1.3899999999999999E-2</v>
      </c>
      <c r="C71" s="2">
        <v>-5.5899999999999998E-2</v>
      </c>
      <c r="D71" s="2">
        <v>-3.0999999999999999E-3</v>
      </c>
      <c r="E71" s="2">
        <v>-1.8200000000000001E-2</v>
      </c>
      <c r="F71" s="2">
        <v>-8.0299999999999996E-2</v>
      </c>
      <c r="G71" s="2">
        <v>-5.3499999999999999E-2</v>
      </c>
      <c r="H71" s="2">
        <v>1.6999999999999999E-3</v>
      </c>
      <c r="I71" s="2">
        <v>-2.07E-2</v>
      </c>
      <c r="J71" s="2">
        <v>-0.04</v>
      </c>
      <c r="K71" s="2">
        <v>-1.5100000000000001E-2</v>
      </c>
    </row>
    <row r="72" spans="1:11" x14ac:dyDescent="0.75">
      <c r="A72" s="2">
        <v>-1.6000000000000001E-3</v>
      </c>
      <c r="B72" s="2">
        <v>5.3E-3</v>
      </c>
      <c r="C72" s="2">
        <v>-2.2499999999999999E-2</v>
      </c>
      <c r="D72" s="2">
        <v>5.3400000000000003E-2</v>
      </c>
      <c r="E72" s="2">
        <v>3.1199999999999999E-2</v>
      </c>
      <c r="F72" s="2">
        <v>1.5599999999999999E-2</v>
      </c>
      <c r="G72" s="2">
        <v>9.7999999999999997E-3</v>
      </c>
      <c r="H72" s="2">
        <v>0</v>
      </c>
      <c r="I72" s="2">
        <v>3.4599999999999999E-2</v>
      </c>
      <c r="J72" s="2">
        <v>-1.21E-2</v>
      </c>
      <c r="K72" s="2">
        <v>9.4000000000000004E-3</v>
      </c>
    </row>
    <row r="73" spans="1:11" x14ac:dyDescent="0.75">
      <c r="A73" s="2">
        <v>-1.29E-2</v>
      </c>
      <c r="B73" s="2">
        <v>1.3599999999999999E-2</v>
      </c>
      <c r="C73" s="2">
        <v>-4.7600000000000003E-2</v>
      </c>
      <c r="D73" s="2">
        <v>3.7699999999999997E-2</v>
      </c>
      <c r="E73" s="2">
        <v>2.2000000000000001E-3</v>
      </c>
      <c r="F73" s="2">
        <v>8.0000000000000004E-4</v>
      </c>
      <c r="G73" s="2">
        <v>-2.1999999999999999E-2</v>
      </c>
      <c r="H73" s="2">
        <v>1.3100000000000001E-2</v>
      </c>
      <c r="I73" s="2">
        <v>-2.0400000000000001E-2</v>
      </c>
      <c r="J73" s="2">
        <v>1.7100000000000001E-2</v>
      </c>
      <c r="K73" s="2">
        <v>1.84E-2</v>
      </c>
    </row>
    <row r="74" spans="1:11" x14ac:dyDescent="0.75">
      <c r="A74" s="2">
        <v>2.5000000000000001E-2</v>
      </c>
      <c r="B74" s="2">
        <v>2.3800000000000002E-2</v>
      </c>
      <c r="C74" s="2">
        <v>2.7799999999999998E-2</v>
      </c>
      <c r="D74" s="2">
        <v>3.8899999999999997E-2</v>
      </c>
      <c r="E74" s="2">
        <v>2.98E-2</v>
      </c>
      <c r="F74" s="2">
        <v>3.6499999999999998E-2</v>
      </c>
      <c r="G74" s="2">
        <v>4.4699999999999997E-2</v>
      </c>
      <c r="H74" s="2">
        <v>1.5699999999999999E-2</v>
      </c>
      <c r="I74" s="2">
        <v>-1.6000000000000001E-3</v>
      </c>
      <c r="J74" s="2">
        <v>1.7600000000000001E-2</v>
      </c>
      <c r="K74" s="2">
        <v>4.87E-2</v>
      </c>
    </row>
    <row r="75" spans="1:11" x14ac:dyDescent="0.75">
      <c r="A75" s="2">
        <v>8.2000000000000007E-3</v>
      </c>
      <c r="B75" s="2">
        <v>-6.9999999999999999E-4</v>
      </c>
      <c r="C75" s="2">
        <v>5.1000000000000004E-3</v>
      </c>
      <c r="D75" s="2">
        <v>2.5399999999999999E-2</v>
      </c>
      <c r="E75" s="2">
        <v>-2.0500000000000001E-2</v>
      </c>
      <c r="F75" s="2">
        <v>2.9999999999999997E-4</v>
      </c>
      <c r="G75" s="2">
        <v>8.5000000000000006E-3</v>
      </c>
      <c r="H75" s="2">
        <v>3.1699999999999999E-2</v>
      </c>
      <c r="I75" s="2">
        <v>-1.29E-2</v>
      </c>
      <c r="J75" s="2">
        <v>2.0500000000000001E-2</v>
      </c>
      <c r="K75" s="2">
        <v>-1.6299999999999999E-2</v>
      </c>
    </row>
    <row r="76" spans="1:11" x14ac:dyDescent="0.75">
      <c r="A76" s="2">
        <v>-2.1100000000000001E-2</v>
      </c>
      <c r="B76" s="2">
        <v>-2.0299999999999999E-2</v>
      </c>
      <c r="C76" s="2">
        <v>-6.0699999999999997E-2</v>
      </c>
      <c r="D76" s="2">
        <v>-4.8000000000000001E-2</v>
      </c>
      <c r="E76" s="2">
        <v>-1.5900000000000001E-2</v>
      </c>
      <c r="F76" s="2">
        <v>-3.7499999999999999E-2</v>
      </c>
      <c r="G76" s="2">
        <v>-3.6499999999999998E-2</v>
      </c>
      <c r="H76" s="2">
        <v>2.3999999999999998E-3</v>
      </c>
      <c r="I76" s="2">
        <v>-3.5499999999999997E-2</v>
      </c>
      <c r="J76" s="2">
        <v>-1.41E-2</v>
      </c>
      <c r="K76" s="2">
        <v>-1.6E-2</v>
      </c>
    </row>
    <row r="77" spans="1:11" x14ac:dyDescent="0.75">
      <c r="A77" s="2">
        <v>-3.0999999999999999E-3</v>
      </c>
      <c r="B77" s="2">
        <v>1.8100000000000002E-2</v>
      </c>
      <c r="C77" s="2">
        <v>-9.4000000000000004E-3</v>
      </c>
      <c r="D77" s="2">
        <v>3.3399999999999999E-2</v>
      </c>
      <c r="E77" s="2">
        <v>2.7799999999999998E-2</v>
      </c>
      <c r="F77" s="2">
        <v>-8.3000000000000001E-3</v>
      </c>
      <c r="G77" s="2">
        <v>-2.07E-2</v>
      </c>
      <c r="H77" s="2">
        <v>-1.8E-3</v>
      </c>
      <c r="I77" s="2">
        <v>-1.01E-2</v>
      </c>
      <c r="J77" s="2">
        <v>-2.07E-2</v>
      </c>
      <c r="K77" s="2">
        <v>4.1099999999999998E-2</v>
      </c>
    </row>
    <row r="78" spans="1:11" x14ac:dyDescent="0.75">
      <c r="A78" s="2">
        <v>-2.2700000000000001E-2</v>
      </c>
      <c r="B78" s="2">
        <v>-9.7999999999999997E-3</v>
      </c>
      <c r="C78" s="2">
        <v>-2.47E-2</v>
      </c>
      <c r="D78" s="2">
        <v>-2.9600000000000001E-2</v>
      </c>
      <c r="E78" s="2">
        <v>-4.4499999999999998E-2</v>
      </c>
      <c r="F78" s="2">
        <v>5.57E-2</v>
      </c>
      <c r="G78" s="2">
        <v>-3.7999999999999999E-2</v>
      </c>
      <c r="H78" s="2">
        <v>1.52E-2</v>
      </c>
      <c r="I78" s="2">
        <v>-5.7000000000000002E-3</v>
      </c>
      <c r="J78" s="2">
        <v>-3.1300000000000001E-2</v>
      </c>
      <c r="K78" s="2">
        <v>3.1300000000000001E-2</v>
      </c>
    </row>
    <row r="79" spans="1:11" x14ac:dyDescent="0.75">
      <c r="A79" s="2">
        <v>1.01E-2</v>
      </c>
      <c r="B79" s="2">
        <v>9.7000000000000003E-3</v>
      </c>
      <c r="C79" s="2">
        <v>-5.8299999999999998E-2</v>
      </c>
      <c r="D79" s="2">
        <v>1.9599999999999999E-2</v>
      </c>
      <c r="E79" s="2">
        <v>-2.0000000000000001E-4</v>
      </c>
      <c r="F79" s="2">
        <v>1.7000000000000001E-2</v>
      </c>
      <c r="G79" s="2">
        <v>-1.7100000000000001E-2</v>
      </c>
      <c r="H79" s="2">
        <v>9.7999999999999997E-3</v>
      </c>
      <c r="I79" s="2">
        <v>1.26E-2</v>
      </c>
      <c r="J79" s="2">
        <v>-1.5699999999999999E-2</v>
      </c>
      <c r="K79" s="2">
        <v>2.5999999999999999E-3</v>
      </c>
    </row>
    <row r="80" spans="1:11" x14ac:dyDescent="0.75">
      <c r="A80" s="2">
        <v>6.8999999999999999E-3</v>
      </c>
      <c r="B80" s="2">
        <v>2.4E-2</v>
      </c>
      <c r="C80" s="2">
        <v>4.4299999999999999E-2</v>
      </c>
      <c r="D80" s="2">
        <v>3.1399999999999997E-2</v>
      </c>
      <c r="E80" s="2">
        <v>8.6999999999999994E-3</v>
      </c>
      <c r="F80" s="2">
        <v>-3.4700000000000002E-2</v>
      </c>
      <c r="G80" s="2">
        <v>3.1800000000000002E-2</v>
      </c>
      <c r="H80" s="2">
        <v>-4.3400000000000001E-2</v>
      </c>
      <c r="I80" s="2">
        <v>3.4599999999999999E-2</v>
      </c>
      <c r="J80" s="2">
        <v>-4.3E-3</v>
      </c>
      <c r="K80" s="2">
        <v>2.92E-2</v>
      </c>
    </row>
    <row r="81" spans="1:11" x14ac:dyDescent="0.75">
      <c r="A81" s="2">
        <v>2.4199999999999999E-2</v>
      </c>
      <c r="B81" s="2">
        <v>7.6E-3</v>
      </c>
      <c r="C81" s="2">
        <v>-2.9000000000000001E-2</v>
      </c>
      <c r="D81" s="2">
        <v>1.6999999999999999E-3</v>
      </c>
      <c r="E81" s="2">
        <v>5.1000000000000004E-3</v>
      </c>
      <c r="F81" s="2">
        <v>3.78E-2</v>
      </c>
      <c r="G81" s="2">
        <v>6.4199999999999993E-2</v>
      </c>
      <c r="H81" s="2">
        <v>6.1699999999999998E-2</v>
      </c>
      <c r="I81" s="2">
        <v>3.7600000000000001E-2</v>
      </c>
      <c r="J81" s="2">
        <v>2.3800000000000002E-2</v>
      </c>
      <c r="K81" s="2">
        <v>-2.1499999999999998E-2</v>
      </c>
    </row>
    <row r="82" spans="1:11" x14ac:dyDescent="0.75">
      <c r="A82" s="2">
        <v>-1.1599999999999999E-2</v>
      </c>
      <c r="B82" s="2">
        <v>-2.35E-2</v>
      </c>
      <c r="C82" s="2">
        <v>7.1999999999999998E-3</v>
      </c>
      <c r="D82" s="2">
        <v>-4.3E-3</v>
      </c>
      <c r="E82" s="2">
        <v>5.0000000000000001E-4</v>
      </c>
      <c r="F82" s="2">
        <v>-4.4000000000000003E-3</v>
      </c>
      <c r="G82" s="2">
        <v>-1.0200000000000001E-2</v>
      </c>
      <c r="H82" s="2">
        <v>-1.1999999999999999E-3</v>
      </c>
      <c r="I82" s="2">
        <v>-7.6E-3</v>
      </c>
      <c r="J82" s="2">
        <v>-9.7000000000000003E-3</v>
      </c>
      <c r="K82" s="2">
        <v>-3.8100000000000002E-2</v>
      </c>
    </row>
    <row r="83" spans="1:11" x14ac:dyDescent="0.75">
      <c r="A83" s="2">
        <v>2.35E-2</v>
      </c>
      <c r="B83" s="2">
        <v>1.11E-2</v>
      </c>
      <c r="C83" s="2">
        <v>0.10920000000000001</v>
      </c>
      <c r="D83" s="2">
        <v>5.3E-3</v>
      </c>
      <c r="E83" s="2">
        <v>4.5900000000000003E-2</v>
      </c>
      <c r="F83" s="2">
        <v>8.0000000000000002E-3</v>
      </c>
      <c r="G83" s="2">
        <v>1.5699999999999999E-2</v>
      </c>
      <c r="H83" s="2">
        <v>5.7200000000000001E-2</v>
      </c>
      <c r="I83" s="2">
        <v>4.7500000000000001E-2</v>
      </c>
      <c r="J83" s="2">
        <v>1.6500000000000001E-2</v>
      </c>
      <c r="K83" s="2">
        <v>4.7399999999999998E-2</v>
      </c>
    </row>
    <row r="84" spans="1:11" x14ac:dyDescent="0.75">
      <c r="A84" s="2">
        <v>-1.3899999999999999E-2</v>
      </c>
      <c r="B84" s="2">
        <v>-5.0000000000000001E-4</v>
      </c>
      <c r="C84" s="2">
        <v>1.6000000000000001E-3</v>
      </c>
      <c r="D84" s="2">
        <v>-3.7400000000000003E-2</v>
      </c>
      <c r="E84" s="2">
        <v>1.43E-2</v>
      </c>
      <c r="F84" s="2">
        <v>3.0599999999999999E-2</v>
      </c>
      <c r="G84" s="2">
        <v>-3.1800000000000002E-2</v>
      </c>
      <c r="H84" s="2">
        <v>-3.9800000000000002E-2</v>
      </c>
      <c r="I84" s="2">
        <v>-3.0800000000000001E-2</v>
      </c>
      <c r="J84" s="2">
        <v>-2.1399999999999999E-2</v>
      </c>
      <c r="K84" s="2">
        <v>-2.5999999999999999E-2</v>
      </c>
    </row>
    <row r="85" spans="1:11" x14ac:dyDescent="0.75">
      <c r="A85" s="2">
        <v>2.58E-2</v>
      </c>
      <c r="B85" s="2">
        <v>1.5900000000000001E-2</v>
      </c>
      <c r="C85" s="2">
        <v>8.9399999999999993E-2</v>
      </c>
      <c r="D85" s="2">
        <v>1.89E-2</v>
      </c>
      <c r="E85" s="2">
        <v>-3.3E-3</v>
      </c>
      <c r="F85" s="2">
        <v>1.67E-2</v>
      </c>
      <c r="G85" s="2">
        <v>2.69E-2</v>
      </c>
      <c r="H85" s="2">
        <v>2.46E-2</v>
      </c>
      <c r="I85" s="2">
        <v>1.6E-2</v>
      </c>
      <c r="J85" s="2">
        <v>4.7600000000000003E-2</v>
      </c>
      <c r="K85" s="2">
        <v>-2.1000000000000001E-2</v>
      </c>
    </row>
    <row r="86" spans="1:11" x14ac:dyDescent="0.75">
      <c r="A86" s="2">
        <v>3.8999999999999998E-3</v>
      </c>
      <c r="B86" s="2">
        <v>2.87E-2</v>
      </c>
      <c r="C86" s="2">
        <v>6.13E-2</v>
      </c>
      <c r="D86" s="2">
        <v>3.8899999999999997E-2</v>
      </c>
      <c r="E86" s="2">
        <v>1.2999999999999999E-3</v>
      </c>
      <c r="F86" s="2">
        <v>-6.6E-3</v>
      </c>
      <c r="G86" s="2">
        <v>3.7000000000000002E-3</v>
      </c>
      <c r="H86" s="2">
        <v>-2.2200000000000001E-2</v>
      </c>
      <c r="I86" s="2">
        <v>3.8E-3</v>
      </c>
      <c r="J86" s="2">
        <v>-2.5700000000000001E-2</v>
      </c>
      <c r="K86" s="2">
        <v>1.54E-2</v>
      </c>
    </row>
    <row r="87" spans="1:11" x14ac:dyDescent="0.75">
      <c r="A87" s="2">
        <v>1.83E-2</v>
      </c>
      <c r="B87" s="2">
        <v>1.6400000000000001E-2</v>
      </c>
      <c r="C87" s="2">
        <v>3.1199999999999999E-2</v>
      </c>
      <c r="D87" s="2">
        <v>3.2099999999999997E-2</v>
      </c>
      <c r="E87" s="2">
        <v>-2.93E-2</v>
      </c>
      <c r="F87" s="2">
        <v>3.4500000000000003E-2</v>
      </c>
      <c r="G87" s="2">
        <v>1.4200000000000001E-2</v>
      </c>
      <c r="H87" s="2">
        <v>-4.4000000000000003E-3</v>
      </c>
      <c r="I87" s="2">
        <v>2.58E-2</v>
      </c>
      <c r="J87" s="2">
        <v>7.4999999999999997E-3</v>
      </c>
      <c r="K87" s="2">
        <v>7.4999999999999997E-3</v>
      </c>
    </row>
    <row r="88" spans="1:11" x14ac:dyDescent="0.75">
      <c r="A88" s="2">
        <v>3.2000000000000002E-3</v>
      </c>
      <c r="B88" s="2">
        <v>-2.3300000000000001E-2</v>
      </c>
      <c r="C88" s="2">
        <v>8.3999999999999995E-3</v>
      </c>
      <c r="D88" s="2">
        <v>1.67E-2</v>
      </c>
      <c r="E88" s="2">
        <v>-2.7900000000000001E-2</v>
      </c>
      <c r="F88" s="2">
        <v>3.32E-2</v>
      </c>
      <c r="G88" s="2">
        <v>8.3999999999999995E-3</v>
      </c>
      <c r="H88" s="2">
        <v>4.07E-2</v>
      </c>
      <c r="I88" s="2">
        <v>-1.61E-2</v>
      </c>
      <c r="J88" s="2">
        <v>4.5699999999999998E-2</v>
      </c>
      <c r="K88" s="2">
        <v>-1.21E-2</v>
      </c>
    </row>
    <row r="89" spans="1:11" x14ac:dyDescent="0.75">
      <c r="A89" s="2">
        <v>1.6500000000000001E-2</v>
      </c>
      <c r="B89" s="2">
        <v>-2.06E-2</v>
      </c>
      <c r="C89" s="2">
        <v>7.0999999999999994E-2</v>
      </c>
      <c r="D89" s="2">
        <v>1.6199999999999999E-2</v>
      </c>
      <c r="E89" s="2">
        <v>-3.5299999999999998E-2</v>
      </c>
      <c r="F89" s="2">
        <v>5.4300000000000001E-2</v>
      </c>
      <c r="G89" s="2">
        <v>3.3500000000000002E-2</v>
      </c>
      <c r="H89" s="2">
        <v>1.1299999999999999E-2</v>
      </c>
      <c r="I89" s="2">
        <v>3.7900000000000003E-2</v>
      </c>
      <c r="J89" s="2">
        <v>3.0300000000000001E-2</v>
      </c>
      <c r="K89" s="2">
        <v>4.4999999999999997E-3</v>
      </c>
    </row>
    <row r="90" spans="1:11" x14ac:dyDescent="0.75">
      <c r="A90" s="2">
        <v>-2.8999999999999998E-3</v>
      </c>
      <c r="B90" s="2">
        <v>8.6E-3</v>
      </c>
      <c r="C90" s="2">
        <v>-2.0899999999999998E-2</v>
      </c>
      <c r="D90" s="2">
        <v>3.7400000000000003E-2</v>
      </c>
      <c r="E90" s="2">
        <v>3.8999999999999998E-3</v>
      </c>
      <c r="F90" s="2">
        <v>4.36E-2</v>
      </c>
      <c r="G90" s="2">
        <v>1E-3</v>
      </c>
      <c r="H90" s="2">
        <v>-1.11E-2</v>
      </c>
      <c r="I90" s="2">
        <v>-1.9300000000000001E-2</v>
      </c>
      <c r="J90" s="2">
        <v>-5.4000000000000003E-3</v>
      </c>
      <c r="K90" s="2">
        <v>-2.6700000000000002E-2</v>
      </c>
    </row>
    <row r="91" spans="1:11" x14ac:dyDescent="0.75">
      <c r="A91" s="2">
        <v>-8.0000000000000002E-3</v>
      </c>
      <c r="B91" s="2">
        <v>5.3E-3</v>
      </c>
      <c r="C91" s="2">
        <v>-1.0800000000000001E-2</v>
      </c>
      <c r="D91" s="2">
        <v>6.4000000000000003E-3</v>
      </c>
      <c r="E91" s="2">
        <v>-2.3999999999999998E-3</v>
      </c>
      <c r="F91" s="2">
        <v>1.9E-3</v>
      </c>
      <c r="G91" s="2">
        <v>-3.9800000000000002E-2</v>
      </c>
      <c r="H91" s="2">
        <v>-1.8700000000000001E-2</v>
      </c>
      <c r="I91" s="2">
        <v>-1.09E-2</v>
      </c>
      <c r="J91" s="2">
        <v>1.0999999999999999E-2</v>
      </c>
      <c r="K91" s="2">
        <v>-8.1600000000000006E-2</v>
      </c>
    </row>
    <row r="92" spans="1:11" x14ac:dyDescent="0.75">
      <c r="A92" s="2">
        <v>8.6999999999999994E-3</v>
      </c>
      <c r="B92" s="2">
        <v>-5.0000000000000001E-3</v>
      </c>
      <c r="C92" s="2">
        <v>-5.9999999999999995E-4</v>
      </c>
      <c r="D92" s="2">
        <v>2.5499999999999998E-2</v>
      </c>
      <c r="E92" s="2">
        <v>-1.5900000000000001E-2</v>
      </c>
      <c r="F92" s="2">
        <v>-1.41E-2</v>
      </c>
      <c r="G92" s="2">
        <v>-1.43E-2</v>
      </c>
      <c r="H92" s="2">
        <v>4.5100000000000001E-2</v>
      </c>
      <c r="I92" s="2">
        <v>-1.6400000000000001E-2</v>
      </c>
      <c r="J92" s="2">
        <v>7.5200000000000003E-2</v>
      </c>
      <c r="K92" s="2">
        <v>2.01E-2</v>
      </c>
    </row>
    <row r="93" spans="1:11" x14ac:dyDescent="0.75">
      <c r="A93" s="2">
        <v>-1E-3</v>
      </c>
      <c r="B93" s="2">
        <v>2.1899999999999999E-2</v>
      </c>
      <c r="C93" s="2">
        <v>1.66E-2</v>
      </c>
      <c r="D93" s="2">
        <v>-6.8999999999999999E-3</v>
      </c>
      <c r="E93" s="2">
        <v>-2.2499999999999999E-2</v>
      </c>
      <c r="F93" s="2">
        <v>4.3400000000000001E-2</v>
      </c>
      <c r="G93" s="2">
        <v>-1.4999999999999999E-2</v>
      </c>
      <c r="H93" s="2">
        <v>-2.0400000000000001E-2</v>
      </c>
      <c r="I93" s="2">
        <v>1.2999999999999999E-2</v>
      </c>
      <c r="J93" s="2">
        <v>-1.2999999999999999E-3</v>
      </c>
      <c r="K93" s="2">
        <v>-2.9999999999999997E-4</v>
      </c>
    </row>
    <row r="94" spans="1:11" x14ac:dyDescent="0.75">
      <c r="A94" s="2">
        <v>7.9000000000000008E-3</v>
      </c>
      <c r="B94" s="2">
        <v>-1.54E-2</v>
      </c>
      <c r="C94" s="2">
        <v>2.3999999999999998E-3</v>
      </c>
      <c r="D94" s="2">
        <v>-1.1000000000000001E-3</v>
      </c>
      <c r="E94" s="2">
        <v>-1E-4</v>
      </c>
      <c r="F94" s="2">
        <v>4.4000000000000003E-3</v>
      </c>
      <c r="G94" s="2">
        <v>5.3199999999999997E-2</v>
      </c>
      <c r="H94" s="2">
        <v>-0.12</v>
      </c>
      <c r="I94" s="2">
        <v>8.8300000000000003E-2</v>
      </c>
      <c r="J94" s="2">
        <v>-1.8700000000000001E-2</v>
      </c>
      <c r="K94" s="2">
        <v>8.6999999999999994E-3</v>
      </c>
    </row>
    <row r="95" spans="1:11" x14ac:dyDescent="0.75">
      <c r="A95" s="2">
        <v>-1E-3</v>
      </c>
      <c r="B95" s="2">
        <v>2.2700000000000001E-2</v>
      </c>
      <c r="C95" s="2">
        <v>-3.5200000000000002E-2</v>
      </c>
      <c r="D95" s="2">
        <v>-1.3599999999999999E-2</v>
      </c>
      <c r="E95" s="2">
        <v>3.2899999999999999E-2</v>
      </c>
      <c r="F95" s="2">
        <v>-1.1900000000000001E-2</v>
      </c>
      <c r="G95" s="2">
        <v>-1.9E-2</v>
      </c>
      <c r="H95" s="2">
        <v>-1.09E-2</v>
      </c>
      <c r="I95" s="2">
        <v>-2.18E-2</v>
      </c>
      <c r="J95" s="2">
        <v>1.14E-2</v>
      </c>
      <c r="K95" s="2">
        <v>4.9200000000000001E-2</v>
      </c>
    </row>
    <row r="96" spans="1:11" x14ac:dyDescent="0.75">
      <c r="A96" s="2">
        <v>3.4799999999999998E-2</v>
      </c>
      <c r="B96" s="2">
        <v>3.9800000000000002E-2</v>
      </c>
      <c r="C96" s="2">
        <v>0.10539999999999999</v>
      </c>
      <c r="D96" s="2">
        <v>3.0700000000000002E-2</v>
      </c>
      <c r="E96" s="2">
        <v>1.61E-2</v>
      </c>
      <c r="F96" s="2">
        <v>5.2600000000000001E-2</v>
      </c>
      <c r="G96" s="2">
        <v>3.7600000000000001E-2</v>
      </c>
      <c r="H96" s="2">
        <v>3.8100000000000002E-2</v>
      </c>
      <c r="I96" s="2">
        <v>4.3200000000000002E-2</v>
      </c>
      <c r="J96" s="2">
        <v>2.76E-2</v>
      </c>
      <c r="K96" s="2">
        <v>5.9200000000000003E-2</v>
      </c>
    </row>
    <row r="97" spans="1:11" x14ac:dyDescent="0.75">
      <c r="A97" s="2">
        <v>1.3899999999999999E-2</v>
      </c>
      <c r="B97" s="2">
        <v>1.72E-2</v>
      </c>
      <c r="C97" s="2">
        <v>-4.1599999999999998E-2</v>
      </c>
      <c r="D97" s="2">
        <v>3.09E-2</v>
      </c>
      <c r="E97" s="2">
        <v>5.9999999999999995E-4</v>
      </c>
      <c r="F97" s="2">
        <v>-8.3000000000000001E-3</v>
      </c>
      <c r="G97" s="2">
        <v>1.2800000000000001E-2</v>
      </c>
      <c r="H97" s="2">
        <v>-5.3E-3</v>
      </c>
      <c r="I97" s="2">
        <v>-7.1999999999999998E-3</v>
      </c>
      <c r="J97" s="2">
        <v>4.1000000000000003E-3</v>
      </c>
      <c r="K97" s="2">
        <v>3.6999999999999998E-2</v>
      </c>
    </row>
    <row r="98" spans="1:11" x14ac:dyDescent="0.75">
      <c r="A98" s="2">
        <v>1.43E-2</v>
      </c>
      <c r="B98" s="2">
        <v>1.77E-2</v>
      </c>
      <c r="C98" s="2">
        <v>-0.1152</v>
      </c>
      <c r="D98" s="2">
        <v>-5.0599999999999999E-2</v>
      </c>
      <c r="E98" s="2">
        <v>2.1100000000000001E-2</v>
      </c>
      <c r="F98" s="2">
        <v>9.06E-2</v>
      </c>
      <c r="G98" s="2">
        <v>2.5999999999999999E-3</v>
      </c>
      <c r="H98" s="2">
        <v>-4.4699999999999997E-2</v>
      </c>
      <c r="I98" s="2">
        <v>-5.8700000000000002E-2</v>
      </c>
      <c r="J98" s="2">
        <v>0.1241</v>
      </c>
      <c r="K98" s="2">
        <v>-7.3700000000000002E-2</v>
      </c>
    </row>
    <row r="99" spans="1:11" x14ac:dyDescent="0.75">
      <c r="A99" s="2">
        <v>-4.5499999999999999E-2</v>
      </c>
      <c r="B99" s="2">
        <v>-2.63E-2</v>
      </c>
      <c r="C99" s="2">
        <v>-4.1200000000000001E-2</v>
      </c>
      <c r="D99" s="2">
        <v>-1.6500000000000001E-2</v>
      </c>
      <c r="E99" s="2">
        <v>-1.6799999999999999E-2</v>
      </c>
      <c r="F99" s="2">
        <v>-4.3900000000000002E-2</v>
      </c>
      <c r="G99" s="2">
        <v>-8.6599999999999996E-2</v>
      </c>
      <c r="H99" s="2">
        <v>-2.75E-2</v>
      </c>
      <c r="I99" s="2">
        <v>-6.9699999999999998E-2</v>
      </c>
      <c r="J99" s="2">
        <v>-2.6200000000000001E-2</v>
      </c>
      <c r="K99" s="2">
        <v>-4.4600000000000001E-2</v>
      </c>
    </row>
    <row r="100" spans="1:11" x14ac:dyDescent="0.75">
      <c r="A100" s="2">
        <v>1.9E-2</v>
      </c>
      <c r="B100" s="2">
        <v>-1.26E-2</v>
      </c>
      <c r="C100" s="2">
        <v>3.9899999999999998E-2</v>
      </c>
      <c r="D100" s="2">
        <v>3.6900000000000002E-2</v>
      </c>
      <c r="E100" s="2">
        <v>-1.7399999999999999E-2</v>
      </c>
      <c r="F100" s="2">
        <v>1.4999999999999999E-2</v>
      </c>
      <c r="G100" s="2">
        <v>1.7299999999999999E-2</v>
      </c>
      <c r="H100" s="2">
        <v>-8.2000000000000007E-3</v>
      </c>
      <c r="I100" s="2">
        <v>1.9400000000000001E-2</v>
      </c>
      <c r="J100" s="2">
        <v>2.4400000000000002E-2</v>
      </c>
      <c r="K100" s="2">
        <v>1.8599999999999998E-2</v>
      </c>
    </row>
    <row r="101" spans="1:11" x14ac:dyDescent="0.75">
      <c r="A101" s="2">
        <v>-2.6700000000000002E-2</v>
      </c>
      <c r="B101" s="2">
        <v>-2.7099999999999999E-2</v>
      </c>
      <c r="C101" s="2">
        <v>-2.6100000000000002E-2</v>
      </c>
      <c r="D101" s="2">
        <v>8.2000000000000007E-3</v>
      </c>
      <c r="E101" s="2">
        <v>-3.3099999999999997E-2</v>
      </c>
      <c r="F101" s="2">
        <v>-3.8100000000000002E-2</v>
      </c>
      <c r="G101" s="2">
        <v>-4.5699999999999998E-2</v>
      </c>
      <c r="H101" s="2">
        <v>-3.9300000000000002E-2</v>
      </c>
      <c r="I101" s="2">
        <v>-9.1999999999999998E-3</v>
      </c>
      <c r="J101" s="2">
        <v>-3.4299999999999997E-2</v>
      </c>
      <c r="K101" s="2">
        <v>-4.7999999999999996E-3</v>
      </c>
    </row>
    <row r="102" spans="1:11" x14ac:dyDescent="0.75">
      <c r="A102" s="2">
        <v>-2.8E-3</v>
      </c>
      <c r="B102" s="2">
        <v>1.89E-2</v>
      </c>
      <c r="C102" s="2">
        <v>5.0000000000000001E-3</v>
      </c>
      <c r="D102" s="2">
        <v>1.6299999999999999E-2</v>
      </c>
      <c r="E102" s="2">
        <v>3.9300000000000002E-2</v>
      </c>
      <c r="F102" s="2">
        <v>-4.1999999999999997E-3</v>
      </c>
      <c r="G102" s="2">
        <v>-1.0200000000000001E-2</v>
      </c>
      <c r="H102" s="2">
        <v>-4.1999999999999997E-3</v>
      </c>
      <c r="I102" s="2">
        <v>8.5000000000000006E-3</v>
      </c>
      <c r="J102" s="2">
        <v>-1.9199999999999998E-2</v>
      </c>
      <c r="K102" s="2">
        <v>-6.6199999999999995E-2</v>
      </c>
    </row>
    <row r="103" spans="1:11" x14ac:dyDescent="0.75">
      <c r="A103" s="2">
        <v>-1.11E-2</v>
      </c>
      <c r="B103" s="2">
        <v>1.4200000000000001E-2</v>
      </c>
      <c r="C103" s="2">
        <v>-3.56E-2</v>
      </c>
      <c r="D103" s="2">
        <v>2.1499999999999998E-2</v>
      </c>
      <c r="E103" s="2">
        <v>-1.03E-2</v>
      </c>
      <c r="F103" s="2">
        <v>-5.5899999999999998E-2</v>
      </c>
      <c r="G103" s="2">
        <v>-4.4400000000000002E-2</v>
      </c>
      <c r="H103" s="2">
        <v>-6.1999999999999998E-3</v>
      </c>
      <c r="I103" s="2">
        <v>-4.0000000000000002E-4</v>
      </c>
      <c r="J103" s="2">
        <v>1.84E-2</v>
      </c>
      <c r="K103" s="2">
        <v>6.4799999999999996E-2</v>
      </c>
    </row>
    <row r="104" spans="1:11" x14ac:dyDescent="0.75">
      <c r="A104" s="2">
        <v>1.6199999999999999E-2</v>
      </c>
      <c r="B104" s="2">
        <v>-1.11E-2</v>
      </c>
      <c r="C104" s="2">
        <v>2.1899999999999999E-2</v>
      </c>
      <c r="D104" s="2">
        <v>4.0000000000000002E-4</v>
      </c>
      <c r="E104" s="2">
        <v>-1.0500000000000001E-2</v>
      </c>
      <c r="F104" s="2">
        <v>1.12E-2</v>
      </c>
      <c r="G104" s="2">
        <v>-2.7000000000000001E-3</v>
      </c>
      <c r="H104" s="2">
        <v>3.32E-2</v>
      </c>
      <c r="I104" s="2">
        <v>5.4999999999999997E-3</v>
      </c>
      <c r="J104" s="2">
        <v>4.1099999999999998E-2</v>
      </c>
      <c r="K104" s="2">
        <v>-3.1899999999999998E-2</v>
      </c>
    </row>
    <row r="105" spans="1:11" x14ac:dyDescent="0.75">
      <c r="A105" s="2">
        <v>2.47E-2</v>
      </c>
      <c r="B105" s="2">
        <v>1.9599999999999999E-2</v>
      </c>
      <c r="C105" s="2">
        <v>-7.7000000000000002E-3</v>
      </c>
      <c r="D105" s="2">
        <v>2.6700000000000002E-2</v>
      </c>
      <c r="E105" s="2">
        <v>1.11E-2</v>
      </c>
      <c r="F105" s="2">
        <v>5.1299999999999998E-2</v>
      </c>
      <c r="G105" s="2">
        <v>2.3599999999999999E-2</v>
      </c>
      <c r="H105" s="2">
        <v>-6.4000000000000003E-3</v>
      </c>
      <c r="I105" s="2">
        <v>3.8800000000000001E-2</v>
      </c>
      <c r="J105" s="2">
        <v>3.3099999999999997E-2</v>
      </c>
      <c r="K105" s="2">
        <v>1.9900000000000001E-2</v>
      </c>
    </row>
    <row r="106" spans="1:11" x14ac:dyDescent="0.75">
      <c r="A106" s="2">
        <v>-6.6E-3</v>
      </c>
      <c r="B106" s="2">
        <v>-3.27E-2</v>
      </c>
      <c r="C106" s="2">
        <v>2.1700000000000001E-2</v>
      </c>
      <c r="D106" s="2">
        <v>1.5699999999999999E-2</v>
      </c>
      <c r="E106" s="2">
        <v>-3.0499999999999999E-2</v>
      </c>
      <c r="F106" s="2">
        <v>-8.8999999999999999E-3</v>
      </c>
      <c r="G106" s="2">
        <v>-1.6299999999999999E-2</v>
      </c>
      <c r="H106" s="2">
        <v>1.4E-2</v>
      </c>
      <c r="I106" s="2">
        <v>-5.5500000000000001E-2</v>
      </c>
      <c r="J106" s="2">
        <v>4.1000000000000003E-3</v>
      </c>
      <c r="K106" s="2">
        <v>1.8E-3</v>
      </c>
    </row>
    <row r="107" spans="1:11" x14ac:dyDescent="0.75">
      <c r="A107" s="2">
        <v>2.6700000000000002E-2</v>
      </c>
      <c r="B107" s="2">
        <v>-1.0200000000000001E-2</v>
      </c>
      <c r="C107" s="2">
        <v>6.0199999999999997E-2</v>
      </c>
      <c r="D107" s="2">
        <v>-1.5900000000000001E-2</v>
      </c>
      <c r="E107" s="2">
        <v>7.4999999999999997E-3</v>
      </c>
      <c r="F107" s="2">
        <v>0.1399</v>
      </c>
      <c r="G107" s="2">
        <v>2.1700000000000001E-2</v>
      </c>
      <c r="H107" s="2">
        <v>3.9899999999999998E-2</v>
      </c>
      <c r="I107" s="2">
        <v>3.6799999999999999E-2</v>
      </c>
      <c r="J107" s="2">
        <v>6.3600000000000004E-2</v>
      </c>
      <c r="K107" s="2">
        <v>2.3699999999999999E-2</v>
      </c>
    </row>
    <row r="108" spans="1:11" x14ac:dyDescent="0.75">
      <c r="A108" s="2">
        <v>1.4500000000000001E-2</v>
      </c>
      <c r="B108" s="2">
        <v>3.5200000000000002E-2</v>
      </c>
      <c r="C108" s="2">
        <v>9.6500000000000002E-2</v>
      </c>
      <c r="D108" s="2">
        <v>4.8099999999999997E-2</v>
      </c>
      <c r="E108" s="2">
        <v>6.1199999999999997E-2</v>
      </c>
      <c r="F108" s="2">
        <v>2.4799999999999999E-2</v>
      </c>
      <c r="G108" s="2">
        <v>4.1399999999999999E-2</v>
      </c>
      <c r="H108" s="2">
        <v>-1.11E-2</v>
      </c>
      <c r="I108" s="2">
        <v>2.86E-2</v>
      </c>
      <c r="J108" s="2">
        <v>-6.2100000000000002E-2</v>
      </c>
      <c r="K108" s="2">
        <v>2.0999999999999999E-3</v>
      </c>
    </row>
    <row r="109" spans="1:11" x14ac:dyDescent="0.75">
      <c r="A109" s="2">
        <v>-1.4E-3</v>
      </c>
      <c r="B109" s="2">
        <v>-1.38E-2</v>
      </c>
      <c r="C109" s="2">
        <v>-8.9999999999999993E-3</v>
      </c>
      <c r="D109" s="2">
        <v>-1.12E-2</v>
      </c>
      <c r="E109" s="2">
        <v>-1E-4</v>
      </c>
      <c r="F109" s="2">
        <v>-1.47E-2</v>
      </c>
      <c r="G109" s="2">
        <v>6.7000000000000002E-3</v>
      </c>
      <c r="H109" s="2">
        <v>5.0000000000000001E-3</v>
      </c>
      <c r="I109" s="2">
        <v>2.1499999999999998E-2</v>
      </c>
      <c r="J109" s="2">
        <v>4.5999999999999999E-3</v>
      </c>
      <c r="K109" s="2">
        <v>1.49E-2</v>
      </c>
    </row>
    <row r="110" spans="1:11" x14ac:dyDescent="0.75">
      <c r="A110" s="2">
        <v>-2E-3</v>
      </c>
      <c r="B110" s="2">
        <v>7.1000000000000004E-3</v>
      </c>
      <c r="C110" s="2">
        <v>1.5E-3</v>
      </c>
      <c r="D110" s="2">
        <v>-1.9099999999999999E-2</v>
      </c>
      <c r="E110" s="2">
        <v>-1.6400000000000001E-2</v>
      </c>
      <c r="F110" s="2">
        <v>-2.9700000000000001E-2</v>
      </c>
      <c r="G110" s="2">
        <v>5.3E-3</v>
      </c>
      <c r="H110" s="2">
        <v>1.0699999999999999E-2</v>
      </c>
      <c r="I110" s="2">
        <v>1.54E-2</v>
      </c>
      <c r="J110" s="2">
        <v>-2.4400000000000002E-2</v>
      </c>
      <c r="K110" s="2">
        <v>3.7999999999999999E-2</v>
      </c>
    </row>
    <row r="111" spans="1:11" x14ac:dyDescent="0.75">
      <c r="A111" s="2">
        <v>-2.0799999999999999E-2</v>
      </c>
      <c r="B111" s="2">
        <v>-1.7600000000000001E-2</v>
      </c>
      <c r="C111" s="2">
        <v>-2.0400000000000001E-2</v>
      </c>
      <c r="D111" s="2">
        <v>-1.55E-2</v>
      </c>
      <c r="E111" s="2">
        <v>5.5999999999999999E-3</v>
      </c>
      <c r="F111" s="2">
        <v>-1.38E-2</v>
      </c>
      <c r="G111" s="2">
        <v>-9.4999999999999998E-3</v>
      </c>
      <c r="H111" s="2">
        <v>-4.1099999999999998E-2</v>
      </c>
      <c r="I111" s="2">
        <v>-2.1700000000000001E-2</v>
      </c>
      <c r="J111" s="2">
        <v>-3.0000000000000001E-3</v>
      </c>
      <c r="K111" s="2">
        <v>1.12E-2</v>
      </c>
    </row>
    <row r="112" spans="1:11" x14ac:dyDescent="0.75">
      <c r="A112" s="2">
        <v>-3.3700000000000001E-2</v>
      </c>
      <c r="B112" s="2">
        <v>-5.16E-2</v>
      </c>
      <c r="C112" s="2">
        <v>-5.3499999999999999E-2</v>
      </c>
      <c r="D112" s="2">
        <v>-9.4999999999999998E-3</v>
      </c>
      <c r="E112" s="2">
        <v>-7.1099999999999997E-2</v>
      </c>
      <c r="F112" s="2">
        <v>-5.3499999999999999E-2</v>
      </c>
      <c r="G112" s="2">
        <v>-8.5000000000000006E-3</v>
      </c>
      <c r="H112" s="2">
        <v>-8.4199999999999997E-2</v>
      </c>
      <c r="I112" s="2">
        <v>-2.2200000000000001E-2</v>
      </c>
      <c r="J112" s="2">
        <v>-3.7600000000000001E-2</v>
      </c>
      <c r="K112" s="2">
        <v>-5.7500000000000002E-2</v>
      </c>
    </row>
    <row r="113" spans="1:11" x14ac:dyDescent="0.75">
      <c r="A113" s="2">
        <v>1.1299999999999999E-2</v>
      </c>
      <c r="B113" s="2">
        <v>1E-3</v>
      </c>
      <c r="C113" s="2">
        <v>1.7399999999999999E-2</v>
      </c>
      <c r="D113" s="2">
        <v>-1.06E-2</v>
      </c>
      <c r="E113" s="2">
        <v>8.9999999999999993E-3</v>
      </c>
      <c r="F113" s="2">
        <v>7.7000000000000002E-3</v>
      </c>
      <c r="G113" s="2">
        <v>-3.3599999999999998E-2</v>
      </c>
      <c r="H113" s="2">
        <v>1.3599999999999999E-2</v>
      </c>
      <c r="I113" s="2">
        <v>-1.1599999999999999E-2</v>
      </c>
      <c r="J113" s="2">
        <v>3.04E-2</v>
      </c>
      <c r="K113" s="2">
        <v>-2.9600000000000001E-2</v>
      </c>
    </row>
    <row r="114" spans="1:11" x14ac:dyDescent="0.75">
      <c r="A114" s="2">
        <v>1.5299999999999999E-2</v>
      </c>
      <c r="B114" s="2">
        <v>1.89E-2</v>
      </c>
      <c r="C114" s="2">
        <v>1.83E-2</v>
      </c>
      <c r="D114" s="2">
        <v>2.7300000000000001E-2</v>
      </c>
      <c r="E114" s="2">
        <v>1.49E-2</v>
      </c>
      <c r="F114" s="2">
        <v>-7.7999999999999996E-3</v>
      </c>
      <c r="G114" s="2">
        <v>2.3800000000000002E-2</v>
      </c>
      <c r="H114" s="2">
        <v>2.3099999999999999E-2</v>
      </c>
      <c r="I114" s="2">
        <v>2.1700000000000001E-2</v>
      </c>
      <c r="J114" s="2">
        <v>2.5999999999999999E-2</v>
      </c>
      <c r="K114" s="2">
        <v>1.01E-2</v>
      </c>
    </row>
    <row r="115" spans="1:11" x14ac:dyDescent="0.75">
      <c r="A115" s="2">
        <v>-6.8999999999999999E-3</v>
      </c>
      <c r="B115" s="2">
        <v>5.3699999999999998E-2</v>
      </c>
      <c r="C115" s="2">
        <v>-2.7400000000000001E-2</v>
      </c>
      <c r="D115" s="2">
        <v>-8.3000000000000001E-3</v>
      </c>
      <c r="E115" s="2">
        <v>1.8100000000000002E-2</v>
      </c>
      <c r="F115" s="2">
        <v>-6.6000000000000003E-2</v>
      </c>
      <c r="G115" s="2">
        <v>-6.9900000000000004E-2</v>
      </c>
      <c r="H115" s="2">
        <v>-1.4200000000000001E-2</v>
      </c>
      <c r="I115" s="2">
        <v>-1.0800000000000001E-2</v>
      </c>
      <c r="J115" s="2">
        <v>-2.3800000000000002E-2</v>
      </c>
      <c r="K115" s="2">
        <v>-1.6400000000000001E-2</v>
      </c>
    </row>
    <row r="116" spans="1:11" x14ac:dyDescent="0.75">
      <c r="A116" s="2">
        <v>5.8999999999999997E-2</v>
      </c>
      <c r="B116" s="2">
        <v>1.14E-2</v>
      </c>
      <c r="C116" s="2">
        <v>8.1799999999999998E-2</v>
      </c>
      <c r="D116" s="2">
        <v>2.2599999999999999E-2</v>
      </c>
      <c r="E116" s="2">
        <v>-1.77E-2</v>
      </c>
      <c r="F116" s="2">
        <v>0.10780000000000001</v>
      </c>
      <c r="G116" s="2">
        <v>0.18079999999999999</v>
      </c>
      <c r="H116" s="2">
        <v>7.7499999999999999E-2</v>
      </c>
      <c r="I116" s="2">
        <v>3.5400000000000001E-2</v>
      </c>
      <c r="J116" s="2">
        <v>0.1162</v>
      </c>
      <c r="K116" s="2">
        <v>1.46E-2</v>
      </c>
    </row>
    <row r="117" spans="1:11" x14ac:dyDescent="0.75">
      <c r="A117" s="2">
        <v>-3.3500000000000002E-2</v>
      </c>
      <c r="B117" s="2">
        <v>-1.0800000000000001E-2</v>
      </c>
      <c r="C117" s="2">
        <v>-5.5100000000000003E-2</v>
      </c>
      <c r="D117" s="2">
        <v>2.7199999999999998E-2</v>
      </c>
      <c r="E117" s="2">
        <v>-1.44E-2</v>
      </c>
      <c r="F117" s="2">
        <v>-0.1202</v>
      </c>
      <c r="G117" s="2">
        <v>-1.15E-2</v>
      </c>
      <c r="H117" s="2">
        <v>-2.4500000000000001E-2</v>
      </c>
      <c r="I117" s="2">
        <v>3.6499999999999998E-2</v>
      </c>
      <c r="J117" s="2">
        <v>-6.1400000000000003E-2</v>
      </c>
      <c r="K117" s="2">
        <v>1.4500000000000001E-2</v>
      </c>
    </row>
    <row r="118" spans="1:11" x14ac:dyDescent="0.75">
      <c r="A118" s="2">
        <v>3.95E-2</v>
      </c>
      <c r="B118" s="2">
        <v>4.1700000000000001E-2</v>
      </c>
      <c r="C118" s="2">
        <v>6.4100000000000004E-2</v>
      </c>
      <c r="D118" s="2">
        <v>3.7699999999999997E-2</v>
      </c>
      <c r="E118" s="2">
        <v>0.1066</v>
      </c>
      <c r="F118" s="2">
        <v>-0.1333</v>
      </c>
      <c r="G118" s="2">
        <v>0.1113</v>
      </c>
      <c r="H118" s="2">
        <v>2.6800000000000001E-2</v>
      </c>
      <c r="I118" s="2">
        <v>3.15E-2</v>
      </c>
      <c r="J118" s="2">
        <v>-2.58E-2</v>
      </c>
      <c r="K118" s="2">
        <v>4.5699999999999998E-2</v>
      </c>
    </row>
    <row r="119" spans="1:11" x14ac:dyDescent="0.75">
      <c r="A119" s="2">
        <v>4.7399999999999998E-2</v>
      </c>
      <c r="B119" s="2">
        <v>4.8800000000000003E-2</v>
      </c>
      <c r="C119" s="2">
        <v>4.8300000000000003E-2</v>
      </c>
      <c r="D119" s="2">
        <v>-8.9999999999999998E-4</v>
      </c>
      <c r="E119" s="2">
        <v>3.7600000000000001E-2</v>
      </c>
      <c r="F119" s="2">
        <v>0.1162</v>
      </c>
      <c r="G119" s="2">
        <v>8.4099999999999994E-2</v>
      </c>
      <c r="H119" s="2">
        <v>2.75E-2</v>
      </c>
      <c r="I119" s="2">
        <v>9.9299999999999999E-2</v>
      </c>
      <c r="J119" s="2">
        <v>5.9299999999999999E-2</v>
      </c>
      <c r="K119" s="2">
        <v>6.7199999999999996E-2</v>
      </c>
    </row>
    <row r="120" spans="1:11" x14ac:dyDescent="0.75">
      <c r="A120" s="2">
        <v>-1.55E-2</v>
      </c>
      <c r="B120" s="2">
        <v>1.4500000000000001E-2</v>
      </c>
      <c r="C120" s="2">
        <v>5.7500000000000002E-2</v>
      </c>
      <c r="D120" s="2">
        <v>-1.2999999999999999E-2</v>
      </c>
      <c r="E120" s="2">
        <v>-4.41E-2</v>
      </c>
      <c r="F120" s="2">
        <v>-6.6900000000000001E-2</v>
      </c>
      <c r="G120" s="2">
        <v>1E-3</v>
      </c>
      <c r="H120" s="2">
        <v>4.3999999999999997E-2</v>
      </c>
      <c r="I120" s="2">
        <v>4.9200000000000001E-2</v>
      </c>
      <c r="J120" s="2">
        <v>-2.4199999999999999E-2</v>
      </c>
      <c r="K120" s="2">
        <v>-1.8200000000000001E-2</v>
      </c>
    </row>
    <row r="121" spans="1:11" x14ac:dyDescent="0.75">
      <c r="A121" s="2">
        <v>1.5100000000000001E-2</v>
      </c>
      <c r="B121" s="2">
        <v>-8.8000000000000005E-3</v>
      </c>
      <c r="C121" s="2">
        <v>4.7399999999999998E-2</v>
      </c>
      <c r="D121" s="2">
        <v>3.3300000000000003E-2</v>
      </c>
      <c r="E121" s="2">
        <v>2.5499999999999998E-2</v>
      </c>
      <c r="F121" s="2">
        <v>1.38E-2</v>
      </c>
      <c r="G121" s="2">
        <v>2.0000000000000001E-4</v>
      </c>
      <c r="H121" s="2">
        <v>5.3E-3</v>
      </c>
      <c r="I121" s="2">
        <v>1.4200000000000001E-2</v>
      </c>
      <c r="J121" s="2">
        <v>5.7999999999999996E-3</v>
      </c>
      <c r="K121" s="2">
        <v>0.15709999999999999</v>
      </c>
    </row>
    <row r="122" spans="1:11" x14ac:dyDescent="0.75">
      <c r="A122" s="2">
        <v>-2.9100000000000001E-2</v>
      </c>
      <c r="B122" s="2">
        <v>-2.8E-3</v>
      </c>
      <c r="C122" s="2">
        <v>-3.3099999999999997E-2</v>
      </c>
      <c r="D122" s="2">
        <v>-8.2100000000000006E-2</v>
      </c>
      <c r="E122" s="2">
        <v>1.3899999999999999E-2</v>
      </c>
      <c r="F122" s="2">
        <v>-6.8999999999999999E-3</v>
      </c>
      <c r="G122" s="2">
        <v>-6.9500000000000006E-2</v>
      </c>
      <c r="H122" s="2">
        <v>2.1700000000000001E-2</v>
      </c>
      <c r="I122" s="2">
        <v>-4.2500000000000003E-2</v>
      </c>
      <c r="J122" s="2">
        <v>-2.1100000000000001E-2</v>
      </c>
      <c r="K122" s="2">
        <v>1.8200000000000001E-2</v>
      </c>
    </row>
    <row r="123" spans="1:11" x14ac:dyDescent="0.75">
      <c r="A123" s="2">
        <v>-4.65E-2</v>
      </c>
      <c r="B123" s="2">
        <v>-2.35E-2</v>
      </c>
      <c r="C123" s="2">
        <v>-9.6199999999999994E-2</v>
      </c>
      <c r="D123" s="2">
        <v>-4.2700000000000002E-2</v>
      </c>
      <c r="E123" s="2">
        <v>-5.4399999999999997E-2</v>
      </c>
      <c r="F123" s="2">
        <v>-7.8899999999999998E-2</v>
      </c>
      <c r="G123" s="2">
        <v>-5.6399999999999999E-2</v>
      </c>
      <c r="H123" s="2">
        <v>-4.4299999999999999E-2</v>
      </c>
      <c r="I123" s="2">
        <v>-6.7799999999999999E-2</v>
      </c>
      <c r="J123" s="2">
        <v>-2.7900000000000001E-2</v>
      </c>
      <c r="K123" s="2">
        <v>-0.08</v>
      </c>
    </row>
    <row r="124" spans="1:11" x14ac:dyDescent="0.75">
      <c r="A124" s="2">
        <v>-4.7699999999999999E-2</v>
      </c>
      <c r="B124" s="2">
        <v>-2.6700000000000002E-2</v>
      </c>
      <c r="C124" s="2">
        <v>-1.6799999999999999E-2</v>
      </c>
      <c r="D124" s="2">
        <v>-5.3199999999999997E-2</v>
      </c>
      <c r="E124" s="2">
        <v>-3.95E-2</v>
      </c>
      <c r="F124" s="2">
        <v>-7.3099999999999998E-2</v>
      </c>
      <c r="G124" s="2">
        <v>-9.8799999999999999E-2</v>
      </c>
      <c r="H124" s="2">
        <v>-8.8099999999999998E-2</v>
      </c>
      <c r="I124" s="2">
        <v>-1.7500000000000002E-2</v>
      </c>
      <c r="J124" s="2">
        <v>-7.46E-2</v>
      </c>
      <c r="K124" s="2">
        <v>-3.4099999999999998E-2</v>
      </c>
    </row>
    <row r="125" spans="1:11" x14ac:dyDescent="0.75">
      <c r="A125" s="2">
        <v>3.6499999999999998E-2</v>
      </c>
      <c r="B125" s="2">
        <v>2.8899999999999999E-2</v>
      </c>
      <c r="C125" s="2">
        <v>5.5599999999999997E-2</v>
      </c>
      <c r="D125" s="2">
        <v>-8.3999999999999995E-3</v>
      </c>
      <c r="E125" s="2">
        <v>2.6200000000000001E-2</v>
      </c>
      <c r="F125" s="2">
        <v>4.5199999999999997E-2</v>
      </c>
      <c r="G125" s="2">
        <v>5.6800000000000003E-2</v>
      </c>
      <c r="H125" s="2">
        <v>5.3600000000000002E-2</v>
      </c>
      <c r="I125" s="2">
        <v>4.8000000000000001E-2</v>
      </c>
      <c r="J125" s="2">
        <v>3.2800000000000003E-2</v>
      </c>
      <c r="K125" s="2">
        <v>9.4999999999999998E-3</v>
      </c>
    </row>
    <row r="126" spans="1:11" x14ac:dyDescent="0.75">
      <c r="A126" s="2">
        <v>-3.2899999999999999E-2</v>
      </c>
      <c r="B126" s="2">
        <v>1.06E-2</v>
      </c>
      <c r="C126" s="2">
        <v>-5.3199999999999997E-2</v>
      </c>
      <c r="D126" s="2">
        <v>-6.4999999999999997E-3</v>
      </c>
      <c r="E126" s="2">
        <v>-7.3000000000000001E-3</v>
      </c>
      <c r="F126" s="2">
        <v>-2.4799999999999999E-2</v>
      </c>
      <c r="G126" s="2">
        <v>-2.7199999999999998E-2</v>
      </c>
      <c r="H126" s="2">
        <v>-2.9499999999999998E-2</v>
      </c>
      <c r="I126" s="2">
        <v>-8.3999999999999995E-3</v>
      </c>
      <c r="J126" s="2">
        <v>-4.4900000000000002E-2</v>
      </c>
      <c r="K126" s="2">
        <v>-2.3300000000000001E-2</v>
      </c>
    </row>
    <row r="127" spans="1:11" x14ac:dyDescent="0.75">
      <c r="A127" s="2">
        <v>-4.0399999999999998E-2</v>
      </c>
      <c r="B127" s="2">
        <v>-3.9600000000000003E-2</v>
      </c>
      <c r="C127" s="2">
        <v>-1.7100000000000001E-2</v>
      </c>
      <c r="D127" s="2">
        <v>-2.6200000000000001E-2</v>
      </c>
      <c r="E127" s="2">
        <v>-2.29E-2</v>
      </c>
      <c r="F127" s="2">
        <v>-5.4100000000000002E-2</v>
      </c>
      <c r="G127" s="2">
        <v>-5.2400000000000002E-2</v>
      </c>
      <c r="H127" s="2">
        <v>-5.7599999999999998E-2</v>
      </c>
      <c r="I127" s="2">
        <v>-3.3399999999999999E-2</v>
      </c>
      <c r="J127" s="2">
        <v>-6.3100000000000003E-2</v>
      </c>
      <c r="K127" s="2">
        <v>4.0300000000000002E-2</v>
      </c>
    </row>
    <row r="128" spans="1:11" x14ac:dyDescent="0.75">
      <c r="A128" s="2">
        <v>-1.21E-2</v>
      </c>
      <c r="B128" s="2">
        <v>3.6299999999999999E-2</v>
      </c>
      <c r="C128" s="2">
        <v>-3.6200000000000003E-2</v>
      </c>
      <c r="D128" s="2">
        <v>4.0000000000000002E-4</v>
      </c>
      <c r="E128" s="2">
        <v>-5.9999999999999995E-4</v>
      </c>
      <c r="F128" s="2">
        <v>-3.7100000000000001E-2</v>
      </c>
      <c r="G128" s="2">
        <v>-5.0500000000000003E-2</v>
      </c>
      <c r="H128" s="2">
        <v>-1.6400000000000001E-2</v>
      </c>
      <c r="I128" s="2">
        <v>-2.87E-2</v>
      </c>
      <c r="J128" s="2">
        <v>-1.9699999999999999E-2</v>
      </c>
      <c r="K128" s="2">
        <v>8.9999999999999998E-4</v>
      </c>
    </row>
    <row r="129" spans="1:11" x14ac:dyDescent="0.75">
      <c r="A129" s="2">
        <v>3.2599999999999997E-2</v>
      </c>
      <c r="B129" s="2">
        <v>4.4600000000000001E-2</v>
      </c>
      <c r="C129" s="2">
        <v>4.7399999999999998E-2</v>
      </c>
      <c r="D129" s="2">
        <v>8.0699999999999994E-2</v>
      </c>
      <c r="E129" s="2">
        <v>1.3100000000000001E-2</v>
      </c>
      <c r="F129" s="2">
        <v>1.95E-2</v>
      </c>
      <c r="G129" s="2">
        <v>8.0299999999999996E-2</v>
      </c>
      <c r="H129" s="2">
        <v>-9.7999999999999997E-3</v>
      </c>
      <c r="I129" s="2">
        <v>5.5E-2</v>
      </c>
      <c r="J129" s="2">
        <v>3.1800000000000002E-2</v>
      </c>
      <c r="K129" s="2">
        <v>6.2700000000000006E-2</v>
      </c>
    </row>
    <row r="130" spans="1:11" x14ac:dyDescent="0.75">
      <c r="A130" s="2">
        <v>3.5999999999999999E-3</v>
      </c>
      <c r="B130" s="2">
        <v>-4.1399999999999999E-2</v>
      </c>
      <c r="C130" s="2">
        <v>3.5799999999999998E-2</v>
      </c>
      <c r="D130" s="2">
        <v>-2.7199999999999998E-2</v>
      </c>
      <c r="E130" s="2">
        <v>1.0500000000000001E-2</v>
      </c>
      <c r="F130" s="2">
        <v>4.3299999999999998E-2</v>
      </c>
      <c r="G130" s="2">
        <v>0.04</v>
      </c>
      <c r="H130" s="2">
        <v>4.2099999999999999E-2</v>
      </c>
      <c r="I130" s="2">
        <v>3.5000000000000001E-3</v>
      </c>
      <c r="J130" s="2">
        <v>7.7000000000000002E-3</v>
      </c>
      <c r="K130" s="2">
        <v>-8.7499999999999994E-2</v>
      </c>
    </row>
    <row r="131" spans="1:11" x14ac:dyDescent="0.75">
      <c r="A131" s="2">
        <v>4.2599999999999999E-2</v>
      </c>
      <c r="B131" s="2">
        <v>-1.1999999999999999E-3</v>
      </c>
      <c r="C131" s="2">
        <v>1.44E-2</v>
      </c>
      <c r="D131" s="2">
        <v>1.0200000000000001E-2</v>
      </c>
      <c r="E131" s="2">
        <v>7.9899999999999999E-2</v>
      </c>
      <c r="F131" s="2">
        <v>0.1024</v>
      </c>
      <c r="G131" s="2">
        <v>5.6099999999999997E-2</v>
      </c>
      <c r="H131" s="2">
        <v>3.2300000000000002E-2</v>
      </c>
      <c r="I131" s="2">
        <v>5.1999999999999998E-3</v>
      </c>
      <c r="J131" s="2">
        <v>7.8299999999999995E-2</v>
      </c>
      <c r="K131" s="2">
        <v>0.11310000000000001</v>
      </c>
    </row>
    <row r="132" spans="1:11" x14ac:dyDescent="0.75">
      <c r="A132" s="2">
        <v>2.5499999999999998E-2</v>
      </c>
      <c r="B132" s="2">
        <v>2.4299999999999999E-2</v>
      </c>
      <c r="C132" s="2">
        <v>4.19E-2</v>
      </c>
      <c r="D132" s="2">
        <v>3.4099999999999998E-2</v>
      </c>
      <c r="E132" s="2">
        <v>-3.56E-2</v>
      </c>
      <c r="F132" s="2">
        <v>7.8100000000000003E-2</v>
      </c>
      <c r="G132" s="2">
        <v>5.5399999999999998E-2</v>
      </c>
      <c r="H132" s="2">
        <v>3.9100000000000003E-2</v>
      </c>
      <c r="I132" s="2">
        <v>1.6E-2</v>
      </c>
      <c r="J132" s="2">
        <v>1.4200000000000001E-2</v>
      </c>
      <c r="K132" s="2">
        <v>0.03</v>
      </c>
    </row>
    <row r="133" spans="1:11" x14ac:dyDescent="0.75">
      <c r="A133" s="2">
        <v>-9.2999999999999992E-3</v>
      </c>
      <c r="B133" s="2">
        <v>2.93E-2</v>
      </c>
      <c r="C133" s="2">
        <v>1.24E-2</v>
      </c>
      <c r="D133" s="2">
        <v>1.9E-2</v>
      </c>
      <c r="E133" s="2">
        <v>1.2200000000000001E-2</v>
      </c>
      <c r="F133" s="2">
        <v>-1.72E-2</v>
      </c>
      <c r="G133" s="2">
        <v>-3.1E-2</v>
      </c>
      <c r="H133" s="2">
        <v>-4.6699999999999998E-2</v>
      </c>
      <c r="I133" s="2">
        <v>-1.23E-2</v>
      </c>
      <c r="J133" s="2">
        <v>-4.0899999999999999E-2</v>
      </c>
      <c r="K133" s="2">
        <v>-1.7899999999999999E-2</v>
      </c>
    </row>
    <row r="134" spans="1:11" x14ac:dyDescent="0.75">
      <c r="A134" s="2">
        <v>1.9400000000000001E-2</v>
      </c>
      <c r="B134" s="2">
        <v>2.2599999999999999E-2</v>
      </c>
      <c r="C134" s="2">
        <v>6.7999999999999996E-3</v>
      </c>
      <c r="D134" s="2">
        <v>-2.0999999999999999E-3</v>
      </c>
      <c r="E134" s="2">
        <v>-8.0000000000000002E-3</v>
      </c>
      <c r="F134" s="2">
        <v>5.4600000000000003E-2</v>
      </c>
      <c r="G134" s="2">
        <v>4.5999999999999999E-3</v>
      </c>
      <c r="H134" s="2">
        <v>1.11E-2</v>
      </c>
      <c r="I134" s="2">
        <v>2.7000000000000001E-3</v>
      </c>
      <c r="J134" s="2">
        <v>3.1099999999999999E-2</v>
      </c>
      <c r="K134" s="2">
        <v>-1.6799999999999999E-2</v>
      </c>
    </row>
    <row r="135" spans="1:11" x14ac:dyDescent="0.75">
      <c r="A135" s="2">
        <v>-2.2100000000000002E-2</v>
      </c>
      <c r="B135" s="2">
        <v>-8.8000000000000005E-3</v>
      </c>
      <c r="C135" s="2">
        <v>-5.3800000000000001E-2</v>
      </c>
      <c r="D135" s="2">
        <v>-3.3099999999999997E-2</v>
      </c>
      <c r="E135" s="2">
        <v>-2E-3</v>
      </c>
      <c r="F135" s="2">
        <v>-5.9200000000000003E-2</v>
      </c>
      <c r="G135" s="2">
        <v>-4.8000000000000001E-2</v>
      </c>
      <c r="H135" s="2">
        <v>9.5999999999999992E-3</v>
      </c>
      <c r="I135" s="2">
        <v>-2.7900000000000001E-2</v>
      </c>
      <c r="J135" s="2">
        <v>-3.0300000000000001E-2</v>
      </c>
      <c r="K135" s="2">
        <v>7.4999999999999997E-3</v>
      </c>
    </row>
    <row r="136" spans="1:11" x14ac:dyDescent="0.75">
      <c r="A136" s="2">
        <v>6.4500000000000002E-2</v>
      </c>
      <c r="B136" s="2">
        <v>4.5900000000000003E-2</v>
      </c>
      <c r="C136" s="2">
        <v>3.1099999999999999E-2</v>
      </c>
      <c r="D136" s="2">
        <v>2.8299999999999999E-2</v>
      </c>
      <c r="E136" s="2">
        <v>7.4399999999999994E-2</v>
      </c>
      <c r="F136" s="2">
        <v>9.64E-2</v>
      </c>
      <c r="G136" s="2">
        <v>0.1125</v>
      </c>
      <c r="H136" s="2">
        <v>5.1200000000000002E-2</v>
      </c>
      <c r="I136" s="2">
        <v>3.7999999999999999E-2</v>
      </c>
      <c r="J136" s="2">
        <v>8.1000000000000003E-2</v>
      </c>
      <c r="K136" s="2">
        <v>9.1000000000000004E-3</v>
      </c>
    </row>
    <row r="137" spans="1:11" x14ac:dyDescent="0.75">
      <c r="A137" s="2">
        <v>-5.79E-2</v>
      </c>
      <c r="B137" s="2">
        <v>-2.8000000000000001E-2</v>
      </c>
      <c r="C137" s="2">
        <v>-0.1384</v>
      </c>
      <c r="D137" s="2">
        <v>-1.4200000000000001E-2</v>
      </c>
      <c r="E137" s="2">
        <v>-2.24E-2</v>
      </c>
      <c r="F137" s="2">
        <v>-3.1300000000000001E-2</v>
      </c>
      <c r="G137" s="2">
        <v>-5.7299999999999997E-2</v>
      </c>
      <c r="H137" s="2">
        <v>-3.1099999999999999E-2</v>
      </c>
      <c r="I137" s="2">
        <v>-5.45E-2</v>
      </c>
      <c r="J137" s="2">
        <v>-2.1100000000000001E-2</v>
      </c>
      <c r="K137" s="2">
        <v>-0.14269999999999999</v>
      </c>
    </row>
    <row r="138" spans="1:11" x14ac:dyDescent="0.75">
      <c r="A138" s="2">
        <v>-5.0500000000000003E-2</v>
      </c>
      <c r="B138" s="2">
        <v>-2.8899999999999999E-2</v>
      </c>
      <c r="C138" s="2">
        <v>-8.8700000000000001E-2</v>
      </c>
      <c r="D138" s="2">
        <v>-1.04E-2</v>
      </c>
      <c r="E138" s="2">
        <v>-4.4699999999999997E-2</v>
      </c>
      <c r="F138" s="2">
        <v>-0.1038</v>
      </c>
      <c r="G138" s="2">
        <v>-8.0500000000000002E-2</v>
      </c>
      <c r="H138" s="2">
        <v>-5.4199999999999998E-2</v>
      </c>
      <c r="I138" s="2">
        <v>-8.1500000000000003E-2</v>
      </c>
      <c r="J138" s="2">
        <v>-6.3100000000000003E-2</v>
      </c>
      <c r="K138" s="2">
        <v>1.38E-2</v>
      </c>
    </row>
    <row r="139" spans="1:11" x14ac:dyDescent="0.75">
      <c r="A139" s="2">
        <v>-1.2E-2</v>
      </c>
      <c r="B139" s="2">
        <v>-2.46E-2</v>
      </c>
      <c r="C139" s="2">
        <v>-8.7400000000000005E-2</v>
      </c>
      <c r="D139" s="2">
        <v>-7.6E-3</v>
      </c>
      <c r="E139" s="2">
        <v>1.8599999999999998E-2</v>
      </c>
      <c r="F139" s="2">
        <v>6.2600000000000003E-2</v>
      </c>
      <c r="G139" s="2">
        <v>7.7999999999999996E-3</v>
      </c>
      <c r="H139" s="2">
        <v>0.02</v>
      </c>
      <c r="I139" s="2">
        <v>-8.5000000000000006E-3</v>
      </c>
      <c r="J139" s="2">
        <v>-1.18E-2</v>
      </c>
      <c r="K139" s="2">
        <v>1.54E-2</v>
      </c>
    </row>
    <row r="140" spans="1:11" x14ac:dyDescent="0.75">
      <c r="A140" s="2">
        <v>6.5799999999999997E-2</v>
      </c>
      <c r="B140" s="2">
        <v>7.7899999999999997E-2</v>
      </c>
      <c r="C140" s="2">
        <v>9.2899999999999996E-2</v>
      </c>
      <c r="D140" s="2">
        <v>5.1999999999999998E-3</v>
      </c>
      <c r="E140" s="2">
        <v>6.4000000000000001E-2</v>
      </c>
      <c r="F140" s="2">
        <v>7.0199999999999999E-2</v>
      </c>
      <c r="G140" s="2">
        <v>0.1101</v>
      </c>
      <c r="H140" s="2">
        <v>1.6E-2</v>
      </c>
      <c r="I140" s="2">
        <v>0.1187</v>
      </c>
      <c r="J140" s="2">
        <v>8.1900000000000001E-2</v>
      </c>
      <c r="K140" s="2">
        <v>6.2399999999999997E-2</v>
      </c>
    </row>
    <row r="141" spans="1:11" x14ac:dyDescent="0.75">
      <c r="A141" s="2">
        <v>-3.0499999999999999E-2</v>
      </c>
      <c r="B141" s="2">
        <v>-0.19489999999999999</v>
      </c>
      <c r="C141" s="2">
        <v>8.0999999999999996E-3</v>
      </c>
      <c r="D141" s="2">
        <v>-2.3800000000000002E-2</v>
      </c>
      <c r="E141" s="2">
        <v>-2.3E-3</v>
      </c>
      <c r="F141" s="2">
        <v>-4.8300000000000003E-2</v>
      </c>
      <c r="G141" s="2">
        <v>-2.4199999999999999E-2</v>
      </c>
      <c r="H141" s="2">
        <v>-3.8600000000000002E-2</v>
      </c>
      <c r="I141" s="2">
        <v>-1.47E-2</v>
      </c>
      <c r="J141" s="2">
        <v>-3.2800000000000003E-2</v>
      </c>
      <c r="K141" s="2">
        <v>3.3799999999999997E-2</v>
      </c>
    </row>
    <row r="142" spans="1:11" x14ac:dyDescent="0.75">
      <c r="A142" s="2">
        <v>-2.41E-2</v>
      </c>
      <c r="B142" s="2">
        <v>-1.01E-2</v>
      </c>
      <c r="C142" s="2">
        <v>-6.5100000000000005E-2</v>
      </c>
      <c r="D142" s="2">
        <v>-3.9399999999999998E-2</v>
      </c>
      <c r="E142" s="2">
        <v>-3.7000000000000002E-3</v>
      </c>
      <c r="F142" s="2">
        <v>-1.4999999999999999E-2</v>
      </c>
      <c r="G142" s="2">
        <v>-2.1100000000000001E-2</v>
      </c>
      <c r="H142" s="2">
        <v>-2.0199999999999999E-2</v>
      </c>
      <c r="I142" s="2">
        <v>-3.7400000000000003E-2</v>
      </c>
      <c r="J142" s="2">
        <v>-4.9500000000000002E-2</v>
      </c>
      <c r="K142" s="2">
        <v>-3.09E-2</v>
      </c>
    </row>
    <row r="143" spans="1:11" x14ac:dyDescent="0.75">
      <c r="A143" s="2">
        <v>-2.0999999999999999E-3</v>
      </c>
      <c r="B143" s="2">
        <v>-2.24E-2</v>
      </c>
      <c r="C143" s="2">
        <v>-4.7199999999999999E-2</v>
      </c>
      <c r="D143" s="2">
        <v>1.6400000000000001E-2</v>
      </c>
      <c r="E143" s="2">
        <v>2.9700000000000001E-2</v>
      </c>
      <c r="F143" s="2">
        <v>-7.6499999999999999E-2</v>
      </c>
      <c r="G143" s="2">
        <v>6.3E-3</v>
      </c>
      <c r="H143" s="2">
        <v>-1E-3</v>
      </c>
      <c r="I143" s="2">
        <v>3.6499999999999998E-2</v>
      </c>
      <c r="J143" s="2">
        <v>-1.01E-2</v>
      </c>
      <c r="K143" s="2">
        <v>7.5499999999999998E-2</v>
      </c>
    </row>
    <row r="144" spans="1:11" x14ac:dyDescent="0.75">
      <c r="A144" s="2">
        <v>-3.27E-2</v>
      </c>
      <c r="B144" s="2">
        <v>-2.47E-2</v>
      </c>
      <c r="C144" s="2">
        <v>-1.5100000000000001E-2</v>
      </c>
      <c r="D144" s="2">
        <v>1.23E-2</v>
      </c>
      <c r="E144" s="2">
        <v>-4.2700000000000002E-2</v>
      </c>
      <c r="F144" s="2">
        <v>-0.13900000000000001</v>
      </c>
      <c r="G144" s="2">
        <v>-5.7700000000000001E-2</v>
      </c>
      <c r="H144" s="2">
        <v>-1.9199999999999998E-2</v>
      </c>
      <c r="I144" s="2">
        <v>-5.8700000000000002E-2</v>
      </c>
      <c r="J144" s="2">
        <v>1.2699999999999999E-2</v>
      </c>
      <c r="K144" s="2">
        <v>1.4E-3</v>
      </c>
    </row>
    <row r="145" spans="1:11" x14ac:dyDescent="0.75">
      <c r="A145" s="2">
        <v>-2.75E-2</v>
      </c>
      <c r="B145" s="2">
        <v>-1.4E-3</v>
      </c>
      <c r="C145" s="2">
        <v>3.1399999999999997E-2</v>
      </c>
      <c r="D145" s="2">
        <v>7.0000000000000001E-3</v>
      </c>
      <c r="E145" s="2">
        <v>-3.2599999999999997E-2</v>
      </c>
      <c r="F145" s="2">
        <v>-4.8500000000000001E-2</v>
      </c>
      <c r="G145" s="2">
        <v>-3.6700000000000003E-2</v>
      </c>
      <c r="H145" s="2">
        <v>-9.7999999999999997E-3</v>
      </c>
      <c r="I145" s="2">
        <v>5.4999999999999997E-3</v>
      </c>
      <c r="J145" s="2">
        <v>-2.07E-2</v>
      </c>
      <c r="K145" s="2">
        <v>-3.0700000000000002E-2</v>
      </c>
    </row>
    <row r="146" spans="1:11" x14ac:dyDescent="0.75">
      <c r="A146" s="2">
        <v>-2.1299999999999999E-2</v>
      </c>
      <c r="B146" s="2">
        <v>-2.0999999999999999E-3</v>
      </c>
      <c r="C146" s="2">
        <v>0.153</v>
      </c>
      <c r="D146" s="2">
        <v>-1.1900000000000001E-2</v>
      </c>
      <c r="E146" s="2">
        <v>8.9999999999999998E-4</v>
      </c>
      <c r="F146" s="2">
        <v>-1.78E-2</v>
      </c>
      <c r="G146" s="2">
        <v>-6.5100000000000005E-2</v>
      </c>
      <c r="H146" s="2">
        <v>-0.13669999999999999</v>
      </c>
      <c r="I146" s="2">
        <v>-5.5199999999999999E-2</v>
      </c>
      <c r="J146" s="2">
        <v>-5.7700000000000001E-2</v>
      </c>
      <c r="K146" s="2">
        <v>1.14E-2</v>
      </c>
    </row>
    <row r="147" spans="1:11" x14ac:dyDescent="0.75">
      <c r="A147" s="2">
        <v>-1.2699999999999999E-2</v>
      </c>
      <c r="B147" s="2">
        <v>4.24E-2</v>
      </c>
      <c r="C147" s="2">
        <v>-6.54E-2</v>
      </c>
      <c r="D147" s="2">
        <v>-7.9200000000000007E-2</v>
      </c>
      <c r="E147" s="2">
        <v>1.5900000000000001E-2</v>
      </c>
      <c r="F147" s="2">
        <v>-5.5599999999999997E-2</v>
      </c>
      <c r="G147" s="2">
        <v>-4.3700000000000003E-2</v>
      </c>
      <c r="H147" s="2">
        <v>-3.6999999999999998E-2</v>
      </c>
      <c r="I147" s="2">
        <v>-1.35E-2</v>
      </c>
      <c r="J147" s="2">
        <v>-4.02E-2</v>
      </c>
      <c r="K147" s="2">
        <v>4.48E-2</v>
      </c>
    </row>
    <row r="148" spans="1:11" x14ac:dyDescent="0.75">
      <c r="A148" s="2">
        <v>5.9999999999999995E-4</v>
      </c>
      <c r="B148" s="2">
        <v>5.2699999999999997E-2</v>
      </c>
      <c r="C148" s="2">
        <v>3.6900000000000002E-2</v>
      </c>
      <c r="D148" s="2">
        <v>-4.8999999999999998E-3</v>
      </c>
      <c r="E148" s="2">
        <v>5.21E-2</v>
      </c>
      <c r="F148" s="2">
        <v>-7.4000000000000003E-3</v>
      </c>
      <c r="G148" s="2">
        <v>3.8800000000000001E-2</v>
      </c>
      <c r="H148" s="2">
        <v>-4.8999999999999998E-3</v>
      </c>
      <c r="I148" s="2">
        <v>-4.6600000000000003E-2</v>
      </c>
      <c r="J148" s="2">
        <v>1.89E-2</v>
      </c>
      <c r="K148" s="2">
        <v>-2.4400000000000002E-2</v>
      </c>
    </row>
    <row r="149" spans="1:11" x14ac:dyDescent="0.75">
      <c r="A149" s="2">
        <v>1.7899999999999999E-2</v>
      </c>
      <c r="B149" s="2">
        <v>-1.37E-2</v>
      </c>
      <c r="C149" s="2">
        <v>6.1000000000000004E-3</v>
      </c>
      <c r="D149" s="2">
        <v>4.1999999999999997E-3</v>
      </c>
      <c r="E149" s="2">
        <v>-2.2700000000000001E-2</v>
      </c>
      <c r="F149" s="2">
        <v>2.18E-2</v>
      </c>
      <c r="G149" s="2">
        <v>3.3E-3</v>
      </c>
      <c r="H149" s="2">
        <v>-1.24E-2</v>
      </c>
      <c r="I149" s="2">
        <v>1.2999999999999999E-2</v>
      </c>
      <c r="J149" s="2">
        <v>1.0800000000000001E-2</v>
      </c>
      <c r="K149" s="2">
        <v>8.3000000000000004E-2</v>
      </c>
    </row>
    <row r="150" spans="1:11" x14ac:dyDescent="0.75">
      <c r="A150" s="2">
        <v>6.1600000000000002E-2</v>
      </c>
      <c r="B150" s="2">
        <v>2.3699999999999999E-2</v>
      </c>
      <c r="C150" s="2">
        <v>0.1749</v>
      </c>
      <c r="D150" s="2">
        <v>7.0699999999999999E-2</v>
      </c>
      <c r="E150" s="2">
        <v>2.1000000000000001E-2</v>
      </c>
      <c r="F150" s="2">
        <v>0.1081</v>
      </c>
      <c r="G150" s="2">
        <v>7.4999999999999997E-2</v>
      </c>
      <c r="H150" s="2">
        <v>4.2900000000000001E-2</v>
      </c>
      <c r="I150" s="2">
        <v>8.6999999999999994E-2</v>
      </c>
      <c r="J150" s="2">
        <v>7.2700000000000001E-2</v>
      </c>
      <c r="K150" s="2">
        <v>-7.3599999999999999E-2</v>
      </c>
    </row>
    <row r="151" spans="1:11" x14ac:dyDescent="0.75">
      <c r="A151" s="2">
        <v>-2.8799999999999999E-2</v>
      </c>
      <c r="B151" s="2">
        <v>-5.3E-3</v>
      </c>
      <c r="C151" s="2">
        <v>-7.0999999999999994E-2</v>
      </c>
      <c r="D151" s="2">
        <v>-5.57E-2</v>
      </c>
      <c r="E151" s="2">
        <v>1.09E-2</v>
      </c>
      <c r="F151" s="2">
        <v>-8.0000000000000004E-4</v>
      </c>
      <c r="G151" s="2">
        <v>-1.37E-2</v>
      </c>
      <c r="H151" s="2">
        <v>6.9000000000000006E-2</v>
      </c>
      <c r="I151" s="2">
        <v>-4.1000000000000002E-2</v>
      </c>
      <c r="J151" s="2">
        <v>-3.3799999999999997E-2</v>
      </c>
      <c r="K151" s="2">
        <v>9.9000000000000008E-3</v>
      </c>
    </row>
    <row r="152" spans="1:11" x14ac:dyDescent="0.75">
      <c r="A152" s="2">
        <v>-1.2699999999999999E-2</v>
      </c>
      <c r="B152" s="2">
        <v>4.7199999999999999E-2</v>
      </c>
      <c r="C152" s="2">
        <v>-0.16900000000000001</v>
      </c>
      <c r="D152" s="2">
        <v>-9.7900000000000001E-2</v>
      </c>
      <c r="E152" s="2">
        <v>-1.78E-2</v>
      </c>
      <c r="F152" s="2">
        <v>-5.2999999999999999E-2</v>
      </c>
      <c r="G152" s="2">
        <v>-7.2300000000000003E-2</v>
      </c>
      <c r="H152" s="2">
        <v>-1.66E-2</v>
      </c>
      <c r="I152" s="2">
        <v>-9.1700000000000004E-2</v>
      </c>
      <c r="J152" s="2">
        <v>-2.5100000000000001E-2</v>
      </c>
      <c r="K152" s="2">
        <v>8.0299999999999996E-2</v>
      </c>
    </row>
    <row r="153" spans="1:11" x14ac:dyDescent="0.75">
      <c r="A153" s="2">
        <v>8.2000000000000007E-3</v>
      </c>
      <c r="B153" s="2">
        <v>-1.17E-2</v>
      </c>
      <c r="C153" s="2">
        <v>-3.0300000000000001E-2</v>
      </c>
      <c r="D153" s="2">
        <v>-2.5700000000000001E-2</v>
      </c>
      <c r="E153" s="2">
        <v>1.1900000000000001E-2</v>
      </c>
      <c r="F153" s="2">
        <v>7.7999999999999996E-3</v>
      </c>
      <c r="G153" s="2">
        <v>-6.7999999999999996E-3</v>
      </c>
      <c r="H153" s="2">
        <v>1.47E-2</v>
      </c>
      <c r="I153" s="2">
        <v>-2.7400000000000001E-2</v>
      </c>
      <c r="J153" s="2">
        <v>3.2599999999999997E-2</v>
      </c>
      <c r="K153" s="2">
        <v>6.1999999999999998E-3</v>
      </c>
    </row>
    <row r="154" spans="1:11" x14ac:dyDescent="0.75">
      <c r="A154" s="2">
        <v>-1.5800000000000002E-2</v>
      </c>
      <c r="B154" s="2">
        <v>1.9699999999999999E-2</v>
      </c>
      <c r="C154" s="2">
        <v>1.2E-2</v>
      </c>
      <c r="D154" s="2">
        <v>4.6300000000000001E-2</v>
      </c>
      <c r="E154" s="2">
        <v>-4.0000000000000001E-3</v>
      </c>
      <c r="F154" s="2">
        <v>-4.4999999999999997E-3</v>
      </c>
      <c r="G154" s="2">
        <v>-2.1299999999999999E-2</v>
      </c>
      <c r="H154" s="2">
        <v>1.0800000000000001E-2</v>
      </c>
      <c r="I154" s="2">
        <v>-1.1599999999999999E-2</v>
      </c>
      <c r="J154" s="2">
        <v>-2.41E-2</v>
      </c>
      <c r="K154" s="2">
        <v>-3.5499999999999997E-2</v>
      </c>
    </row>
    <row r="155" spans="1:11" x14ac:dyDescent="0.75">
      <c r="A155" s="2">
        <v>-1.8200000000000001E-2</v>
      </c>
      <c r="B155" s="2">
        <v>-2.87E-2</v>
      </c>
      <c r="C155" s="2">
        <v>6.2199999999999998E-2</v>
      </c>
      <c r="D155" s="2">
        <v>2.87E-2</v>
      </c>
      <c r="E155" s="2">
        <v>2.93E-2</v>
      </c>
      <c r="F155" s="2">
        <v>-2.76E-2</v>
      </c>
      <c r="G155" s="2">
        <v>-4.6100000000000002E-2</v>
      </c>
      <c r="H155" s="2">
        <v>-2.7099999999999999E-2</v>
      </c>
      <c r="I155" s="2">
        <v>8.8999999999999999E-3</v>
      </c>
      <c r="J155" s="2">
        <v>-3.56E-2</v>
      </c>
      <c r="K155" s="2">
        <v>-1.47E-2</v>
      </c>
    </row>
    <row r="156" spans="1:11" x14ac:dyDescent="0.75">
      <c r="A156" s="2">
        <v>1.55E-2</v>
      </c>
      <c r="B156" s="2">
        <v>1.32E-2</v>
      </c>
      <c r="C156" s="2">
        <v>4.1000000000000002E-2</v>
      </c>
      <c r="D156" s="2">
        <v>2.1000000000000001E-2</v>
      </c>
      <c r="E156" s="2">
        <v>0.11310000000000001</v>
      </c>
      <c r="F156" s="2">
        <v>9.4899999999999998E-2</v>
      </c>
      <c r="G156" s="2">
        <v>2.0999999999999999E-3</v>
      </c>
      <c r="H156" s="2">
        <v>1.0200000000000001E-2</v>
      </c>
      <c r="I156" s="2">
        <v>4.0599999999999997E-2</v>
      </c>
      <c r="J156" s="2">
        <v>-7.4999999999999997E-3</v>
      </c>
      <c r="K156" s="2">
        <v>8.14E-2</v>
      </c>
    </row>
    <row r="157" spans="1:11" x14ac:dyDescent="0.75">
      <c r="A157" s="2">
        <v>7.7000000000000002E-3</v>
      </c>
      <c r="B157" s="2">
        <v>-1.9E-2</v>
      </c>
      <c r="C157" s="2">
        <v>1.11E-2</v>
      </c>
      <c r="D157" s="2">
        <v>-2.6200000000000001E-2</v>
      </c>
      <c r="E157" s="2">
        <v>6.9199999999999998E-2</v>
      </c>
      <c r="F157" s="2">
        <v>9.4000000000000004E-3</v>
      </c>
      <c r="G157" s="2">
        <v>8.9999999999999993E-3</v>
      </c>
      <c r="H157" s="2">
        <v>-3.2000000000000001E-2</v>
      </c>
      <c r="I157" s="2">
        <v>1.0500000000000001E-2</v>
      </c>
      <c r="J157" s="2">
        <v>4.1300000000000003E-2</v>
      </c>
      <c r="K157" s="2">
        <v>4.3099999999999999E-2</v>
      </c>
    </row>
    <row r="158" spans="1:11" x14ac:dyDescent="0.75">
      <c r="A158" s="2">
        <v>-5.6800000000000003E-2</v>
      </c>
      <c r="B158" s="2">
        <v>-3.3599999999999998E-2</v>
      </c>
      <c r="C158" s="2">
        <v>-6.08E-2</v>
      </c>
      <c r="D158" s="2">
        <v>-2.9700000000000001E-2</v>
      </c>
      <c r="E158" s="2">
        <v>-6.3600000000000004E-2</v>
      </c>
      <c r="F158" s="2">
        <v>-0.1202</v>
      </c>
      <c r="G158" s="2">
        <v>-5.62E-2</v>
      </c>
      <c r="H158" s="2">
        <v>-0.1065</v>
      </c>
      <c r="I158" s="2">
        <v>-8.1100000000000005E-2</v>
      </c>
      <c r="J158" s="2">
        <v>-4.5699999999999998E-2</v>
      </c>
      <c r="K158" s="2">
        <v>4.1999999999999997E-3</v>
      </c>
    </row>
    <row r="159" spans="1:11" x14ac:dyDescent="0.75">
      <c r="A159" s="2">
        <v>-3.0000000000000001E-3</v>
      </c>
      <c r="B159" s="2">
        <v>1.1999999999999999E-3</v>
      </c>
      <c r="C159" s="2">
        <v>-2.8899999999999999E-2</v>
      </c>
      <c r="D159" s="2">
        <v>3.1600000000000003E-2</v>
      </c>
      <c r="E159" s="2">
        <v>-1.11E-2</v>
      </c>
      <c r="F159" s="2">
        <v>-2.5999999999999999E-3</v>
      </c>
      <c r="G159" s="2">
        <v>-4.8899999999999999E-2</v>
      </c>
      <c r="H159" s="2">
        <v>8.2600000000000007E-2</v>
      </c>
      <c r="I159" s="2">
        <v>-5.5500000000000001E-2</v>
      </c>
      <c r="J159" s="2">
        <v>-1.2200000000000001E-2</v>
      </c>
      <c r="K159" s="2">
        <v>4.3400000000000001E-2</v>
      </c>
    </row>
    <row r="160" spans="1:11" x14ac:dyDescent="0.75">
      <c r="A160" s="2">
        <v>-1.8700000000000001E-2</v>
      </c>
      <c r="B160" s="2">
        <v>1.4E-3</v>
      </c>
      <c r="C160" s="2">
        <v>6.2199999999999998E-2</v>
      </c>
      <c r="D160" s="2">
        <v>4.5699999999999998E-2</v>
      </c>
      <c r="E160" s="2">
        <v>-5.3800000000000001E-2</v>
      </c>
      <c r="F160" s="2">
        <v>-2.5000000000000001E-2</v>
      </c>
      <c r="G160" s="2">
        <v>-2.5399999999999999E-2</v>
      </c>
      <c r="H160" s="2">
        <v>-4.3900000000000002E-2</v>
      </c>
      <c r="I160" s="2">
        <v>5.5599999999999997E-2</v>
      </c>
      <c r="J160" s="2">
        <v>-6.6199999999999995E-2</v>
      </c>
      <c r="K160" s="2">
        <v>0.12570000000000001</v>
      </c>
    </row>
    <row r="161" spans="1:11" x14ac:dyDescent="0.75">
      <c r="A161" s="2">
        <v>8.5000000000000006E-3</v>
      </c>
      <c r="B161" s="2">
        <v>3.73E-2</v>
      </c>
      <c r="C161" s="2">
        <v>-5.5999999999999999E-3</v>
      </c>
      <c r="D161" s="2">
        <v>1.32E-2</v>
      </c>
      <c r="E161" s="2">
        <v>-3.2800000000000003E-2</v>
      </c>
      <c r="F161" s="2">
        <v>-2.5399999999999999E-2</v>
      </c>
      <c r="G161" s="2">
        <v>1.8E-3</v>
      </c>
      <c r="H161" s="2">
        <v>2.35E-2</v>
      </c>
      <c r="I161" s="2">
        <v>6.8999999999999999E-3</v>
      </c>
      <c r="J161" s="2">
        <v>4.8999999999999998E-3</v>
      </c>
      <c r="K161" s="2">
        <v>2.8E-3</v>
      </c>
    </row>
    <row r="162" spans="1:11" x14ac:dyDescent="0.75">
      <c r="A162" s="2">
        <v>2.2800000000000001E-2</v>
      </c>
      <c r="B162" s="2">
        <v>5.3E-3</v>
      </c>
      <c r="C162" s="2">
        <v>7.4899999999999994E-2</v>
      </c>
      <c r="D162" s="2">
        <v>7.9000000000000008E-3</v>
      </c>
      <c r="E162" s="2">
        <v>8.0000000000000004E-4</v>
      </c>
      <c r="F162" s="2">
        <v>6.1999999999999998E-3</v>
      </c>
      <c r="G162" s="2">
        <v>4.0000000000000002E-4</v>
      </c>
      <c r="H162" s="2">
        <v>2.87E-2</v>
      </c>
      <c r="I162" s="2">
        <v>3.2000000000000002E-3</v>
      </c>
      <c r="J162" s="2">
        <v>3.3599999999999998E-2</v>
      </c>
      <c r="K162" s="2">
        <v>1.6500000000000001E-2</v>
      </c>
    </row>
    <row r="163" spans="1:11" x14ac:dyDescent="0.75">
      <c r="A163" s="2">
        <v>-1.9400000000000001E-2</v>
      </c>
      <c r="B163" s="2">
        <v>-1.6199999999999999E-2</v>
      </c>
      <c r="C163" s="2">
        <v>-4.24E-2</v>
      </c>
      <c r="D163" s="2">
        <v>-2.1399999999999999E-2</v>
      </c>
      <c r="E163" s="2">
        <v>4.3900000000000002E-2</v>
      </c>
      <c r="F163" s="2">
        <v>-1.2699999999999999E-2</v>
      </c>
      <c r="G163" s="2">
        <v>-1.2500000000000001E-2</v>
      </c>
      <c r="H163" s="2">
        <v>3.6700000000000003E-2</v>
      </c>
      <c r="I163" s="2">
        <v>-1.9099999999999999E-2</v>
      </c>
      <c r="J163" s="2">
        <v>-5.4699999999999999E-2</v>
      </c>
      <c r="K163" s="2">
        <v>-4.7300000000000002E-2</v>
      </c>
    </row>
    <row r="164" spans="1:11" x14ac:dyDescent="0.75">
      <c r="A164" s="2">
        <v>3.8199999999999998E-2</v>
      </c>
      <c r="B164" s="2">
        <v>2.5600000000000001E-2</v>
      </c>
      <c r="C164" s="2">
        <v>6.1100000000000002E-2</v>
      </c>
      <c r="D164" s="2">
        <v>8.8999999999999999E-3</v>
      </c>
      <c r="E164" s="2">
        <v>1.77E-2</v>
      </c>
      <c r="F164" s="2">
        <v>1.61E-2</v>
      </c>
      <c r="G164" s="2">
        <v>2.8400000000000002E-2</v>
      </c>
      <c r="H164" s="2">
        <v>1.35E-2</v>
      </c>
      <c r="I164" s="2">
        <v>9.7000000000000003E-3</v>
      </c>
      <c r="J164" s="2">
        <v>6.0499999999999998E-2</v>
      </c>
      <c r="K164" s="2">
        <v>3.4799999999999998E-2</v>
      </c>
    </row>
    <row r="165" spans="1:11" x14ac:dyDescent="0.75">
      <c r="A165" s="2">
        <v>-1.2200000000000001E-2</v>
      </c>
      <c r="B165" s="2">
        <v>-5.0999999999999997E-2</v>
      </c>
      <c r="C165" s="2">
        <v>-1.0999999999999999E-2</v>
      </c>
      <c r="D165" s="2">
        <v>8.6E-3</v>
      </c>
      <c r="E165" s="2">
        <v>-6.7000000000000002E-3</v>
      </c>
      <c r="F165" s="2">
        <v>-3.27E-2</v>
      </c>
      <c r="G165" s="2">
        <v>-2.3E-3</v>
      </c>
      <c r="H165" s="2">
        <v>3.0599999999999999E-2</v>
      </c>
      <c r="I165" s="2">
        <v>-2.2499999999999999E-2</v>
      </c>
      <c r="J165" s="2">
        <v>-2.0199999999999999E-2</v>
      </c>
      <c r="K165" s="2">
        <v>-5.8999999999999999E-3</v>
      </c>
    </row>
    <row r="166" spans="1:11" x14ac:dyDescent="0.75">
      <c r="A166" s="2">
        <v>-2.1999999999999999E-2</v>
      </c>
      <c r="B166" s="2">
        <v>1.7600000000000001E-2</v>
      </c>
      <c r="C166" s="2">
        <v>-8.3400000000000002E-2</v>
      </c>
      <c r="D166" s="2">
        <v>-3.4500000000000003E-2</v>
      </c>
      <c r="E166" s="2">
        <v>-1.8100000000000002E-2</v>
      </c>
      <c r="F166" s="2">
        <v>-4.6800000000000001E-2</v>
      </c>
      <c r="G166" s="2">
        <v>-1.4500000000000001E-2</v>
      </c>
      <c r="H166" s="2">
        <v>-5.8900000000000001E-2</v>
      </c>
      <c r="I166" s="2">
        <v>6.3E-3</v>
      </c>
      <c r="J166" s="2">
        <v>-3.9100000000000003E-2</v>
      </c>
      <c r="K166" s="2">
        <v>9.5999999999999992E-3</v>
      </c>
    </row>
    <row r="167" spans="1:11" x14ac:dyDescent="0.75">
      <c r="A167" s="2">
        <v>3.2000000000000002E-3</v>
      </c>
      <c r="B167" s="2">
        <v>-3.6299999999999999E-2</v>
      </c>
      <c r="C167" s="2">
        <v>-5.9900000000000002E-2</v>
      </c>
      <c r="D167" s="2">
        <v>-4.1000000000000003E-3</v>
      </c>
      <c r="E167" s="2">
        <v>-2.2200000000000001E-2</v>
      </c>
      <c r="F167" s="2">
        <v>4.2999999999999997E-2</v>
      </c>
      <c r="G167" s="2">
        <v>-5.8200000000000002E-2</v>
      </c>
      <c r="H167" s="2">
        <v>-4.5999999999999999E-3</v>
      </c>
      <c r="I167" s="2">
        <v>-3.56E-2</v>
      </c>
      <c r="J167" s="2">
        <v>1.9E-2</v>
      </c>
      <c r="K167" s="2">
        <v>-4.9399999999999999E-2</v>
      </c>
    </row>
    <row r="168" spans="1:11" x14ac:dyDescent="0.75">
      <c r="A168" s="2">
        <v>-3.0999999999999999E-3</v>
      </c>
      <c r="B168" s="2">
        <v>-1.6400000000000001E-2</v>
      </c>
      <c r="C168" s="2">
        <v>-4.6699999999999998E-2</v>
      </c>
      <c r="D168" s="2">
        <v>-2.0199999999999999E-2</v>
      </c>
      <c r="E168" s="2">
        <v>-3.61E-2</v>
      </c>
      <c r="F168" s="2">
        <v>1.8E-3</v>
      </c>
      <c r="G168" s="2">
        <v>1.7100000000000001E-2</v>
      </c>
      <c r="H168" s="2">
        <v>3.9899999999999998E-2</v>
      </c>
      <c r="I168" s="2">
        <v>-7.1000000000000004E-3</v>
      </c>
      <c r="J168" s="2">
        <v>2E-3</v>
      </c>
      <c r="K168" s="2">
        <v>-1.8499999999999999E-2</v>
      </c>
    </row>
    <row r="169" spans="1:11" x14ac:dyDescent="0.75">
      <c r="A169" s="2">
        <v>0.02</v>
      </c>
      <c r="B169" s="2">
        <v>5.4000000000000003E-3</v>
      </c>
      <c r="C169" s="2">
        <v>0.13189999999999999</v>
      </c>
      <c r="D169" s="2">
        <v>4.1000000000000003E-3</v>
      </c>
      <c r="E169" s="2">
        <v>6.6400000000000001E-2</v>
      </c>
      <c r="F169" s="2">
        <v>4.3499999999999997E-2</v>
      </c>
      <c r="G169" s="2">
        <v>1.23E-2</v>
      </c>
      <c r="H169" s="2">
        <v>2.29E-2</v>
      </c>
      <c r="I169" s="2">
        <v>-1.0800000000000001E-2</v>
      </c>
      <c r="J169" s="2">
        <v>1.34E-2</v>
      </c>
      <c r="K169" s="2">
        <v>8.5000000000000006E-3</v>
      </c>
    </row>
    <row r="170" spans="1:11" x14ac:dyDescent="0.75">
      <c r="A170" s="2">
        <v>1.3299999999999999E-2</v>
      </c>
      <c r="B170" s="2">
        <v>7.3000000000000001E-3</v>
      </c>
      <c r="C170" s="2">
        <v>-1.5299999999999999E-2</v>
      </c>
      <c r="D170" s="2">
        <v>-1.14E-2</v>
      </c>
      <c r="E170" s="2">
        <v>-1.5699999999999999E-2</v>
      </c>
      <c r="F170" s="2">
        <v>1.11E-2</v>
      </c>
      <c r="G170" s="2">
        <v>3.1099999999999999E-2</v>
      </c>
      <c r="H170" s="2">
        <v>-3.1699999999999999E-2</v>
      </c>
      <c r="I170" s="2">
        <v>-1.0999999999999999E-2</v>
      </c>
      <c r="J170" s="2">
        <v>7.2599999999999998E-2</v>
      </c>
      <c r="K170" s="2">
        <v>2.1399999999999999E-2</v>
      </c>
    </row>
    <row r="171" spans="1:11" x14ac:dyDescent="0.75">
      <c r="A171" s="2">
        <v>1.6400000000000001E-2</v>
      </c>
      <c r="B171" s="2">
        <v>5.5399999999999998E-2</v>
      </c>
      <c r="C171" s="2">
        <v>-3.0499999999999999E-2</v>
      </c>
      <c r="D171" s="2">
        <v>-2.8299999999999999E-2</v>
      </c>
      <c r="E171" s="2">
        <v>-5.8999999999999999E-3</v>
      </c>
      <c r="F171" s="2">
        <v>-2.1600000000000001E-2</v>
      </c>
      <c r="G171" s="2">
        <v>8.5000000000000006E-3</v>
      </c>
      <c r="H171" s="2">
        <v>-1.5800000000000002E-2</v>
      </c>
      <c r="I171" s="2">
        <v>3.1E-2</v>
      </c>
      <c r="J171" s="2">
        <v>1.6299999999999999E-2</v>
      </c>
      <c r="K171" s="2">
        <v>8.5000000000000006E-3</v>
      </c>
    </row>
    <row r="172" spans="1:11" x14ac:dyDescent="0.75">
      <c r="A172" s="2">
        <v>1.8200000000000001E-2</v>
      </c>
      <c r="B172" s="2">
        <v>6.4000000000000003E-3</v>
      </c>
      <c r="C172" s="2">
        <v>-5.5100000000000003E-2</v>
      </c>
      <c r="D172" s="2">
        <v>1.4500000000000001E-2</v>
      </c>
      <c r="E172" s="2">
        <v>-3.0200000000000001E-2</v>
      </c>
      <c r="F172" s="2">
        <v>3.6600000000000001E-2</v>
      </c>
      <c r="G172" s="2">
        <v>7.4399999999999994E-2</v>
      </c>
      <c r="H172" s="2">
        <v>6.6100000000000006E-2</v>
      </c>
      <c r="I172" s="2">
        <v>-2.12E-2</v>
      </c>
      <c r="J172" s="2">
        <v>3.1699999999999999E-2</v>
      </c>
      <c r="K172" s="2">
        <v>6.6E-3</v>
      </c>
    </row>
    <row r="173" spans="1:11" x14ac:dyDescent="0.75">
      <c r="A173" s="2">
        <v>7.9000000000000008E-3</v>
      </c>
      <c r="B173" s="2">
        <v>1.9E-2</v>
      </c>
      <c r="C173" s="2">
        <v>-4.41E-2</v>
      </c>
      <c r="D173" s="2">
        <v>-1.0800000000000001E-2</v>
      </c>
      <c r="E173" s="2">
        <v>-4.3700000000000003E-2</v>
      </c>
      <c r="F173" s="2">
        <v>1.6000000000000001E-3</v>
      </c>
      <c r="G173" s="2">
        <v>3.0000000000000001E-3</v>
      </c>
      <c r="H173" s="2">
        <v>-1.7899999999999999E-2</v>
      </c>
      <c r="I173" s="2">
        <v>1.8499999999999999E-2</v>
      </c>
      <c r="J173" s="2">
        <v>1.9900000000000001E-2</v>
      </c>
      <c r="K173" s="2">
        <v>2.0500000000000001E-2</v>
      </c>
    </row>
    <row r="174" spans="1:11" x14ac:dyDescent="0.75">
      <c r="A174" s="2">
        <v>-2.2100000000000002E-2</v>
      </c>
      <c r="B174" s="2">
        <v>-4.2700000000000002E-2</v>
      </c>
      <c r="C174" s="2">
        <v>4.2500000000000003E-2</v>
      </c>
      <c r="D174" s="2">
        <v>-8.6999999999999994E-3</v>
      </c>
      <c r="E174" s="2">
        <v>-2.06E-2</v>
      </c>
      <c r="F174" s="2">
        <v>-4.1500000000000002E-2</v>
      </c>
      <c r="G174" s="2">
        <v>-3.7400000000000003E-2</v>
      </c>
      <c r="H174" s="2">
        <v>-5.7000000000000002E-2</v>
      </c>
      <c r="I174" s="2">
        <v>2.5100000000000001E-2</v>
      </c>
      <c r="J174" s="2">
        <v>-3.4200000000000001E-2</v>
      </c>
      <c r="K174" s="2">
        <v>5.8000000000000003E-2</v>
      </c>
    </row>
    <row r="175" spans="1:11" x14ac:dyDescent="0.75">
      <c r="A175" s="2">
        <v>5.1000000000000004E-3</v>
      </c>
      <c r="B175" s="2">
        <v>-1.0800000000000001E-2</v>
      </c>
      <c r="C175" s="2">
        <v>8.5300000000000001E-2</v>
      </c>
      <c r="D175" s="2">
        <v>-1E-3</v>
      </c>
      <c r="E175" s="2">
        <v>1.12E-2</v>
      </c>
      <c r="F175" s="2">
        <v>-1.0699999999999999E-2</v>
      </c>
      <c r="G175" s="2">
        <v>-2.3E-3</v>
      </c>
      <c r="H175" s="2">
        <v>3.6299999999999999E-2</v>
      </c>
      <c r="I175" s="2">
        <v>3.4000000000000002E-2</v>
      </c>
      <c r="J175" s="2">
        <v>-1.6999999999999999E-3</v>
      </c>
      <c r="K175" s="2">
        <v>4.41E-2</v>
      </c>
    </row>
    <row r="176" spans="1:11" x14ac:dyDescent="0.75">
      <c r="A176" s="2">
        <v>-5.7000000000000002E-3</v>
      </c>
      <c r="B176" s="2">
        <v>-8.0000000000000002E-3</v>
      </c>
      <c r="C176" s="2">
        <v>1.9099999999999999E-2</v>
      </c>
      <c r="D176" s="2">
        <v>4.8999999999999998E-3</v>
      </c>
      <c r="E176" s="2">
        <v>-2.1499999999999998E-2</v>
      </c>
      <c r="F176" s="2">
        <v>-1.9E-3</v>
      </c>
      <c r="G176" s="2">
        <v>-4.36E-2</v>
      </c>
      <c r="H176" s="2">
        <v>-6.1000000000000004E-3</v>
      </c>
      <c r="I176" s="2">
        <v>2E-3</v>
      </c>
      <c r="J176" s="2">
        <v>1.41E-2</v>
      </c>
      <c r="K176" s="2">
        <v>2.1899999999999999E-2</v>
      </c>
    </row>
    <row r="177" spans="1:11" x14ac:dyDescent="0.75">
      <c r="A177" s="2">
        <v>-1.6899999999999998E-2</v>
      </c>
      <c r="B177" s="2">
        <v>-2.2499999999999999E-2</v>
      </c>
      <c r="C177" s="2">
        <v>-2.2100000000000002E-2</v>
      </c>
      <c r="D177" s="2">
        <v>2.9999999999999997E-4</v>
      </c>
      <c r="E177" s="2">
        <v>-3.8199999999999998E-2</v>
      </c>
      <c r="F177" s="2">
        <v>-2.5999999999999999E-3</v>
      </c>
      <c r="G177" s="2">
        <v>-2.1999999999999999E-2</v>
      </c>
      <c r="H177" s="2">
        <v>-4.3299999999999998E-2</v>
      </c>
      <c r="I177" s="2">
        <v>-1.34E-2</v>
      </c>
      <c r="J177" s="2">
        <v>-1.7999999999999999E-2</v>
      </c>
      <c r="K177" s="2">
        <v>-1.6199999999999999E-2</v>
      </c>
    </row>
    <row r="178" spans="1:11" x14ac:dyDescent="0.75">
      <c r="A178" s="2">
        <v>5.7999999999999996E-3</v>
      </c>
      <c r="B178" s="2">
        <v>1.8599999999999998E-2</v>
      </c>
      <c r="C178" s="2">
        <v>-3.0599999999999999E-2</v>
      </c>
      <c r="D178" s="2">
        <v>3.2500000000000001E-2</v>
      </c>
      <c r="E178" s="2">
        <v>-1.72E-2</v>
      </c>
      <c r="F178" s="2">
        <v>3.8300000000000001E-2</v>
      </c>
      <c r="G178" s="2">
        <v>-1.8499999999999999E-2</v>
      </c>
      <c r="H178" s="2">
        <v>1.26E-2</v>
      </c>
      <c r="I178" s="2">
        <v>-2.18E-2</v>
      </c>
      <c r="J178" s="2">
        <v>4.7000000000000002E-3</v>
      </c>
      <c r="K178" s="2">
        <v>-1.61E-2</v>
      </c>
    </row>
    <row r="179" spans="1:11" x14ac:dyDescent="0.75">
      <c r="A179" s="2">
        <v>1.52E-2</v>
      </c>
      <c r="B179" s="2">
        <v>-3.2599999999999997E-2</v>
      </c>
      <c r="C179" s="2">
        <v>8.9200000000000002E-2</v>
      </c>
      <c r="D179" s="2">
        <v>1.6999999999999999E-3</v>
      </c>
      <c r="E179" s="2">
        <v>-2.4199999999999999E-2</v>
      </c>
      <c r="F179" s="2">
        <v>4.6800000000000001E-2</v>
      </c>
      <c r="G179" s="2">
        <v>4.1200000000000001E-2</v>
      </c>
      <c r="H179" s="2">
        <v>-6.3E-3</v>
      </c>
      <c r="I179" s="2">
        <v>5.3800000000000001E-2</v>
      </c>
      <c r="J179" s="2">
        <v>-1.52E-2</v>
      </c>
      <c r="K179" s="2">
        <v>5.7500000000000002E-2</v>
      </c>
    </row>
    <row r="180" spans="1:11" x14ac:dyDescent="0.75">
      <c r="A180" s="2">
        <v>-5.8999999999999999E-3</v>
      </c>
      <c r="B180" s="2">
        <v>1.2800000000000001E-2</v>
      </c>
      <c r="C180" s="2">
        <v>-4.4600000000000001E-2</v>
      </c>
      <c r="D180" s="2">
        <v>-8.4199999999999997E-2</v>
      </c>
      <c r="E180" s="2">
        <v>-2.1600000000000001E-2</v>
      </c>
      <c r="F180" s="2">
        <v>-2.8500000000000001E-2</v>
      </c>
      <c r="G180" s="2">
        <v>2.9999999999999997E-4</v>
      </c>
      <c r="H180" s="2">
        <v>1.06E-2</v>
      </c>
      <c r="I180" s="2">
        <v>-3.2899999999999999E-2</v>
      </c>
      <c r="J180" s="2">
        <v>3.9300000000000002E-2</v>
      </c>
      <c r="K180" s="2">
        <v>-7.0999999999999994E-2</v>
      </c>
    </row>
    <row r="181" spans="1:11" x14ac:dyDescent="0.75">
      <c r="A181" s="2">
        <v>7.1000000000000004E-3</v>
      </c>
      <c r="B181" s="2">
        <v>2.9600000000000001E-2</v>
      </c>
      <c r="C181" s="2">
        <v>-1.04E-2</v>
      </c>
      <c r="D181" s="2">
        <v>-2.2499999999999999E-2</v>
      </c>
      <c r="E181" s="2">
        <v>1.9099999999999999E-2</v>
      </c>
      <c r="F181" s="2">
        <v>-1.52E-2</v>
      </c>
      <c r="G181" s="2">
        <v>2.3199999999999998E-2</v>
      </c>
      <c r="H181" s="2">
        <v>3.5900000000000001E-2</v>
      </c>
      <c r="I181" s="2">
        <v>1.5699999999999999E-2</v>
      </c>
      <c r="J181" s="2">
        <v>1.17E-2</v>
      </c>
      <c r="K181" s="2">
        <v>-1.8800000000000001E-2</v>
      </c>
    </row>
    <row r="182" spans="1:11" x14ac:dyDescent="0.75">
      <c r="A182" s="2">
        <v>9.4000000000000004E-3</v>
      </c>
      <c r="B182" s="2">
        <v>1.8800000000000001E-2</v>
      </c>
      <c r="C182" s="2">
        <v>1.0500000000000001E-2</v>
      </c>
      <c r="D182" s="2">
        <v>3.7100000000000001E-2</v>
      </c>
      <c r="E182" s="2">
        <v>-1.24E-2</v>
      </c>
      <c r="F182" s="2">
        <v>5.1999999999999998E-3</v>
      </c>
      <c r="G182" s="2">
        <v>3.3300000000000003E-2</v>
      </c>
      <c r="H182" s="2">
        <v>3.1199999999999999E-2</v>
      </c>
      <c r="I182" s="2">
        <v>3.7699999999999997E-2</v>
      </c>
      <c r="J182" s="2">
        <v>1.6E-2</v>
      </c>
      <c r="K182" s="2">
        <v>5.0000000000000001E-3</v>
      </c>
    </row>
    <row r="183" spans="1:11" x14ac:dyDescent="0.75">
      <c r="A183" s="2">
        <v>-3.7000000000000002E-3</v>
      </c>
      <c r="B183" s="2">
        <v>8.0000000000000004E-4</v>
      </c>
      <c r="C183" s="2">
        <v>-1.26E-2</v>
      </c>
      <c r="D183" s="2">
        <v>2.1000000000000001E-2</v>
      </c>
      <c r="E183" s="2">
        <v>1E-4</v>
      </c>
      <c r="F183" s="2">
        <v>-0.09</v>
      </c>
      <c r="G183" s="2">
        <v>-2E-3</v>
      </c>
      <c r="H183" s="2">
        <v>1.7899999999999999E-2</v>
      </c>
      <c r="I183" s="2">
        <v>7.6E-3</v>
      </c>
      <c r="J183" s="2">
        <v>-1.6400000000000001E-2</v>
      </c>
      <c r="K183" s="2">
        <v>9.2999999999999992E-3</v>
      </c>
    </row>
    <row r="184" spans="1:11" x14ac:dyDescent="0.75">
      <c r="A184" s="2">
        <v>1.9599999999999999E-2</v>
      </c>
      <c r="B184" s="2">
        <v>6.1000000000000004E-3</v>
      </c>
      <c r="C184" s="2">
        <v>8.6999999999999994E-3</v>
      </c>
      <c r="D184" s="2">
        <v>-6.6E-3</v>
      </c>
      <c r="E184" s="2">
        <v>-3.6200000000000003E-2</v>
      </c>
      <c r="F184" s="2">
        <v>2.3199999999999998E-2</v>
      </c>
      <c r="G184" s="2">
        <v>-6.8999999999999999E-3</v>
      </c>
      <c r="H184" s="2">
        <v>4.1700000000000001E-2</v>
      </c>
      <c r="I184" s="2">
        <v>-8.3999999999999995E-3</v>
      </c>
      <c r="J184" s="2">
        <v>3.1800000000000002E-2</v>
      </c>
      <c r="K184" s="2">
        <v>-4.8999999999999998E-3</v>
      </c>
    </row>
    <row r="185" spans="1:11" x14ac:dyDescent="0.75">
      <c r="A185" s="2">
        <v>-9.7000000000000003E-3</v>
      </c>
      <c r="B185" s="2">
        <v>8.9999999999999993E-3</v>
      </c>
      <c r="C185" s="2">
        <v>-6.6600000000000006E-2</v>
      </c>
      <c r="D185" s="2">
        <v>-1.2200000000000001E-2</v>
      </c>
      <c r="E185" s="2">
        <v>2.3300000000000001E-2</v>
      </c>
      <c r="F185" s="2">
        <v>-3.9199999999999999E-2</v>
      </c>
      <c r="G185" s="2">
        <v>-2.92E-2</v>
      </c>
      <c r="H185" s="2">
        <v>-2.2499999999999999E-2</v>
      </c>
      <c r="I185" s="2">
        <v>-2.4799999999999999E-2</v>
      </c>
      <c r="J185" s="2">
        <v>1.01E-2</v>
      </c>
      <c r="K185" s="2">
        <v>-6.3899999999999998E-2</v>
      </c>
    </row>
    <row r="186" spans="1:11" x14ac:dyDescent="0.75">
      <c r="A186" s="2">
        <v>4.0000000000000001E-3</v>
      </c>
      <c r="B186" s="2">
        <v>1.4E-3</v>
      </c>
      <c r="C186" s="2">
        <v>-2.7900000000000001E-2</v>
      </c>
      <c r="D186" s="2">
        <v>-8.9999999999999993E-3</v>
      </c>
      <c r="E186" s="2">
        <v>-1.9E-3</v>
      </c>
      <c r="F186" s="2">
        <v>5.9299999999999999E-2</v>
      </c>
      <c r="G186" s="2">
        <v>8.6E-3</v>
      </c>
      <c r="H186" s="2">
        <v>1.2800000000000001E-2</v>
      </c>
      <c r="I186" s="2">
        <v>-1.6999999999999999E-3</v>
      </c>
      <c r="J186" s="2">
        <v>1E-3</v>
      </c>
      <c r="K186" s="2">
        <v>-3.0700000000000002E-2</v>
      </c>
    </row>
    <row r="187" spans="1:11" x14ac:dyDescent="0.75">
      <c r="A187" s="2">
        <v>1.67E-2</v>
      </c>
      <c r="B187" s="2">
        <v>1.14E-2</v>
      </c>
      <c r="C187" s="2">
        <v>-6.3E-3</v>
      </c>
      <c r="D187" s="2">
        <v>-4.3E-3</v>
      </c>
      <c r="E187" s="2">
        <v>6.4999999999999997E-3</v>
      </c>
      <c r="F187" s="2">
        <v>3.2199999999999999E-2</v>
      </c>
      <c r="G187" s="2">
        <v>2.24E-2</v>
      </c>
      <c r="H187" s="2">
        <v>-8.5000000000000006E-3</v>
      </c>
      <c r="I187" s="2">
        <v>1.29E-2</v>
      </c>
      <c r="J187" s="2">
        <v>4.7699999999999999E-2</v>
      </c>
      <c r="K187" s="2">
        <v>-2.3E-2</v>
      </c>
    </row>
    <row r="188" spans="1:11" x14ac:dyDescent="0.75">
      <c r="A188" s="2">
        <v>2.7400000000000001E-2</v>
      </c>
      <c r="B188" s="2">
        <v>2.4899999999999999E-2</v>
      </c>
      <c r="C188" s="2">
        <v>-1.18E-2</v>
      </c>
      <c r="D188" s="2">
        <v>2.4E-2</v>
      </c>
      <c r="E188" s="2">
        <v>4.4000000000000003E-3</v>
      </c>
      <c r="F188" s="2">
        <v>-2.4500000000000001E-2</v>
      </c>
      <c r="G188" s="2">
        <v>3.95E-2</v>
      </c>
      <c r="H188" s="2">
        <v>5.2499999999999998E-2</v>
      </c>
      <c r="I188" s="2">
        <v>4.1399999999999999E-2</v>
      </c>
      <c r="J188" s="2">
        <v>2.1499999999999998E-2</v>
      </c>
      <c r="K188" s="2">
        <v>7.0499999999999993E-2</v>
      </c>
    </row>
    <row r="189" spans="1:11" x14ac:dyDescent="0.75">
      <c r="A189" s="2">
        <v>-1.9099999999999999E-2</v>
      </c>
      <c r="B189" s="2">
        <v>-3.9600000000000003E-2</v>
      </c>
      <c r="C189" s="2">
        <v>-3.3099999999999997E-2</v>
      </c>
      <c r="D189" s="2">
        <v>-4.3200000000000002E-2</v>
      </c>
      <c r="E189" s="2">
        <v>-4.4999999999999997E-3</v>
      </c>
      <c r="F189" s="2">
        <v>4.19E-2</v>
      </c>
      <c r="G189" s="2">
        <v>-4.53E-2</v>
      </c>
      <c r="H189" s="2">
        <v>-1.7000000000000001E-2</v>
      </c>
      <c r="I189" s="2">
        <v>-7.7200000000000005E-2</v>
      </c>
      <c r="J189" s="2">
        <v>6.0000000000000001E-3</v>
      </c>
      <c r="K189" s="2">
        <v>-2.8500000000000001E-2</v>
      </c>
    </row>
    <row r="190" spans="1:11" x14ac:dyDescent="0.75">
      <c r="A190" s="2">
        <v>4.1000000000000003E-3</v>
      </c>
      <c r="B190" s="2">
        <v>-7.7999999999999996E-3</v>
      </c>
      <c r="C190" s="2">
        <v>1.1299999999999999E-2</v>
      </c>
      <c r="D190" s="2">
        <v>-1.8E-3</v>
      </c>
      <c r="E190" s="2">
        <v>5.7999999999999996E-3</v>
      </c>
      <c r="F190" s="2">
        <v>4.3900000000000002E-2</v>
      </c>
      <c r="G190" s="2">
        <v>-7.0000000000000001E-3</v>
      </c>
      <c r="H190" s="2">
        <v>6.4799999999999996E-2</v>
      </c>
      <c r="I190" s="2">
        <v>-3.6999999999999998E-2</v>
      </c>
      <c r="J190" s="2">
        <v>2.8299999999999999E-2</v>
      </c>
      <c r="K190" s="2">
        <v>1.17E-2</v>
      </c>
    </row>
    <row r="191" spans="1:11" x14ac:dyDescent="0.75">
      <c r="A191" s="2">
        <v>6.1000000000000004E-3</v>
      </c>
      <c r="B191" s="2">
        <v>-1.2999999999999999E-3</v>
      </c>
      <c r="C191" s="2">
        <v>-3.5700000000000003E-2</v>
      </c>
      <c r="D191" s="2">
        <v>6.2100000000000002E-2</v>
      </c>
      <c r="E191" s="2">
        <v>2.1600000000000001E-2</v>
      </c>
      <c r="F191" s="2">
        <v>-5.1999999999999998E-3</v>
      </c>
      <c r="G191" s="2">
        <v>1.12E-2</v>
      </c>
      <c r="H191" s="2">
        <v>-2.5999999999999999E-3</v>
      </c>
      <c r="I191" s="2">
        <v>1.34E-2</v>
      </c>
      <c r="J191" s="2">
        <v>4.4000000000000003E-3</v>
      </c>
      <c r="K191" s="2">
        <v>5.28E-2</v>
      </c>
    </row>
    <row r="192" spans="1:11" x14ac:dyDescent="0.75">
      <c r="A192" s="2">
        <v>1.1599999999999999E-2</v>
      </c>
      <c r="B192" s="2">
        <v>2E-3</v>
      </c>
      <c r="C192" s="2">
        <v>5.4600000000000003E-2</v>
      </c>
      <c r="D192" s="2">
        <v>8.9999999999999993E-3</v>
      </c>
      <c r="E192" s="2">
        <v>3.9699999999999999E-2</v>
      </c>
      <c r="F192" s="2">
        <v>6.1999999999999998E-3</v>
      </c>
      <c r="G192" s="2">
        <v>1.89E-2</v>
      </c>
      <c r="H192" s="2">
        <v>3.3099999999999997E-2</v>
      </c>
      <c r="I192" s="2">
        <v>9.7000000000000003E-3</v>
      </c>
      <c r="J192" s="2">
        <v>1.84E-2</v>
      </c>
      <c r="K192" s="2">
        <v>-9.2999999999999992E-3</v>
      </c>
    </row>
    <row r="193" spans="1:11" x14ac:dyDescent="0.75">
      <c r="A193" s="2">
        <v>-4.3E-3</v>
      </c>
      <c r="B193" s="2">
        <v>1.6E-2</v>
      </c>
      <c r="C193" s="2">
        <v>-2.3800000000000002E-2</v>
      </c>
      <c r="D193" s="2">
        <v>2.41E-2</v>
      </c>
      <c r="E193" s="2">
        <v>-3.8699999999999998E-2</v>
      </c>
      <c r="F193" s="2">
        <v>-6.1000000000000004E-3</v>
      </c>
      <c r="G193" s="2">
        <v>4.5999999999999999E-3</v>
      </c>
      <c r="H193" s="2">
        <v>3.0800000000000001E-2</v>
      </c>
      <c r="I193" s="2">
        <v>-8.2000000000000007E-3</v>
      </c>
      <c r="J193" s="2">
        <v>-1.2E-2</v>
      </c>
      <c r="K193" s="2">
        <v>-3.04E-2</v>
      </c>
    </row>
    <row r="194" spans="1:11" x14ac:dyDescent="0.75">
      <c r="A194" s="2">
        <v>-1.3899999999999999E-2</v>
      </c>
      <c r="B194" s="2">
        <v>-4.8999999999999998E-3</v>
      </c>
      <c r="C194" s="2">
        <v>4.3E-3</v>
      </c>
      <c r="D194" s="2">
        <v>-2.1999999999999999E-2</v>
      </c>
      <c r="E194" s="2">
        <v>1.7299999999999999E-2</v>
      </c>
      <c r="F194" s="2">
        <v>-2.0899999999999998E-2</v>
      </c>
      <c r="G194" s="2">
        <v>-1.9400000000000001E-2</v>
      </c>
      <c r="H194" s="2">
        <v>-1.2E-2</v>
      </c>
      <c r="I194" s="2">
        <v>1.72E-2</v>
      </c>
      <c r="J194" s="2">
        <v>-1.7100000000000001E-2</v>
      </c>
      <c r="K194" s="2">
        <v>-2.6599999999999999E-2</v>
      </c>
    </row>
    <row r="195" spans="1:11" x14ac:dyDescent="0.75">
      <c r="A195" s="2">
        <v>1.23E-2</v>
      </c>
      <c r="B195" s="2">
        <v>2.0999999999999999E-3</v>
      </c>
      <c r="C195" s="2">
        <v>-1.7299999999999999E-2</v>
      </c>
      <c r="D195" s="2">
        <v>3.7199999999999997E-2</v>
      </c>
      <c r="E195" s="2">
        <v>5.2900000000000003E-2</v>
      </c>
      <c r="F195" s="2">
        <v>-5.0700000000000002E-2</v>
      </c>
      <c r="G195" s="2">
        <v>6.6600000000000006E-2</v>
      </c>
      <c r="H195" s="2">
        <v>1.66E-2</v>
      </c>
      <c r="I195" s="2">
        <v>4.8300000000000003E-2</v>
      </c>
      <c r="J195" s="2">
        <v>1.1000000000000001E-3</v>
      </c>
      <c r="K195" s="2">
        <v>9.0700000000000003E-2</v>
      </c>
    </row>
    <row r="196" spans="1:11" x14ac:dyDescent="0.75">
      <c r="A196" s="2">
        <v>2.0000000000000001E-4</v>
      </c>
      <c r="B196" s="2">
        <v>0</v>
      </c>
      <c r="C196" s="2">
        <v>2.4500000000000001E-2</v>
      </c>
      <c r="D196" s="2">
        <v>-0.02</v>
      </c>
      <c r="E196" s="2">
        <v>-8.8999999999999999E-3</v>
      </c>
      <c r="F196" s="2">
        <v>3.7900000000000003E-2</v>
      </c>
      <c r="G196" s="2">
        <v>7.4999999999999997E-3</v>
      </c>
      <c r="H196" s="2">
        <v>1.06E-2</v>
      </c>
      <c r="I196" s="2">
        <v>2.41E-2</v>
      </c>
      <c r="J196" s="2">
        <v>-3.4299999999999997E-2</v>
      </c>
      <c r="K196" s="2">
        <v>3.0099999999999998E-2</v>
      </c>
    </row>
    <row r="197" spans="1:11" x14ac:dyDescent="0.75">
      <c r="A197" s="2">
        <v>-1.2999999999999999E-3</v>
      </c>
      <c r="B197" s="2">
        <v>-5.0000000000000001E-3</v>
      </c>
      <c r="C197" s="2">
        <v>-1.7999999999999999E-2</v>
      </c>
      <c r="D197" s="2">
        <v>-7.7999999999999996E-3</v>
      </c>
      <c r="E197" s="2">
        <v>2E-3</v>
      </c>
      <c r="F197" s="2">
        <v>-1.72E-2</v>
      </c>
      <c r="G197" s="2">
        <v>2.0999999999999999E-3</v>
      </c>
      <c r="H197" s="2">
        <v>-1.6E-2</v>
      </c>
      <c r="I197" s="2">
        <v>-2.0299999999999999E-2</v>
      </c>
      <c r="J197" s="2">
        <v>1.6000000000000001E-3</v>
      </c>
      <c r="K197" s="2">
        <v>-1.9199999999999998E-2</v>
      </c>
    </row>
    <row r="198" spans="1:11" x14ac:dyDescent="0.75">
      <c r="A198" s="2">
        <v>1.37E-2</v>
      </c>
      <c r="B198" s="2">
        <v>5.8999999999999999E-3</v>
      </c>
      <c r="C198" s="2">
        <v>-5.3400000000000003E-2</v>
      </c>
      <c r="D198" s="2">
        <v>3.3399999999999999E-2</v>
      </c>
      <c r="E198" s="2">
        <v>3.1199999999999999E-2</v>
      </c>
      <c r="F198" s="2">
        <v>8.0999999999999996E-3</v>
      </c>
      <c r="G198" s="2">
        <v>3.8E-3</v>
      </c>
      <c r="H198" s="2">
        <v>-6.9599999999999995E-2</v>
      </c>
      <c r="I198" s="2">
        <v>-1.9099999999999999E-2</v>
      </c>
      <c r="J198" s="2">
        <v>1.9099999999999999E-2</v>
      </c>
      <c r="K198" s="2">
        <v>1.41E-2</v>
      </c>
    </row>
    <row r="199" spans="1:11" x14ac:dyDescent="0.75">
      <c r="A199" s="2">
        <v>2.7099999999999999E-2</v>
      </c>
      <c r="B199" s="2">
        <v>3.0700000000000002E-2</v>
      </c>
      <c r="C199" s="2">
        <v>8.9999999999999993E-3</v>
      </c>
      <c r="D199" s="2">
        <v>-1.2999999999999999E-2</v>
      </c>
      <c r="E199" s="2">
        <v>1.0800000000000001E-2</v>
      </c>
      <c r="F199" s="2">
        <v>6.6799999999999998E-2</v>
      </c>
      <c r="G199" s="2">
        <v>5.4100000000000002E-2</v>
      </c>
      <c r="H199" s="2">
        <v>2.7900000000000001E-2</v>
      </c>
      <c r="I199" s="2">
        <v>1.67E-2</v>
      </c>
      <c r="J199" s="2">
        <v>5.57E-2</v>
      </c>
      <c r="K199" s="2">
        <v>-2.6499999999999999E-2</v>
      </c>
    </row>
    <row r="200" spans="1:11" x14ac:dyDescent="0.75">
      <c r="A200" s="2">
        <v>1.14E-2</v>
      </c>
      <c r="B200" s="2">
        <v>3.5999999999999999E-3</v>
      </c>
      <c r="C200" s="2">
        <v>2.4500000000000001E-2</v>
      </c>
      <c r="D200" s="2">
        <v>-1.2500000000000001E-2</v>
      </c>
      <c r="E200" s="2">
        <v>3.7900000000000003E-2</v>
      </c>
      <c r="F200" s="2">
        <v>3.5700000000000003E-2</v>
      </c>
      <c r="G200" s="2">
        <v>1.3100000000000001E-2</v>
      </c>
      <c r="H200" s="2">
        <v>1.55E-2</v>
      </c>
      <c r="I200" s="2">
        <v>-8.8999999999999999E-3</v>
      </c>
      <c r="J200" s="2">
        <v>2.4799999999999999E-2</v>
      </c>
      <c r="K200" s="2">
        <v>-5.4999999999999997E-3</v>
      </c>
    </row>
    <row r="201" spans="1:11" x14ac:dyDescent="0.75">
      <c r="A201" s="2">
        <v>1.5699999999999999E-2</v>
      </c>
      <c r="B201" s="2">
        <v>2.5700000000000001E-2</v>
      </c>
      <c r="C201" s="2">
        <v>-2.7300000000000001E-2</v>
      </c>
      <c r="D201" s="2">
        <v>-4.3999999999999997E-2</v>
      </c>
      <c r="E201" s="2">
        <v>-9.7000000000000003E-3</v>
      </c>
      <c r="F201" s="2">
        <v>-7.4999999999999997E-3</v>
      </c>
      <c r="G201" s="2">
        <v>3.7400000000000003E-2</v>
      </c>
      <c r="H201" s="2">
        <v>-1.6000000000000001E-3</v>
      </c>
      <c r="I201" s="2">
        <v>-2.9999999999999997E-4</v>
      </c>
      <c r="J201" s="2">
        <v>2.6599999999999999E-2</v>
      </c>
      <c r="K201" s="2">
        <v>2.1600000000000001E-2</v>
      </c>
    </row>
    <row r="202" spans="1:11" x14ac:dyDescent="0.75">
      <c r="A202" s="2">
        <v>-7.7000000000000002E-3</v>
      </c>
      <c r="B202" s="2">
        <v>-1.77E-2</v>
      </c>
      <c r="C202" s="2">
        <v>-1.67E-2</v>
      </c>
      <c r="D202" s="2">
        <v>6.9900000000000004E-2</v>
      </c>
      <c r="E202" s="2">
        <v>-2.3E-2</v>
      </c>
      <c r="F202" s="2">
        <v>-4.7000000000000002E-3</v>
      </c>
      <c r="G202" s="2">
        <v>1.8800000000000001E-2</v>
      </c>
      <c r="H202" s="2">
        <v>-8.5000000000000006E-3</v>
      </c>
      <c r="I202" s="2">
        <v>-6.4999999999999997E-3</v>
      </c>
      <c r="J202" s="2">
        <v>-2.29E-2</v>
      </c>
      <c r="K202" s="2">
        <v>-8.8400000000000006E-2</v>
      </c>
    </row>
    <row r="203" spans="1:11" x14ac:dyDescent="0.75">
      <c r="A203" s="2">
        <v>2.64E-2</v>
      </c>
      <c r="B203" s="2">
        <v>3.8699999999999998E-2</v>
      </c>
      <c r="C203" s="2">
        <v>7.8299999999999995E-2</v>
      </c>
      <c r="D203" s="2">
        <v>1.29E-2</v>
      </c>
      <c r="E203" s="2">
        <v>1.9599999999999999E-2</v>
      </c>
      <c r="F203" s="2">
        <v>2.9700000000000001E-2</v>
      </c>
      <c r="G203" s="2">
        <v>1.9800000000000002E-2</v>
      </c>
      <c r="H203" s="2">
        <v>3.4500000000000003E-2</v>
      </c>
      <c r="I203" s="2">
        <v>3.4700000000000002E-2</v>
      </c>
      <c r="J203" s="2">
        <v>1.7899999999999999E-2</v>
      </c>
      <c r="K203" s="2">
        <v>1.7100000000000001E-2</v>
      </c>
    </row>
    <row r="204" spans="1:11" x14ac:dyDescent="0.75">
      <c r="A204" s="2">
        <v>8.0999999999999996E-3</v>
      </c>
      <c r="B204" s="2">
        <v>-6.1999999999999998E-3</v>
      </c>
      <c r="C204" s="2">
        <v>-3.61E-2</v>
      </c>
      <c r="D204" s="2">
        <v>6.2199999999999998E-2</v>
      </c>
      <c r="E204" s="2">
        <v>3.9300000000000002E-2</v>
      </c>
      <c r="F204" s="2">
        <v>-2.9899999999999999E-2</v>
      </c>
      <c r="G204" s="2">
        <v>1.12E-2</v>
      </c>
      <c r="H204" s="2">
        <v>6.7799999999999999E-2</v>
      </c>
      <c r="I204" s="2">
        <v>2.5399999999999999E-2</v>
      </c>
      <c r="J204" s="2">
        <v>-3.3999999999999998E-3</v>
      </c>
      <c r="K204" s="2">
        <v>0.1207</v>
      </c>
    </row>
    <row r="205" spans="1:11" x14ac:dyDescent="0.75">
      <c r="A205" s="2">
        <v>-2.4500000000000001E-2</v>
      </c>
      <c r="B205" s="2">
        <v>-6.0900000000000003E-2</v>
      </c>
      <c r="C205" s="2">
        <v>4.9700000000000001E-2</v>
      </c>
      <c r="D205" s="2">
        <v>-2.8799999999999999E-2</v>
      </c>
      <c r="E205" s="2">
        <v>-1.1000000000000001E-3</v>
      </c>
      <c r="F205" s="2">
        <v>-4.8300000000000003E-2</v>
      </c>
      <c r="G205" s="2">
        <v>-2.1999999999999999E-2</v>
      </c>
      <c r="H205" s="2">
        <v>-4.5699999999999998E-2</v>
      </c>
      <c r="I205" s="2">
        <v>-5.7000000000000002E-3</v>
      </c>
      <c r="J205" s="2">
        <v>-3.56E-2</v>
      </c>
      <c r="K205" s="2">
        <v>3.8199999999999998E-2</v>
      </c>
    </row>
    <row r="206" spans="1:11" x14ac:dyDescent="0.75">
      <c r="A206" s="2">
        <v>-7.1000000000000004E-3</v>
      </c>
      <c r="B206" s="2">
        <v>-4.24E-2</v>
      </c>
      <c r="C206" s="2">
        <v>5.5E-2</v>
      </c>
      <c r="D206" s="2">
        <v>-2.3E-2</v>
      </c>
      <c r="E206" s="2">
        <v>-2.8899999999999999E-2</v>
      </c>
      <c r="F206" s="2">
        <v>-8.5000000000000006E-3</v>
      </c>
      <c r="G206" s="2">
        <v>-1.78E-2</v>
      </c>
      <c r="H206" s="2">
        <v>-7.1999999999999998E-3</v>
      </c>
      <c r="I206" s="2">
        <v>4.7899999999999998E-2</v>
      </c>
      <c r="J206" s="2">
        <v>-1.6400000000000001E-2</v>
      </c>
      <c r="K206" s="2">
        <v>3.6600000000000001E-2</v>
      </c>
    </row>
    <row r="207" spans="1:11" x14ac:dyDescent="0.75">
      <c r="A207" s="2">
        <v>1.23E-2</v>
      </c>
      <c r="B207" s="2">
        <v>8.0000000000000004E-4</v>
      </c>
      <c r="C207" s="2">
        <v>5.1999999999999998E-2</v>
      </c>
      <c r="D207" s="2">
        <v>3.44E-2</v>
      </c>
      <c r="E207" s="2">
        <v>-1.2800000000000001E-2</v>
      </c>
      <c r="F207" s="2">
        <v>-2.2200000000000001E-2</v>
      </c>
      <c r="G207" s="2">
        <v>-4.5999999999999999E-3</v>
      </c>
      <c r="H207" s="2">
        <v>2.5000000000000001E-2</v>
      </c>
      <c r="I207" s="2">
        <v>2.3699999999999999E-2</v>
      </c>
      <c r="J207" s="2">
        <v>1.15E-2</v>
      </c>
      <c r="K207" s="2">
        <v>1.14E-2</v>
      </c>
    </row>
    <row r="208" spans="1:11" x14ac:dyDescent="0.75">
      <c r="A208" s="2">
        <v>4.65E-2</v>
      </c>
      <c r="B208" s="2">
        <v>2.75E-2</v>
      </c>
      <c r="C208" s="2">
        <v>8.4000000000000005E-2</v>
      </c>
      <c r="D208" s="2">
        <v>6.4600000000000005E-2</v>
      </c>
      <c r="E208" s="2">
        <v>-6.3E-3</v>
      </c>
      <c r="F208" s="2">
        <v>4.5499999999999999E-2</v>
      </c>
      <c r="G208" s="2">
        <v>3.5700000000000003E-2</v>
      </c>
      <c r="H208" s="2">
        <v>4.4400000000000002E-2</v>
      </c>
      <c r="I208" s="2">
        <v>7.2400000000000006E-2</v>
      </c>
      <c r="J208" s="2">
        <v>4.41E-2</v>
      </c>
      <c r="K208" s="2">
        <v>0.114</v>
      </c>
    </row>
    <row r="209" spans="1:11" x14ac:dyDescent="0.75">
      <c r="A209" s="2">
        <v>-3.3099999999999997E-2</v>
      </c>
      <c r="B209" s="2">
        <v>-3.9899999999999998E-2</v>
      </c>
      <c r="C209" s="2">
        <v>-5.0999999999999997E-2</v>
      </c>
      <c r="D209" s="2">
        <v>-4.02E-2</v>
      </c>
      <c r="E209" s="2">
        <v>-3.2800000000000003E-2</v>
      </c>
      <c r="F209" s="2">
        <v>-2.6100000000000002E-2</v>
      </c>
      <c r="G209" s="2">
        <v>-4.5999999999999999E-2</v>
      </c>
      <c r="H209" s="2">
        <v>-7.1499999999999994E-2</v>
      </c>
      <c r="I209" s="2">
        <v>-3.8300000000000001E-2</v>
      </c>
      <c r="J209" s="2">
        <v>2.6599999999999999E-2</v>
      </c>
      <c r="K209" s="2">
        <v>-5.4600000000000003E-2</v>
      </c>
    </row>
    <row r="210" spans="1:11" x14ac:dyDescent="0.75">
      <c r="A210" s="2">
        <v>1.9400000000000001E-2</v>
      </c>
      <c r="B210" s="2">
        <v>1.17E-2</v>
      </c>
      <c r="C210" s="2">
        <v>5.0000000000000001E-4</v>
      </c>
      <c r="D210" s="2">
        <v>6.8999999999999999E-3</v>
      </c>
      <c r="E210" s="2">
        <v>2.4199999999999999E-2</v>
      </c>
      <c r="F210" s="2">
        <v>6.0600000000000001E-2</v>
      </c>
      <c r="G210" s="2">
        <v>0.01</v>
      </c>
      <c r="H210" s="2">
        <v>5.9999999999999995E-4</v>
      </c>
      <c r="I210" s="2">
        <v>-3.5000000000000003E-2</v>
      </c>
      <c r="J210" s="2">
        <v>6.25E-2</v>
      </c>
      <c r="K210" s="2">
        <v>-9.5999999999999992E-3</v>
      </c>
    </row>
    <row r="211" spans="1:11" x14ac:dyDescent="0.75">
      <c r="A211" s="2">
        <v>-1.4800000000000001E-2</v>
      </c>
      <c r="B211" s="2">
        <v>-1.3599999999999999E-2</v>
      </c>
      <c r="C211" s="2">
        <v>-1E-3</v>
      </c>
      <c r="D211" s="2">
        <v>-2.7699999999999999E-2</v>
      </c>
      <c r="E211" s="2">
        <v>-5.7599999999999998E-2</v>
      </c>
      <c r="F211" s="2">
        <v>-2.46E-2</v>
      </c>
      <c r="G211" s="2">
        <v>-3.7900000000000003E-2</v>
      </c>
      <c r="H211" s="2">
        <v>-2.2599999999999999E-2</v>
      </c>
      <c r="I211" s="2">
        <v>1.9300000000000001E-2</v>
      </c>
      <c r="J211" s="2">
        <v>-3.1699999999999999E-2</v>
      </c>
      <c r="K211" s="2">
        <v>5.3499999999999999E-2</v>
      </c>
    </row>
    <row r="212" spans="1:11" x14ac:dyDescent="0.75">
      <c r="A212" s="2">
        <v>1.83E-2</v>
      </c>
      <c r="B212" s="2">
        <v>1.72E-2</v>
      </c>
      <c r="C212" s="2">
        <v>-4.7000000000000002E-3</v>
      </c>
      <c r="D212" s="2">
        <v>-2.5000000000000001E-3</v>
      </c>
      <c r="E212" s="2">
        <v>1.6000000000000001E-3</v>
      </c>
      <c r="F212" s="2">
        <v>-2.2800000000000001E-2</v>
      </c>
      <c r="G212" s="2">
        <v>4.8399999999999999E-2</v>
      </c>
      <c r="H212" s="2">
        <v>9.6799999999999997E-2</v>
      </c>
      <c r="I212" s="2">
        <v>7.0400000000000004E-2</v>
      </c>
      <c r="J212" s="2">
        <v>-1.26E-2</v>
      </c>
      <c r="K212" s="2">
        <v>0.10290000000000001</v>
      </c>
    </row>
    <row r="213" spans="1:11" x14ac:dyDescent="0.75">
      <c r="A213" s="2">
        <v>1.43E-2</v>
      </c>
      <c r="B213" s="2">
        <v>4.4999999999999997E-3</v>
      </c>
      <c r="C213" s="2">
        <v>1.21E-2</v>
      </c>
      <c r="D213" s="2">
        <v>-1.09E-2</v>
      </c>
      <c r="E213" s="2">
        <v>1.4500000000000001E-2</v>
      </c>
      <c r="F213" s="2">
        <v>2.6599999999999999E-2</v>
      </c>
      <c r="G213" s="2">
        <v>2.0299999999999999E-2</v>
      </c>
      <c r="H213" s="2">
        <v>2.1100000000000001E-2</v>
      </c>
      <c r="I213" s="2">
        <v>2.0500000000000001E-2</v>
      </c>
      <c r="J213" s="2">
        <v>-1.5E-3</v>
      </c>
      <c r="K213" s="2">
        <v>-9.1000000000000004E-3</v>
      </c>
    </row>
    <row r="214" spans="1:11" x14ac:dyDescent="0.75">
      <c r="A214" s="2">
        <v>-1.6999999999999999E-3</v>
      </c>
      <c r="B214" s="2">
        <v>-1.6799999999999999E-2</v>
      </c>
      <c r="C214" s="2">
        <v>-2.3400000000000001E-2</v>
      </c>
      <c r="D214" s="2">
        <v>-0.04</v>
      </c>
      <c r="E214" s="2">
        <v>7.6E-3</v>
      </c>
      <c r="F214" s="2">
        <v>-8.9999999999999993E-3</v>
      </c>
      <c r="G214" s="2">
        <v>1.2E-2</v>
      </c>
      <c r="H214" s="2">
        <v>2.3400000000000001E-2</v>
      </c>
      <c r="I214" s="2">
        <v>4.5699999999999998E-2</v>
      </c>
      <c r="J214" s="2">
        <v>1.9E-2</v>
      </c>
      <c r="K214" s="2">
        <v>-2.64E-2</v>
      </c>
    </row>
    <row r="215" spans="1:11" x14ac:dyDescent="0.75">
      <c r="A215" s="2">
        <v>1.2500000000000001E-2</v>
      </c>
      <c r="B215" s="2">
        <v>-7.1000000000000004E-3</v>
      </c>
      <c r="C215" s="2">
        <v>-2.5399999999999999E-2</v>
      </c>
      <c r="D215" s="2">
        <v>1.4E-2</v>
      </c>
      <c r="E215" s="2">
        <v>5.3E-3</v>
      </c>
      <c r="F215" s="2">
        <v>2.7300000000000001E-2</v>
      </c>
      <c r="G215" s="2">
        <v>5.1999999999999998E-3</v>
      </c>
      <c r="H215" s="2">
        <v>3.0499999999999999E-2</v>
      </c>
      <c r="I215" s="2">
        <v>-4.0000000000000001E-3</v>
      </c>
      <c r="J215" s="2">
        <v>2.5000000000000001E-2</v>
      </c>
      <c r="K215" s="2">
        <v>-2.4400000000000002E-2</v>
      </c>
    </row>
    <row r="216" spans="1:11" x14ac:dyDescent="0.75">
      <c r="A216" s="2">
        <v>-9.5999999999999992E-3</v>
      </c>
      <c r="B216" s="2">
        <v>-1.2800000000000001E-2</v>
      </c>
      <c r="C216" s="2">
        <v>-1.46E-2</v>
      </c>
      <c r="D216" s="2">
        <v>-2.7799999999999998E-2</v>
      </c>
      <c r="E216" s="2">
        <v>-4.3E-3</v>
      </c>
      <c r="F216" s="2">
        <v>-1.46E-2</v>
      </c>
      <c r="G216" s="2">
        <v>-1.18E-2</v>
      </c>
      <c r="H216" s="2">
        <v>-5.9999999999999995E-4</v>
      </c>
      <c r="I216" s="2">
        <v>-2.2700000000000001E-2</v>
      </c>
      <c r="J216" s="2">
        <v>-5.1000000000000004E-3</v>
      </c>
      <c r="K216" s="2">
        <v>5.0900000000000001E-2</v>
      </c>
    </row>
    <row r="217" spans="1:11" x14ac:dyDescent="0.75">
      <c r="A217" s="2">
        <v>1.67E-2</v>
      </c>
      <c r="B217" s="2">
        <v>-1.77E-2</v>
      </c>
      <c r="C217" s="2">
        <v>3.1699999999999999E-2</v>
      </c>
      <c r="D217" s="2">
        <v>4.9700000000000001E-2</v>
      </c>
      <c r="E217" s="2">
        <v>-8.0000000000000004E-4</v>
      </c>
      <c r="F217" s="2">
        <v>-1.03E-2</v>
      </c>
      <c r="G217" s="2">
        <v>-1.6299999999999999E-2</v>
      </c>
      <c r="H217" s="2">
        <v>5.5599999999999997E-2</v>
      </c>
      <c r="I217" s="2">
        <v>9.1999999999999998E-3</v>
      </c>
      <c r="J217" s="2">
        <v>-4.0000000000000001E-3</v>
      </c>
      <c r="K217" s="2">
        <v>3.7100000000000001E-2</v>
      </c>
    </row>
    <row r="218" spans="1:11" x14ac:dyDescent="0.75">
      <c r="A218" s="2">
        <v>2.2700000000000001E-2</v>
      </c>
      <c r="B218" s="2">
        <v>9.1000000000000004E-3</v>
      </c>
      <c r="C218" s="2">
        <v>0.10580000000000001</v>
      </c>
      <c r="D218" s="2">
        <v>-1E-3</v>
      </c>
      <c r="E218" s="2">
        <v>1.7100000000000001E-2</v>
      </c>
      <c r="F218" s="2">
        <v>3.1E-2</v>
      </c>
      <c r="G218" s="2">
        <v>6.3E-2</v>
      </c>
      <c r="H218" s="2">
        <v>6.9999999999999999E-4</v>
      </c>
      <c r="I218" s="2">
        <v>5.8000000000000003E-2</v>
      </c>
      <c r="J218" s="2">
        <v>2.3E-2</v>
      </c>
      <c r="K218" s="2">
        <v>8.7999999999999995E-2</v>
      </c>
    </row>
    <row r="219" spans="1:11" x14ac:dyDescent="0.75">
      <c r="A219" s="2">
        <v>-7.7000000000000002E-3</v>
      </c>
      <c r="B219" s="2">
        <v>-2E-3</v>
      </c>
      <c r="C219" s="2">
        <v>1.84E-2</v>
      </c>
      <c r="D219" s="2">
        <v>2.0199999999999999E-2</v>
      </c>
      <c r="E219" s="2">
        <v>1.1299999999999999E-2</v>
      </c>
      <c r="F219" s="2">
        <v>-9.4000000000000004E-3</v>
      </c>
      <c r="G219" s="2">
        <v>4.4000000000000003E-3</v>
      </c>
      <c r="H219" s="2">
        <v>-2.4899999999999999E-2</v>
      </c>
      <c r="I219" s="2">
        <v>4.3E-3</v>
      </c>
      <c r="J219" s="2">
        <v>-2.8299999999999999E-2</v>
      </c>
      <c r="K219" s="2">
        <v>2.3800000000000002E-2</v>
      </c>
    </row>
    <row r="220" spans="1:11" x14ac:dyDescent="0.75">
      <c r="A220" s="2">
        <v>2.1600000000000001E-2</v>
      </c>
      <c r="B220" s="2">
        <v>3.27E-2</v>
      </c>
      <c r="C220" s="2">
        <v>0.16039999999999999</v>
      </c>
      <c r="D220" s="2">
        <v>7.0199999999999999E-2</v>
      </c>
      <c r="E220" s="2">
        <v>3.78E-2</v>
      </c>
      <c r="F220" s="2">
        <v>-5.5100000000000003E-2</v>
      </c>
      <c r="G220" s="2">
        <v>2.2700000000000001E-2</v>
      </c>
      <c r="H220" s="2">
        <v>2.41E-2</v>
      </c>
      <c r="I220" s="2">
        <v>0.108</v>
      </c>
      <c r="J220" s="2">
        <v>-3.2199999999999999E-2</v>
      </c>
      <c r="K220" s="2">
        <v>0.1007</v>
      </c>
    </row>
    <row r="221" spans="1:11" x14ac:dyDescent="0.75">
      <c r="A221" s="2">
        <v>7.3200000000000001E-2</v>
      </c>
      <c r="B221" s="2">
        <v>5.0599999999999999E-2</v>
      </c>
      <c r="C221" s="2">
        <v>2.5499999999999998E-2</v>
      </c>
      <c r="D221" s="2">
        <v>0.11600000000000001</v>
      </c>
      <c r="E221" s="2">
        <v>0.12770000000000001</v>
      </c>
      <c r="F221" s="2">
        <v>9.06E-2</v>
      </c>
      <c r="G221" s="2">
        <v>9.2899999999999996E-2</v>
      </c>
      <c r="H221" s="2">
        <v>4.6300000000000001E-2</v>
      </c>
      <c r="I221" s="2">
        <v>5.0200000000000002E-2</v>
      </c>
      <c r="J221" s="2">
        <v>0.105</v>
      </c>
      <c r="K221" s="2">
        <v>4.8999999999999998E-3</v>
      </c>
    </row>
    <row r="222" spans="1:11" x14ac:dyDescent="0.75">
      <c r="A222" s="2">
        <v>-5.6399999999999999E-2</v>
      </c>
      <c r="B222" s="2">
        <v>-3.5499999999999997E-2</v>
      </c>
      <c r="C222" s="2">
        <v>-9.8799999999999999E-2</v>
      </c>
      <c r="D222" s="2">
        <v>-4.7199999999999999E-2</v>
      </c>
      <c r="E222" s="2">
        <v>-2.5000000000000001E-2</v>
      </c>
      <c r="F222" s="2">
        <v>-5.2499999999999998E-2</v>
      </c>
      <c r="G222" s="2">
        <v>-5.9799999999999999E-2</v>
      </c>
      <c r="H222" s="2">
        <v>-6.2399999999999997E-2</v>
      </c>
      <c r="I222" s="2">
        <v>-5.5599999999999997E-2</v>
      </c>
      <c r="J222" s="2">
        <v>-6.3600000000000004E-2</v>
      </c>
      <c r="K222" s="2">
        <v>-4.5100000000000001E-2</v>
      </c>
    </row>
    <row r="223" spans="1:11" x14ac:dyDescent="0.75">
      <c r="A223" s="2">
        <v>-5.3E-3</v>
      </c>
      <c r="B223" s="2">
        <v>-5.8999999999999999E-3</v>
      </c>
      <c r="C223" s="2">
        <v>8.0399999999999999E-2</v>
      </c>
      <c r="D223" s="2">
        <v>2.2700000000000001E-2</v>
      </c>
      <c r="E223" s="2">
        <v>-2.24E-2</v>
      </c>
      <c r="F223" s="2">
        <v>-2.0899999999999998E-2</v>
      </c>
      <c r="G223" s="2">
        <v>-3.0499999999999999E-2</v>
      </c>
      <c r="H223" s="2">
        <v>-1.8700000000000001E-2</v>
      </c>
      <c r="I223" s="2">
        <v>2.2700000000000001E-2</v>
      </c>
      <c r="J223" s="2">
        <v>-1.5599999999999999E-2</v>
      </c>
      <c r="K223" s="2">
        <v>1.8E-3</v>
      </c>
    </row>
    <row r="224" spans="1:11" x14ac:dyDescent="0.75">
      <c r="A224" s="2">
        <v>1.9E-3</v>
      </c>
      <c r="B224" s="2">
        <v>1.35E-2</v>
      </c>
      <c r="C224" s="2">
        <v>-4.0800000000000003E-2</v>
      </c>
      <c r="D224" s="2">
        <v>-5.7000000000000002E-3</v>
      </c>
      <c r="E224" s="2">
        <v>-1.9400000000000001E-2</v>
      </c>
      <c r="F224" s="2">
        <v>-4.1999999999999997E-3</v>
      </c>
      <c r="G224" s="2">
        <v>7.4899999999999994E-2</v>
      </c>
      <c r="H224" s="2">
        <v>2.0400000000000001E-2</v>
      </c>
      <c r="I224" s="2">
        <v>3.0999999999999999E-3</v>
      </c>
      <c r="J224" s="2">
        <v>1.78E-2</v>
      </c>
      <c r="K224" s="2">
        <v>-1.84E-2</v>
      </c>
    </row>
    <row r="225" spans="1:11" x14ac:dyDescent="0.75">
      <c r="A225" s="2">
        <v>3.8399999999999997E-2</v>
      </c>
      <c r="B225" s="2">
        <v>1.6199999999999999E-2</v>
      </c>
      <c r="C225" s="2">
        <v>3.3399999999999999E-2</v>
      </c>
      <c r="D225" s="2">
        <v>1.0800000000000001E-2</v>
      </c>
      <c r="E225" s="2">
        <v>3.3700000000000001E-2</v>
      </c>
      <c r="F225" s="2">
        <v>5.1700000000000003E-2</v>
      </c>
      <c r="G225" s="2">
        <v>7.2700000000000001E-2</v>
      </c>
      <c r="H225" s="2">
        <v>0.1119</v>
      </c>
      <c r="I225" s="2">
        <v>3.3799999999999997E-2</v>
      </c>
      <c r="J225" s="2">
        <v>4.6699999999999998E-2</v>
      </c>
      <c r="K225" s="2">
        <v>5.3400000000000003E-2</v>
      </c>
    </row>
    <row r="226" spans="1:11" x14ac:dyDescent="0.75">
      <c r="A226" s="2">
        <v>1.52E-2</v>
      </c>
      <c r="B226" s="2">
        <v>2.35E-2</v>
      </c>
      <c r="C226" s="2">
        <v>6.6199999999999995E-2</v>
      </c>
      <c r="D226" s="2">
        <v>2.9000000000000001E-2</v>
      </c>
      <c r="E226" s="2">
        <v>1.24E-2</v>
      </c>
      <c r="F226" s="2">
        <v>9.7000000000000003E-3</v>
      </c>
      <c r="G226" s="2">
        <v>4.07E-2</v>
      </c>
      <c r="H226" s="2">
        <v>7.4000000000000003E-3</v>
      </c>
      <c r="I226" s="2">
        <v>4.7300000000000002E-2</v>
      </c>
      <c r="J226" s="2">
        <v>-7.7999999999999996E-3</v>
      </c>
      <c r="K226" s="2">
        <v>-4.7899999999999998E-2</v>
      </c>
    </row>
    <row r="227" spans="1:11" x14ac:dyDescent="0.75">
      <c r="A227" s="2">
        <v>-6.3E-3</v>
      </c>
      <c r="B227" s="2">
        <v>1.46E-2</v>
      </c>
      <c r="C227" s="2">
        <v>-9.3200000000000005E-2</v>
      </c>
      <c r="D227" s="2">
        <v>-5.1799999999999999E-2</v>
      </c>
      <c r="E227" s="2">
        <v>1.17E-2</v>
      </c>
      <c r="F227" s="2">
        <v>4.7500000000000001E-2</v>
      </c>
      <c r="G227" s="2">
        <v>-1.6400000000000001E-2</v>
      </c>
      <c r="H227" s="2">
        <v>5.1999999999999998E-3</v>
      </c>
      <c r="I227" s="2">
        <v>-4.9599999999999998E-2</v>
      </c>
      <c r="J227" s="2">
        <v>3.7100000000000001E-2</v>
      </c>
      <c r="K227" s="2">
        <v>-6.8599999999999994E-2</v>
      </c>
    </row>
    <row r="228" spans="1:11" x14ac:dyDescent="0.75">
      <c r="A228" s="2">
        <v>-6.4000000000000003E-3</v>
      </c>
      <c r="B228" s="2">
        <v>-1.03E-2</v>
      </c>
      <c r="C228" s="2">
        <v>3.5999999999999997E-2</v>
      </c>
      <c r="D228" s="2">
        <v>-1.32E-2</v>
      </c>
      <c r="E228" s="2">
        <v>-7.7000000000000002E-3</v>
      </c>
      <c r="F228" s="2">
        <v>-5.1799999999999999E-2</v>
      </c>
      <c r="G228" s="2">
        <v>2.9000000000000001E-2</v>
      </c>
      <c r="H228" s="2">
        <v>5.8000000000000003E-2</v>
      </c>
      <c r="I228" s="2">
        <v>-2.69E-2</v>
      </c>
      <c r="J228" s="2">
        <v>-1.78E-2</v>
      </c>
      <c r="K228" s="2">
        <v>7.9000000000000008E-3</v>
      </c>
    </row>
    <row r="229" spans="1:11" x14ac:dyDescent="0.75">
      <c r="A229" s="2">
        <v>-2.5100000000000001E-2</v>
      </c>
      <c r="B229" s="2">
        <v>-4.2900000000000001E-2</v>
      </c>
      <c r="C229" s="2">
        <v>-2.2000000000000001E-3</v>
      </c>
      <c r="D229" s="2">
        <v>-3.6900000000000002E-2</v>
      </c>
      <c r="E229" s="2">
        <v>-2.3699999999999999E-2</v>
      </c>
      <c r="F229" s="2">
        <v>-5.4100000000000002E-2</v>
      </c>
      <c r="G229" s="2">
        <v>-4.1500000000000002E-2</v>
      </c>
      <c r="H229" s="2">
        <v>2.5700000000000001E-2</v>
      </c>
      <c r="I229" s="2">
        <v>-2.3699999999999999E-2</v>
      </c>
      <c r="J229" s="2">
        <v>-4.7699999999999999E-2</v>
      </c>
      <c r="K229" s="2">
        <v>-5.5800000000000002E-2</v>
      </c>
    </row>
    <row r="230" spans="1:11" x14ac:dyDescent="0.75">
      <c r="A230" s="2">
        <v>-2.3099999999999999E-2</v>
      </c>
      <c r="B230" s="2">
        <v>1.7999999999999999E-2</v>
      </c>
      <c r="C230" s="2">
        <v>-6.8999999999999999E-3</v>
      </c>
      <c r="D230" s="2">
        <v>1.17E-2</v>
      </c>
      <c r="E230" s="2">
        <v>-1.6899999999999998E-2</v>
      </c>
      <c r="F230" s="2">
        <v>-3.15E-2</v>
      </c>
      <c r="G230" s="2">
        <v>-6.0600000000000001E-2</v>
      </c>
      <c r="H230" s="2">
        <v>-2.8899999999999999E-2</v>
      </c>
      <c r="I230" s="2">
        <v>7.3000000000000001E-3</v>
      </c>
      <c r="J230" s="2">
        <v>-6.4000000000000001E-2</v>
      </c>
      <c r="K230" s="2">
        <v>-3.9600000000000003E-2</v>
      </c>
    </row>
    <row r="231" spans="1:11" x14ac:dyDescent="0.75">
      <c r="A231" s="2">
        <v>3.2599999999999997E-2</v>
      </c>
      <c r="B231" s="2">
        <v>6.59E-2</v>
      </c>
      <c r="C231" s="2">
        <v>0.1731</v>
      </c>
      <c r="D231" s="2">
        <v>3.1300000000000001E-2</v>
      </c>
      <c r="E231" s="2">
        <v>1.09E-2</v>
      </c>
      <c r="F231" s="2">
        <v>3.56E-2</v>
      </c>
      <c r="G231" s="2">
        <v>2.9100000000000001E-2</v>
      </c>
      <c r="H231" s="2">
        <v>1.67E-2</v>
      </c>
      <c r="I231" s="2">
        <v>5.6000000000000001E-2</v>
      </c>
      <c r="J231" s="2">
        <v>7.46E-2</v>
      </c>
      <c r="K231" s="2">
        <v>-7.7999999999999996E-3</v>
      </c>
    </row>
    <row r="232" spans="1:11" x14ac:dyDescent="0.75">
      <c r="A232" s="2">
        <v>7.1999999999999998E-3</v>
      </c>
      <c r="B232" s="2">
        <v>-7.3000000000000001E-3</v>
      </c>
      <c r="C232" s="2">
        <v>-5.8000000000000003E-2</v>
      </c>
      <c r="D232" s="2">
        <v>-1.9699999999999999E-2</v>
      </c>
      <c r="E232" s="2">
        <v>-4.1999999999999997E-3</v>
      </c>
      <c r="F232" s="2">
        <v>4.3400000000000001E-2</v>
      </c>
      <c r="G232" s="2">
        <v>-7.4999999999999997E-3</v>
      </c>
      <c r="H232" s="2">
        <v>-9.4000000000000004E-3</v>
      </c>
      <c r="I232" s="2">
        <v>-4.9700000000000001E-2</v>
      </c>
      <c r="J232" s="2">
        <v>1.9699999999999999E-2</v>
      </c>
      <c r="K232" s="2">
        <v>-5.0700000000000002E-2</v>
      </c>
    </row>
    <row r="233" spans="1:11" x14ac:dyDescent="0.75">
      <c r="A233" s="2">
        <v>6.4000000000000003E-3</v>
      </c>
      <c r="B233" s="2">
        <v>2.0199999999999999E-2</v>
      </c>
      <c r="C233" s="2">
        <v>6.5100000000000005E-2</v>
      </c>
      <c r="D233" s="2">
        <v>3.0800000000000001E-2</v>
      </c>
      <c r="E233" s="2">
        <v>3.5000000000000001E-3</v>
      </c>
      <c r="F233" s="2">
        <v>-6.1000000000000004E-3</v>
      </c>
      <c r="G233" s="2">
        <v>5.0000000000000001E-4</v>
      </c>
      <c r="H233" s="2">
        <v>9.4999999999999998E-3</v>
      </c>
      <c r="I233" s="2">
        <v>3.0499999999999999E-2</v>
      </c>
      <c r="J233" s="2">
        <v>-1.6799999999999999E-2</v>
      </c>
      <c r="K233" s="2">
        <v>-5.4999999999999997E-3</v>
      </c>
    </row>
    <row r="234" spans="1:11" x14ac:dyDescent="0.75">
      <c r="A234" s="2">
        <v>2.4500000000000001E-2</v>
      </c>
      <c r="B234" s="2">
        <v>4.4000000000000003E-3</v>
      </c>
      <c r="C234" s="2">
        <v>8.8499999999999995E-2</v>
      </c>
      <c r="D234" s="2">
        <v>1.3100000000000001E-2</v>
      </c>
      <c r="E234" s="2">
        <v>7.1800000000000003E-2</v>
      </c>
      <c r="F234" s="2">
        <v>8.9999999999999998E-4</v>
      </c>
      <c r="G234" s="2">
        <v>2.29E-2</v>
      </c>
      <c r="H234" s="2">
        <v>-1.95E-2</v>
      </c>
      <c r="I234" s="2">
        <v>2.8400000000000002E-2</v>
      </c>
      <c r="J234" s="2">
        <v>3.6400000000000002E-2</v>
      </c>
      <c r="K234" s="2">
        <v>3.2300000000000002E-2</v>
      </c>
    </row>
    <row r="235" spans="1:11" x14ac:dyDescent="0.75">
      <c r="A235" s="2">
        <v>1.7299999999999999E-2</v>
      </c>
      <c r="B235" s="2">
        <v>-1.4E-2</v>
      </c>
      <c r="C235" s="2">
        <v>-3.8100000000000002E-2</v>
      </c>
      <c r="D235" s="2">
        <v>-5.3600000000000002E-2</v>
      </c>
      <c r="E235" s="2">
        <v>2.3300000000000001E-2</v>
      </c>
      <c r="F235" s="2">
        <v>5.1799999999999999E-2</v>
      </c>
      <c r="G235" s="2">
        <v>7.7000000000000002E-3</v>
      </c>
      <c r="H235" s="2">
        <v>4.2200000000000001E-2</v>
      </c>
      <c r="I235" s="2">
        <v>-1.67E-2</v>
      </c>
      <c r="J235" s="2">
        <v>1.84E-2</v>
      </c>
      <c r="K235" s="2">
        <v>-3.1099999999999999E-2</v>
      </c>
    </row>
    <row r="236" spans="1:11" x14ac:dyDescent="0.75">
      <c r="A236" s="2">
        <v>-2.8E-3</v>
      </c>
      <c r="B236" s="2">
        <v>-3.8E-3</v>
      </c>
      <c r="C236" s="2">
        <v>-4.0300000000000002E-2</v>
      </c>
      <c r="D236" s="2">
        <v>-1.9099999999999999E-2</v>
      </c>
      <c r="E236" s="2">
        <v>-4.0000000000000001E-3</v>
      </c>
      <c r="F236" s="2">
        <v>1.5800000000000002E-2</v>
      </c>
      <c r="G236" s="2">
        <v>-2.9100000000000001E-2</v>
      </c>
      <c r="H236" s="2">
        <v>4.8999999999999998E-3</v>
      </c>
      <c r="I236" s="2">
        <v>1.1999999999999999E-3</v>
      </c>
      <c r="J236" s="2">
        <v>-7.7999999999999996E-3</v>
      </c>
      <c r="K236" s="2">
        <v>-2.0999999999999999E-3</v>
      </c>
    </row>
    <row r="237" spans="1:11" x14ac:dyDescent="0.75">
      <c r="A237" s="2">
        <v>1.2500000000000001E-2</v>
      </c>
      <c r="B237" s="2">
        <v>8.0999999999999996E-3</v>
      </c>
      <c r="C237" s="2">
        <v>-1.5E-3</v>
      </c>
      <c r="D237" s="2">
        <v>3.7600000000000001E-2</v>
      </c>
      <c r="E237" s="2">
        <v>-1.5900000000000001E-2</v>
      </c>
      <c r="F237" s="2">
        <v>-7.4399999999999994E-2</v>
      </c>
      <c r="G237" s="2">
        <v>6.0699999999999997E-2</v>
      </c>
      <c r="H237" s="2">
        <v>0.18090000000000001</v>
      </c>
      <c r="I237" s="2">
        <v>1.9599999999999999E-2</v>
      </c>
      <c r="J237" s="2">
        <v>-5.0500000000000003E-2</v>
      </c>
      <c r="K237" s="2">
        <v>2.0400000000000001E-2</v>
      </c>
    </row>
    <row r="238" spans="1:11" x14ac:dyDescent="0.75">
      <c r="A238" s="2">
        <v>1.7600000000000001E-2</v>
      </c>
      <c r="B238" s="2">
        <v>9.6199999999999994E-2</v>
      </c>
      <c r="C238" s="2">
        <v>-2.2700000000000001E-2</v>
      </c>
      <c r="D238" s="2">
        <v>-2.1299999999999999E-2</v>
      </c>
      <c r="E238" s="2">
        <v>9.7999999999999997E-3</v>
      </c>
      <c r="F238" s="2">
        <v>0.1072</v>
      </c>
      <c r="G238" s="2">
        <v>4.1999999999999997E-3</v>
      </c>
      <c r="H238" s="2">
        <v>4.7399999999999998E-2</v>
      </c>
      <c r="I238" s="2">
        <v>3.9E-2</v>
      </c>
      <c r="J238" s="2">
        <v>3.5900000000000001E-2</v>
      </c>
      <c r="K238" s="2">
        <v>-3.2399999999999998E-2</v>
      </c>
    </row>
    <row r="239" spans="1:11" x14ac:dyDescent="0.75">
      <c r="A239" s="2">
        <v>4.02E-2</v>
      </c>
      <c r="B239" s="2">
        <v>7.4999999999999997E-3</v>
      </c>
      <c r="C239" s="2">
        <v>3.0099999999999998E-2</v>
      </c>
      <c r="D239" s="2">
        <v>1.9699999999999999E-2</v>
      </c>
      <c r="E239" s="2">
        <v>7.7000000000000002E-3</v>
      </c>
      <c r="F239" s="2">
        <v>7.3300000000000004E-2</v>
      </c>
      <c r="G239" s="2">
        <v>3.1600000000000003E-2</v>
      </c>
      <c r="H239" s="2">
        <v>4.0899999999999999E-2</v>
      </c>
      <c r="I239" s="2">
        <v>8.0000000000000004E-4</v>
      </c>
      <c r="J239" s="2">
        <v>5.0599999999999999E-2</v>
      </c>
      <c r="K239" s="2">
        <v>1.0500000000000001E-2</v>
      </c>
    </row>
    <row r="240" spans="1:11" x14ac:dyDescent="0.75">
      <c r="A240" s="2">
        <v>-2.86E-2</v>
      </c>
      <c r="B240" s="2">
        <v>-1.2800000000000001E-2</v>
      </c>
      <c r="C240" s="2">
        <v>-8.8099999999999998E-2</v>
      </c>
      <c r="D240" s="2">
        <v>-5.3100000000000001E-2</v>
      </c>
      <c r="E240" s="2">
        <v>-1.5900000000000001E-2</v>
      </c>
      <c r="F240" s="2">
        <v>6.7000000000000002E-3</v>
      </c>
      <c r="G240" s="2">
        <v>-3.6900000000000002E-2</v>
      </c>
      <c r="H240" s="2">
        <v>4.0399999999999998E-2</v>
      </c>
      <c r="I240" s="2">
        <v>-5.3400000000000003E-2</v>
      </c>
      <c r="J240" s="2">
        <v>6.0000000000000001E-3</v>
      </c>
      <c r="K240" s="2">
        <v>-5.1299999999999998E-2</v>
      </c>
    </row>
    <row r="241" spans="1:11" x14ac:dyDescent="0.75">
      <c r="A241" s="2">
        <v>1.8599999999999998E-2</v>
      </c>
      <c r="B241" s="2">
        <v>1.7899999999999999E-2</v>
      </c>
      <c r="C241" s="2">
        <v>-3.0200000000000001E-2</v>
      </c>
      <c r="D241" s="2">
        <v>1.29E-2</v>
      </c>
      <c r="E241" s="2">
        <v>4.4900000000000002E-2</v>
      </c>
      <c r="F241" s="2">
        <v>5.11E-2</v>
      </c>
      <c r="G241" s="2">
        <v>5.3800000000000001E-2</v>
      </c>
      <c r="H241" s="2">
        <v>5.4999999999999997E-3</v>
      </c>
      <c r="I241" s="2">
        <v>-2.06E-2</v>
      </c>
      <c r="J241" s="2">
        <v>3.95E-2</v>
      </c>
      <c r="K241" s="2">
        <v>-2.52E-2</v>
      </c>
    </row>
    <row r="242" spans="1:11" x14ac:dyDescent="0.75">
      <c r="A242" s="2">
        <v>-4.7800000000000002E-2</v>
      </c>
      <c r="B242" s="2">
        <v>-3.1399999999999997E-2</v>
      </c>
      <c r="C242" s="2">
        <v>-0.10920000000000001</v>
      </c>
      <c r="D242" s="2">
        <v>-5.6099999999999997E-2</v>
      </c>
      <c r="E242" s="2">
        <v>1.17E-2</v>
      </c>
      <c r="F242" s="2">
        <v>2.5000000000000001E-2</v>
      </c>
      <c r="G242" s="2">
        <v>-5.2999999999999999E-2</v>
      </c>
      <c r="H242" s="2">
        <v>-2.8799999999999999E-2</v>
      </c>
      <c r="I242" s="2">
        <v>-0.1021</v>
      </c>
      <c r="J242" s="2">
        <v>2.8999999999999998E-3</v>
      </c>
      <c r="K242" s="2">
        <v>-0.1113</v>
      </c>
    </row>
    <row r="243" spans="1:11" x14ac:dyDescent="0.75">
      <c r="A243" s="2">
        <v>4.9099999999999998E-2</v>
      </c>
      <c r="B243" s="2">
        <v>-2.0199999999999999E-2</v>
      </c>
      <c r="C243" s="2">
        <v>0.35499999999999998</v>
      </c>
      <c r="D243" s="2">
        <v>7.4099999999999999E-2</v>
      </c>
      <c r="E243" s="2">
        <v>1.09E-2</v>
      </c>
      <c r="F243" s="2">
        <v>1.66E-2</v>
      </c>
      <c r="G243" s="2">
        <v>5.28E-2</v>
      </c>
      <c r="H243" s="2">
        <v>3.0800000000000001E-2</v>
      </c>
      <c r="I243" s="2">
        <v>0.14299999999999999</v>
      </c>
      <c r="J243" s="2">
        <v>2.1600000000000001E-2</v>
      </c>
      <c r="K243" s="2">
        <v>0.16739999999999999</v>
      </c>
    </row>
    <row r="244" spans="1:11" x14ac:dyDescent="0.75">
      <c r="A244" s="2">
        <v>3.0099999999999998E-2</v>
      </c>
      <c r="B244" s="2">
        <v>-2.2000000000000001E-3</v>
      </c>
      <c r="C244" s="2">
        <v>0.1111</v>
      </c>
      <c r="D244" s="2">
        <v>0.1033</v>
      </c>
      <c r="E244" s="2">
        <v>4.4299999999999999E-2</v>
      </c>
      <c r="F244" s="2">
        <v>2.3E-3</v>
      </c>
      <c r="G244" s="2">
        <v>2.9899999999999999E-2</v>
      </c>
      <c r="H244" s="2">
        <v>5.4999999999999997E-3</v>
      </c>
      <c r="I244" s="2">
        <v>8.7599999999999997E-2</v>
      </c>
      <c r="J244" s="2">
        <v>-1.4E-3</v>
      </c>
      <c r="K244" s="2">
        <v>1.95E-2</v>
      </c>
    </row>
    <row r="245" spans="1:11" x14ac:dyDescent="0.75">
      <c r="A245" s="2">
        <v>3.2000000000000001E-2</v>
      </c>
      <c r="B245" s="2">
        <v>-1.2800000000000001E-2</v>
      </c>
      <c r="C245" s="2">
        <v>0.18240000000000001</v>
      </c>
      <c r="D245" s="2">
        <v>2.92E-2</v>
      </c>
      <c r="E245" s="2">
        <v>-1.5599999999999999E-2</v>
      </c>
      <c r="F245" s="2">
        <v>1.12E-2</v>
      </c>
      <c r="G245" s="2">
        <v>-8.0000000000000004E-4</v>
      </c>
      <c r="H245" s="2">
        <v>4.02E-2</v>
      </c>
      <c r="I245" s="2">
        <v>4.1599999999999998E-2</v>
      </c>
      <c r="J245" s="2">
        <v>1.9E-3</v>
      </c>
      <c r="K245" s="2">
        <v>6.1899999999999997E-2</v>
      </c>
    </row>
    <row r="246" spans="1:11" x14ac:dyDescent="0.75">
      <c r="A246" s="2">
        <v>-2.2599999999999999E-2</v>
      </c>
      <c r="B246" s="2">
        <v>2.4400000000000002E-2</v>
      </c>
      <c r="C246" s="2">
        <v>-0.15540000000000001</v>
      </c>
      <c r="D246" s="2">
        <v>-4.2999999999999997E-2</v>
      </c>
      <c r="E246" s="2">
        <v>-1.2200000000000001E-2</v>
      </c>
      <c r="F246" s="2">
        <v>1.2699999999999999E-2</v>
      </c>
      <c r="G246" s="2">
        <v>0.03</v>
      </c>
      <c r="H246" s="2">
        <v>-5.1299999999999998E-2</v>
      </c>
      <c r="I246" s="2">
        <v>-7.3400000000000007E-2</v>
      </c>
      <c r="J246" s="2">
        <v>-8.2000000000000007E-3</v>
      </c>
      <c r="K246" s="2">
        <v>-9.0499999999999997E-2</v>
      </c>
    </row>
    <row r="247" spans="1:11" x14ac:dyDescent="0.75">
      <c r="A247" s="2">
        <v>3.5000000000000003E-2</v>
      </c>
      <c r="B247" s="2">
        <v>2.0000000000000001E-4</v>
      </c>
      <c r="C247" s="2">
        <v>-5.8000000000000003E-2</v>
      </c>
      <c r="D247" s="2">
        <v>4.4900000000000002E-2</v>
      </c>
      <c r="E247" s="2">
        <v>0.1429</v>
      </c>
      <c r="F247" s="2">
        <v>4.0899999999999999E-2</v>
      </c>
      <c r="G247" s="2">
        <v>3.0200000000000001E-2</v>
      </c>
      <c r="H247" s="2">
        <v>1.21E-2</v>
      </c>
      <c r="I247" s="2">
        <v>-5.8999999999999999E-3</v>
      </c>
      <c r="J247" s="2">
        <v>5.79E-2</v>
      </c>
      <c r="K247" s="2">
        <v>7.0499999999999993E-2</v>
      </c>
    </row>
    <row r="248" spans="1:11" x14ac:dyDescent="0.75">
      <c r="A248" s="2">
        <v>-2.0999999999999999E-3</v>
      </c>
      <c r="B248" s="2">
        <v>-5.04E-2</v>
      </c>
      <c r="C248" s="2">
        <v>7.6300000000000007E-2</v>
      </c>
      <c r="D248" s="2">
        <v>9.1999999999999998E-3</v>
      </c>
      <c r="E248" s="2">
        <v>-5.0700000000000002E-2</v>
      </c>
      <c r="F248" s="2">
        <v>-5.1499999999999997E-2</v>
      </c>
      <c r="G248" s="2">
        <v>1.9E-2</v>
      </c>
      <c r="H248" s="2">
        <v>3.4200000000000001E-2</v>
      </c>
      <c r="I248" s="2">
        <v>2.8000000000000001E-2</v>
      </c>
      <c r="J248" s="2">
        <v>1E-4</v>
      </c>
      <c r="K248" s="2">
        <v>-1.35E-2</v>
      </c>
    </row>
    <row r="249" spans="1:11" x14ac:dyDescent="0.75">
      <c r="A249" s="2">
        <v>-1.32E-2</v>
      </c>
      <c r="B249" s="2">
        <v>-2.0299999999999999E-2</v>
      </c>
      <c r="C249" s="2">
        <v>-7.6600000000000001E-2</v>
      </c>
      <c r="D249" s="2">
        <v>4.4000000000000003E-3</v>
      </c>
      <c r="E249" s="2">
        <v>-2.0999999999999999E-3</v>
      </c>
      <c r="F249" s="2">
        <v>1.4800000000000001E-2</v>
      </c>
      <c r="G249" s="2">
        <v>-3.5999999999999999E-3</v>
      </c>
      <c r="H249" s="2">
        <v>2.1000000000000001E-2</v>
      </c>
      <c r="I249" s="2">
        <v>-4.7E-2</v>
      </c>
      <c r="J249" s="2">
        <v>-2.2700000000000001E-2</v>
      </c>
      <c r="K249" s="2">
        <v>1.18E-2</v>
      </c>
    </row>
    <row r="250" spans="1:11" x14ac:dyDescent="0.75">
      <c r="A250" s="2">
        <v>3.04E-2</v>
      </c>
      <c r="B250" s="2">
        <v>8.4699999999999998E-2</v>
      </c>
      <c r="C250" s="2">
        <v>-4.8999999999999998E-3</v>
      </c>
      <c r="D250" s="2">
        <v>1.34E-2</v>
      </c>
      <c r="E250" s="2">
        <v>5.9299999999999999E-2</v>
      </c>
      <c r="F250" s="2">
        <v>0.16259999999999999</v>
      </c>
      <c r="G250" s="2">
        <v>1.1599999999999999E-2</v>
      </c>
      <c r="H250" s="2">
        <v>7.0000000000000001E-3</v>
      </c>
      <c r="I250" s="2">
        <v>-7.3800000000000004E-2</v>
      </c>
      <c r="J250" s="2">
        <v>8.1500000000000003E-2</v>
      </c>
      <c r="K250" s="2">
        <v>2.0999999999999999E-3</v>
      </c>
    </row>
    <row r="251" spans="1:11" x14ac:dyDescent="0.75">
      <c r="A251" s="2">
        <v>0.121</v>
      </c>
      <c r="B251" s="2">
        <v>1.9400000000000001E-2</v>
      </c>
      <c r="C251" s="2">
        <v>8.5000000000000006E-2</v>
      </c>
      <c r="D251" s="2">
        <v>0.1244</v>
      </c>
      <c r="E251" s="2">
        <v>4.7800000000000002E-2</v>
      </c>
      <c r="F251" s="2">
        <v>7.1400000000000005E-2</v>
      </c>
      <c r="G251" s="2">
        <v>0.12759999999999999</v>
      </c>
      <c r="H251" s="2">
        <v>0.127</v>
      </c>
      <c r="I251" s="2">
        <v>0.22259999999999999</v>
      </c>
      <c r="J251" s="2">
        <v>7.3499999999999996E-2</v>
      </c>
      <c r="K251" s="2">
        <v>0.1</v>
      </c>
    </row>
    <row r="252" spans="1:11" x14ac:dyDescent="0.75">
      <c r="A252" s="2">
        <v>-2.0799999999999999E-2</v>
      </c>
      <c r="B252" s="2">
        <v>9.0300000000000005E-2</v>
      </c>
      <c r="C252" s="2">
        <v>-0.23930000000000001</v>
      </c>
      <c r="D252" s="2">
        <v>-0.1399</v>
      </c>
      <c r="E252" s="2">
        <v>3.2000000000000002E-3</v>
      </c>
      <c r="F252" s="2">
        <v>3.3999999999999998E-3</v>
      </c>
      <c r="G252" s="2">
        <v>-3.7499999999999999E-2</v>
      </c>
      <c r="H252" s="2">
        <v>-0.1116</v>
      </c>
      <c r="I252" s="2">
        <v>-7.7700000000000005E-2</v>
      </c>
      <c r="J252" s="2">
        <v>2.76E-2</v>
      </c>
      <c r="K252" s="2">
        <v>6.1199999999999997E-2</v>
      </c>
    </row>
    <row r="253" spans="1:11" x14ac:dyDescent="0.75">
      <c r="A253" s="2">
        <v>0.1026</v>
      </c>
      <c r="B253" s="2">
        <v>-3.85E-2</v>
      </c>
      <c r="C253" s="2">
        <v>0.3841</v>
      </c>
      <c r="D253" s="2">
        <v>0.1133</v>
      </c>
      <c r="E253" s="2">
        <v>9.6199999999999994E-2</v>
      </c>
      <c r="F253" s="2">
        <v>2.93E-2</v>
      </c>
      <c r="G253" s="2">
        <v>0.22450000000000001</v>
      </c>
      <c r="H253" s="2">
        <v>0.22620000000000001</v>
      </c>
      <c r="I253" s="2">
        <v>9.1399999999999995E-2</v>
      </c>
      <c r="J253" s="2">
        <v>8.9899999999999994E-2</v>
      </c>
      <c r="K253" s="2">
        <v>0.12859999999999999</v>
      </c>
    </row>
    <row r="254" spans="1:11" x14ac:dyDescent="0.75">
      <c r="A254" s="2">
        <v>-0.14979999999999999</v>
      </c>
      <c r="B254" s="2">
        <v>-1.1000000000000001E-3</v>
      </c>
      <c r="C254" s="2">
        <v>-0.44340000000000002</v>
      </c>
      <c r="D254" s="2">
        <v>-5.6399999999999999E-2</v>
      </c>
      <c r="E254" s="2">
        <v>-0.12690000000000001</v>
      </c>
      <c r="F254" s="2">
        <v>3.4200000000000001E-2</v>
      </c>
      <c r="G254" s="2">
        <v>-0.14269999999999999</v>
      </c>
      <c r="H254" s="2">
        <v>-0.17180000000000001</v>
      </c>
      <c r="I254" s="2">
        <v>-0.19639999999999999</v>
      </c>
      <c r="J254" s="2">
        <v>-0.13519999999999999</v>
      </c>
      <c r="K254" s="2">
        <v>-0.1411</v>
      </c>
    </row>
    <row r="255" spans="1:11" x14ac:dyDescent="0.75">
      <c r="A255" s="2">
        <v>-8.7900000000000006E-2</v>
      </c>
      <c r="B255" s="2">
        <v>-2.6700000000000002E-2</v>
      </c>
      <c r="C255" s="2">
        <v>-0.1641</v>
      </c>
      <c r="D255" s="2">
        <v>-0.12330000000000001</v>
      </c>
      <c r="E255" s="2">
        <v>-2.81E-2</v>
      </c>
      <c r="F255" s="2">
        <v>-6.1100000000000002E-2</v>
      </c>
      <c r="G255" s="2">
        <v>-8.1299999999999997E-2</v>
      </c>
      <c r="H255" s="2">
        <v>-0.1431</v>
      </c>
      <c r="I255" s="2">
        <v>-3.8600000000000002E-2</v>
      </c>
      <c r="J255" s="2">
        <v>-1.7000000000000001E-2</v>
      </c>
      <c r="K255" s="2">
        <v>-0.20069999999999999</v>
      </c>
    </row>
    <row r="256" spans="1:11" x14ac:dyDescent="0.75">
      <c r="A256" s="2">
        <v>6.1000000000000004E-3</v>
      </c>
      <c r="B256" s="2">
        <v>8.8700000000000001E-2</v>
      </c>
      <c r="C256" s="2">
        <v>-5.1999999999999998E-3</v>
      </c>
      <c r="D256" s="2">
        <v>-2.3E-2</v>
      </c>
      <c r="E256" s="2">
        <v>-2.5499999999999998E-2</v>
      </c>
      <c r="F256" s="2">
        <v>9.1999999999999998E-3</v>
      </c>
      <c r="G256" s="2">
        <v>-2.7199999999999998E-2</v>
      </c>
      <c r="H256" s="2">
        <v>-2.8799999999999999E-2</v>
      </c>
      <c r="I256" s="2">
        <v>-6.9199999999999998E-2</v>
      </c>
      <c r="J256" s="2">
        <v>-2.7000000000000001E-3</v>
      </c>
      <c r="K256" s="2">
        <v>-7.2900000000000006E-2</v>
      </c>
    </row>
    <row r="257" spans="1:11" x14ac:dyDescent="0.75">
      <c r="A257" s="2">
        <v>-0.1149</v>
      </c>
      <c r="B257" s="2">
        <v>-9.1899999999999996E-2</v>
      </c>
      <c r="C257" s="2">
        <v>-0.2029</v>
      </c>
      <c r="D257" s="2">
        <v>-5.1400000000000001E-2</v>
      </c>
      <c r="E257" s="2">
        <v>-8.5300000000000001E-2</v>
      </c>
      <c r="F257" s="2">
        <v>-0.1013</v>
      </c>
      <c r="G257" s="2">
        <v>-0.16869999999999999</v>
      </c>
      <c r="H257" s="2">
        <v>-0.1174</v>
      </c>
      <c r="I257" s="2">
        <v>-0.14510000000000001</v>
      </c>
      <c r="J257" s="2">
        <v>-9.2799999999999994E-2</v>
      </c>
      <c r="K257" s="2">
        <v>-0.13009999999999999</v>
      </c>
    </row>
    <row r="258" spans="1:11" x14ac:dyDescent="0.75">
      <c r="A258" s="2">
        <v>-1.2500000000000001E-2</v>
      </c>
      <c r="B258" s="2">
        <v>5.8999999999999999E-3</v>
      </c>
      <c r="C258" s="2">
        <v>-1.7500000000000002E-2</v>
      </c>
      <c r="D258" s="2">
        <v>1.01E-2</v>
      </c>
      <c r="E258" s="2">
        <v>2.1700000000000001E-2</v>
      </c>
      <c r="F258" s="2">
        <v>-1.8200000000000001E-2</v>
      </c>
      <c r="G258" s="2">
        <v>-1.5800000000000002E-2</v>
      </c>
      <c r="H258" s="2">
        <v>3.6299999999999999E-2</v>
      </c>
      <c r="I258" s="2">
        <v>-1.2E-2</v>
      </c>
      <c r="J258" s="2">
        <v>-3.6499999999999998E-2</v>
      </c>
      <c r="K258" s="2">
        <v>-2.5100000000000001E-2</v>
      </c>
    </row>
    <row r="259" spans="1:11" x14ac:dyDescent="0.75">
      <c r="A259" s="2">
        <v>1.5800000000000002E-2</v>
      </c>
      <c r="B259" s="2">
        <v>1.24E-2</v>
      </c>
      <c r="C259" s="2">
        <v>1.6899999999999998E-2</v>
      </c>
      <c r="D259" s="2">
        <v>1.09E-2</v>
      </c>
      <c r="E259" s="2">
        <v>0.12920000000000001</v>
      </c>
      <c r="F259" s="2">
        <v>2.6700000000000002E-2</v>
      </c>
      <c r="G259" s="2">
        <v>1.84E-2</v>
      </c>
      <c r="H259" s="2">
        <v>1.47E-2</v>
      </c>
      <c r="I259" s="2">
        <v>2.0999999999999999E-3</v>
      </c>
      <c r="J259" s="2">
        <v>7.9000000000000008E-3</v>
      </c>
      <c r="K259" s="2">
        <v>-1.3299999999999999E-2</v>
      </c>
    </row>
    <row r="260" spans="1:11" x14ac:dyDescent="0.75">
      <c r="A260" s="2">
        <v>3.1699999999999999E-2</v>
      </c>
      <c r="B260" s="2">
        <v>1.7100000000000001E-2</v>
      </c>
      <c r="C260" s="2">
        <v>3.9100000000000003E-2</v>
      </c>
      <c r="D260" s="2">
        <v>3.4799999999999998E-2</v>
      </c>
      <c r="E260" s="2">
        <v>7.8899999999999998E-2</v>
      </c>
      <c r="F260" s="2">
        <v>3.5099999999999999E-2</v>
      </c>
      <c r="G260" s="2">
        <v>5.3800000000000001E-2</v>
      </c>
      <c r="H260" s="2">
        <v>-0.01</v>
      </c>
      <c r="I260" s="2">
        <v>3.6299999999999999E-2</v>
      </c>
      <c r="J260" s="2">
        <v>8.0199999999999994E-2</v>
      </c>
      <c r="K260" s="2">
        <v>-1.0500000000000001E-2</v>
      </c>
    </row>
    <row r="261" spans="1:11" x14ac:dyDescent="0.75">
      <c r="A261" s="2">
        <v>-2.12E-2</v>
      </c>
      <c r="B261" s="2">
        <v>1E-3</v>
      </c>
      <c r="C261" s="2">
        <v>-5.2200000000000003E-2</v>
      </c>
      <c r="D261" s="2">
        <v>-4.8000000000000001E-2</v>
      </c>
      <c r="E261" s="2">
        <v>-2.93E-2</v>
      </c>
      <c r="F261" s="2">
        <v>7.9000000000000001E-2</v>
      </c>
      <c r="G261" s="2">
        <v>-1.77E-2</v>
      </c>
      <c r="H261" s="2">
        <v>-6.3E-3</v>
      </c>
      <c r="I261" s="2">
        <v>-5.8999999999999999E-3</v>
      </c>
      <c r="J261" s="2">
        <v>3.1399999999999997E-2</v>
      </c>
      <c r="K261" s="2">
        <v>-6.3299999999999995E-2</v>
      </c>
    </row>
    <row r="262" spans="1:11" x14ac:dyDescent="0.75">
      <c r="A262" s="2">
        <v>-1.03E-2</v>
      </c>
      <c r="B262" s="2">
        <v>-5.1000000000000004E-3</v>
      </c>
      <c r="C262" s="2">
        <v>-5.1900000000000002E-2</v>
      </c>
      <c r="D262" s="2">
        <v>-3.2000000000000001E-2</v>
      </c>
      <c r="E262" s="2">
        <v>-6.8999999999999999E-3</v>
      </c>
      <c r="F262" s="2">
        <v>-1.6999999999999999E-3</v>
      </c>
      <c r="G262" s="2">
        <v>3.0000000000000001E-3</v>
      </c>
      <c r="H262" s="2">
        <v>1.38E-2</v>
      </c>
      <c r="I262" s="2">
        <v>-3.6499999999999998E-2</v>
      </c>
      <c r="J262" s="2">
        <v>-1.23E-2</v>
      </c>
      <c r="K262" s="2">
        <v>-3.27E-2</v>
      </c>
    </row>
    <row r="263" spans="1:11" x14ac:dyDescent="0.75">
      <c r="A263" s="2">
        <v>1.9699999999999999E-2</v>
      </c>
      <c r="B263" s="2">
        <v>-1.2200000000000001E-2</v>
      </c>
      <c r="C263" s="2">
        <v>4.7100000000000003E-2</v>
      </c>
      <c r="D263" s="2">
        <v>2.2000000000000001E-3</v>
      </c>
      <c r="E263" s="2">
        <v>3.9899999999999998E-2</v>
      </c>
      <c r="F263" s="2">
        <v>-9.7999999999999997E-3</v>
      </c>
      <c r="G263" s="2">
        <v>4.4999999999999998E-2</v>
      </c>
      <c r="H263" s="2">
        <v>2.1600000000000001E-2</v>
      </c>
      <c r="I263" s="2">
        <v>1.5699999999999999E-2</v>
      </c>
      <c r="J263" s="2">
        <v>3.5700000000000003E-2</v>
      </c>
      <c r="K263" s="2">
        <v>-8.3999999999999995E-3</v>
      </c>
    </row>
    <row r="264" spans="1:11" x14ac:dyDescent="0.75">
      <c r="A264" s="2">
        <v>9.4000000000000004E-3</v>
      </c>
      <c r="B264" s="2">
        <v>-1.2800000000000001E-2</v>
      </c>
      <c r="C264" s="2">
        <v>2.0299999999999999E-2</v>
      </c>
      <c r="D264" s="2">
        <v>-1.46E-2</v>
      </c>
      <c r="E264" s="2">
        <v>1.06E-2</v>
      </c>
      <c r="F264" s="2">
        <v>4.4000000000000003E-3</v>
      </c>
      <c r="G264" s="2">
        <v>1.7100000000000001E-2</v>
      </c>
      <c r="H264" s="2">
        <v>3.3000000000000002E-2</v>
      </c>
      <c r="I264" s="2">
        <v>-1.6400000000000001E-2</v>
      </c>
      <c r="J264" s="2">
        <v>1.7100000000000001E-2</v>
      </c>
      <c r="K264" s="2">
        <v>-1.6899999999999998E-2</v>
      </c>
    </row>
    <row r="265" spans="1:11" x14ac:dyDescent="0.75">
      <c r="A265" s="2">
        <v>-1.6000000000000001E-3</v>
      </c>
      <c r="B265" s="2">
        <v>-1.4200000000000001E-2</v>
      </c>
      <c r="C265" s="2">
        <v>-1.7299999999999999E-2</v>
      </c>
      <c r="D265" s="2">
        <v>-1.5699999999999999E-2</v>
      </c>
      <c r="E265" s="2">
        <v>1.2E-2</v>
      </c>
      <c r="F265" s="2">
        <v>2.8E-3</v>
      </c>
      <c r="G265" s="2">
        <v>1.1000000000000001E-3</v>
      </c>
      <c r="H265" s="2">
        <v>4.8999999999999998E-3</v>
      </c>
      <c r="I265" s="2">
        <v>-5.7000000000000002E-3</v>
      </c>
      <c r="J265" s="2">
        <v>-2.0999999999999999E-3</v>
      </c>
      <c r="K265" s="2">
        <v>6.3E-3</v>
      </c>
    </row>
    <row r="266" spans="1:11" x14ac:dyDescent="0.75">
      <c r="A266" s="2">
        <v>5.7999999999999996E-3</v>
      </c>
      <c r="B266" s="2">
        <v>-5.7999999999999996E-3</v>
      </c>
      <c r="C266" s="2">
        <v>1.9E-3</v>
      </c>
      <c r="D266" s="2">
        <v>-1.14E-2</v>
      </c>
      <c r="E266" s="2">
        <v>-2.0999999999999999E-3</v>
      </c>
      <c r="F266" s="2">
        <v>4.6600000000000003E-2</v>
      </c>
      <c r="G266" s="2">
        <v>6.7999999999999996E-3</v>
      </c>
      <c r="H266" s="2">
        <v>-2.8999999999999998E-3</v>
      </c>
      <c r="I266" s="2">
        <v>1.38E-2</v>
      </c>
      <c r="J266" s="2">
        <v>9.7999999999999997E-3</v>
      </c>
      <c r="K266" s="2">
        <v>-6.9999999999999999E-4</v>
      </c>
    </row>
    <row r="267" spans="1:11" x14ac:dyDescent="0.75">
      <c r="A267" s="2">
        <v>1.6500000000000001E-2</v>
      </c>
      <c r="B267" s="2">
        <v>0</v>
      </c>
      <c r="C267" s="2">
        <v>3.95E-2</v>
      </c>
      <c r="D267" s="2">
        <v>-1.06E-2</v>
      </c>
      <c r="E267" s="2">
        <v>2.5600000000000001E-2</v>
      </c>
      <c r="F267" s="2">
        <v>1.4500000000000001E-2</v>
      </c>
      <c r="G267" s="2">
        <v>2E-3</v>
      </c>
      <c r="H267" s="2">
        <v>2.0799999999999999E-2</v>
      </c>
      <c r="I267" s="2">
        <v>3.0999999999999999E-3</v>
      </c>
      <c r="J267" s="2">
        <v>1.8599999999999998E-2</v>
      </c>
      <c r="K267" s="2">
        <v>1.03E-2</v>
      </c>
    </row>
    <row r="268" spans="1:11" x14ac:dyDescent="0.75">
      <c r="A268" s="2">
        <v>7.3000000000000001E-3</v>
      </c>
      <c r="B268" s="2">
        <v>4.3E-3</v>
      </c>
      <c r="C268" s="2">
        <v>1.0500000000000001E-2</v>
      </c>
      <c r="D268" s="2">
        <v>7.1999999999999998E-3</v>
      </c>
      <c r="E268" s="2">
        <v>-2.92E-2</v>
      </c>
      <c r="F268" s="2">
        <v>5.3E-3</v>
      </c>
      <c r="G268" s="2">
        <v>5.7000000000000002E-3</v>
      </c>
      <c r="H268" s="2">
        <v>1.41E-2</v>
      </c>
      <c r="I268" s="2">
        <v>1.3100000000000001E-2</v>
      </c>
      <c r="J268" s="2">
        <v>1.83E-2</v>
      </c>
      <c r="K268" s="2">
        <v>-4.0000000000000001E-3</v>
      </c>
    </row>
    <row r="269" spans="1:11" x14ac:dyDescent="0.75">
      <c r="A269" s="2">
        <v>1.6000000000000001E-3</v>
      </c>
      <c r="B269" s="2">
        <v>5.7999999999999996E-3</v>
      </c>
      <c r="C269" s="2">
        <v>-2.0400000000000001E-2</v>
      </c>
      <c r="D269" s="2">
        <v>3.1699999999999999E-2</v>
      </c>
      <c r="E269" s="2">
        <v>-1.03E-2</v>
      </c>
      <c r="F269" s="2">
        <v>-2.7300000000000001E-2</v>
      </c>
      <c r="G269" s="2">
        <v>1.6999999999999999E-3</v>
      </c>
      <c r="H269" s="2">
        <v>1.12E-2</v>
      </c>
      <c r="I269" s="2">
        <v>2.4899999999999999E-2</v>
      </c>
      <c r="J269" s="2">
        <v>2.3999999999999998E-3</v>
      </c>
      <c r="K269" s="2">
        <v>2.0299999999999999E-2</v>
      </c>
    </row>
    <row r="270" spans="1:11" x14ac:dyDescent="0.75">
      <c r="A270" s="2">
        <v>9.9000000000000008E-3</v>
      </c>
      <c r="B270" s="2">
        <v>-2.3E-3</v>
      </c>
      <c r="C270" s="2">
        <v>2.1399999999999999E-2</v>
      </c>
      <c r="D270" s="2">
        <v>-1.47E-2</v>
      </c>
      <c r="E270" s="2">
        <v>-5.0000000000000001E-4</v>
      </c>
      <c r="F270" s="2">
        <v>3.1600000000000003E-2</v>
      </c>
      <c r="G270" s="2">
        <v>2.0400000000000001E-2</v>
      </c>
      <c r="H270" s="2">
        <v>2.4E-2</v>
      </c>
      <c r="I270" s="2">
        <v>7.4000000000000003E-3</v>
      </c>
      <c r="J270" s="2">
        <v>1.2E-2</v>
      </c>
      <c r="K270" s="2">
        <v>-1.7899999999999999E-2</v>
      </c>
    </row>
    <row r="271" spans="1:11" x14ac:dyDescent="0.75">
      <c r="A271" s="2">
        <v>-3.3E-3</v>
      </c>
      <c r="B271" s="2">
        <v>4.1000000000000003E-3</v>
      </c>
      <c r="C271" s="2">
        <v>-1.2999999999999999E-2</v>
      </c>
      <c r="D271" s="2">
        <v>-1.5900000000000001E-2</v>
      </c>
      <c r="E271" s="2">
        <v>6.7000000000000002E-3</v>
      </c>
      <c r="F271" s="2">
        <v>3.5999999999999999E-3</v>
      </c>
      <c r="G271" s="2">
        <v>-1.21E-2</v>
      </c>
      <c r="H271" s="2">
        <v>-2.64E-2</v>
      </c>
      <c r="I271" s="2">
        <v>9.7000000000000003E-3</v>
      </c>
      <c r="J271" s="2">
        <v>-2.5000000000000001E-3</v>
      </c>
      <c r="K271" s="2">
        <v>2.5999999999999999E-3</v>
      </c>
    </row>
    <row r="272" spans="1:11" x14ac:dyDescent="0.75">
      <c r="A272" s="2">
        <v>8.8999999999999999E-3</v>
      </c>
      <c r="B272" s="2">
        <v>-4.7999999999999996E-3</v>
      </c>
      <c r="C272" s="2">
        <v>-1.2699999999999999E-2</v>
      </c>
      <c r="D272" s="2">
        <v>3.0999999999999999E-3</v>
      </c>
      <c r="E272" s="2">
        <v>-3.5499999999999997E-2</v>
      </c>
      <c r="F272" s="2">
        <v>-2.5999999999999999E-2</v>
      </c>
      <c r="G272" s="2">
        <v>1.5E-3</v>
      </c>
      <c r="H272" s="2">
        <v>1.8599999999999998E-2</v>
      </c>
      <c r="I272" s="2">
        <v>-6.4999999999999997E-3</v>
      </c>
      <c r="J272" s="2">
        <v>2.75E-2</v>
      </c>
      <c r="K272" s="2">
        <v>-2.23E-2</v>
      </c>
    </row>
    <row r="273" spans="1:11" x14ac:dyDescent="0.75">
      <c r="A273" s="2">
        <v>8.5000000000000006E-3</v>
      </c>
      <c r="B273" s="2">
        <v>1.55E-2</v>
      </c>
      <c r="C273" s="2">
        <v>2.7799999999999998E-2</v>
      </c>
      <c r="D273" s="2">
        <v>5.2400000000000002E-2</v>
      </c>
      <c r="E273" s="2">
        <v>-1.8599999999999998E-2</v>
      </c>
      <c r="F273" s="2">
        <v>-3.0999999999999999E-3</v>
      </c>
      <c r="G273" s="2">
        <v>4.48E-2</v>
      </c>
      <c r="H273" s="2">
        <v>1.6799999999999999E-2</v>
      </c>
      <c r="I273" s="2">
        <v>2.0199999999999999E-2</v>
      </c>
      <c r="J273" s="2">
        <v>1.5599999999999999E-2</v>
      </c>
      <c r="K273" s="2">
        <v>1.6799999999999999E-2</v>
      </c>
    </row>
    <row r="274" spans="1:11" x14ac:dyDescent="0.75">
      <c r="A274" s="2">
        <v>1.47E-2</v>
      </c>
      <c r="B274" s="2">
        <v>-1.1900000000000001E-2</v>
      </c>
      <c r="C274" s="2">
        <v>2.5999999999999999E-2</v>
      </c>
      <c r="D274" s="2">
        <v>1.55E-2</v>
      </c>
      <c r="E274" s="2">
        <v>1.04E-2</v>
      </c>
      <c r="F274" s="2">
        <v>1.7100000000000001E-2</v>
      </c>
      <c r="G274" s="2">
        <v>2.0400000000000001E-2</v>
      </c>
      <c r="H274" s="2">
        <v>3.4799999999999998E-2</v>
      </c>
      <c r="I274" s="2">
        <v>1.4E-2</v>
      </c>
      <c r="J274" s="2">
        <v>2.12E-2</v>
      </c>
      <c r="K274" s="2">
        <v>5.1000000000000004E-3</v>
      </c>
    </row>
    <row r="275" spans="1:11" x14ac:dyDescent="0.75">
      <c r="A275" s="2">
        <v>1.2200000000000001E-2</v>
      </c>
      <c r="B275" s="2">
        <v>-8.0000000000000004E-4</v>
      </c>
      <c r="C275" s="2">
        <v>1.43E-2</v>
      </c>
      <c r="D275" s="2">
        <v>1.35E-2</v>
      </c>
      <c r="E275" s="2">
        <v>2.0000000000000001E-4</v>
      </c>
      <c r="F275" s="2">
        <v>2.2000000000000001E-3</v>
      </c>
      <c r="G275" s="2">
        <v>3.32E-2</v>
      </c>
      <c r="H275" s="2">
        <v>-0.12959999999999999</v>
      </c>
      <c r="I275" s="2">
        <v>4.5400000000000003E-2</v>
      </c>
      <c r="J275" s="2">
        <v>2.4199999999999999E-2</v>
      </c>
      <c r="K275" s="2">
        <v>2.4299999999999999E-2</v>
      </c>
    </row>
    <row r="276" spans="1:11" x14ac:dyDescent="0.75">
      <c r="A276" s="2">
        <v>5.4000000000000003E-3</v>
      </c>
      <c r="B276" s="2">
        <v>-9.1000000000000004E-3</v>
      </c>
      <c r="C276" s="2">
        <v>1.66E-2</v>
      </c>
      <c r="D276" s="2">
        <v>1.37E-2</v>
      </c>
      <c r="E276" s="2">
        <v>2.5999999999999999E-2</v>
      </c>
      <c r="F276" s="2">
        <v>1.4800000000000001E-2</v>
      </c>
      <c r="G276" s="2">
        <v>2.5399999999999999E-2</v>
      </c>
      <c r="H276" s="2">
        <v>-3.6499999999999998E-2</v>
      </c>
      <c r="I276" s="2">
        <v>3.8100000000000002E-2</v>
      </c>
      <c r="J276" s="2">
        <v>-1.6299999999999999E-2</v>
      </c>
      <c r="K276" s="2">
        <v>-1.9900000000000001E-2</v>
      </c>
    </row>
    <row r="277" spans="1:11" x14ac:dyDescent="0.75">
      <c r="A277" s="2">
        <v>6.1999999999999998E-3</v>
      </c>
      <c r="B277" s="2">
        <v>1.7600000000000001E-2</v>
      </c>
      <c r="C277" s="2">
        <v>-1.6E-2</v>
      </c>
      <c r="D277" s="2">
        <v>1.46E-2</v>
      </c>
      <c r="E277" s="2">
        <v>1.9699999999999999E-2</v>
      </c>
      <c r="F277" s="2">
        <v>-4.4000000000000003E-3</v>
      </c>
      <c r="G277" s="2">
        <v>1.5299999999999999E-2</v>
      </c>
      <c r="H277" s="2">
        <v>-2.23E-2</v>
      </c>
      <c r="I277" s="2">
        <v>1.3299999999999999E-2</v>
      </c>
      <c r="J277" s="2">
        <v>1.1299999999999999E-2</v>
      </c>
      <c r="K277" s="2">
        <v>1E-4</v>
      </c>
    </row>
    <row r="278" spans="1:11" x14ac:dyDescent="0.75">
      <c r="A278" s="2">
        <v>-3.3E-3</v>
      </c>
      <c r="B278" s="2">
        <v>-2.3999999999999998E-3</v>
      </c>
      <c r="C278" s="2">
        <v>-7.6700000000000004E-2</v>
      </c>
      <c r="D278" s="2">
        <v>-1.18E-2</v>
      </c>
      <c r="E278" s="2">
        <v>5.4999999999999997E-3</v>
      </c>
      <c r="F278" s="2">
        <v>8.2000000000000007E-3</v>
      </c>
      <c r="G278" s="2">
        <v>-4.19E-2</v>
      </c>
      <c r="H278" s="2">
        <v>8.9999999999999998E-4</v>
      </c>
      <c r="I278" s="2">
        <v>-2.63E-2</v>
      </c>
      <c r="J278" s="2">
        <v>2.8E-3</v>
      </c>
      <c r="K278" s="2">
        <v>-3.5099999999999999E-2</v>
      </c>
    </row>
    <row r="279" spans="1:11" x14ac:dyDescent="0.75">
      <c r="A279" s="2">
        <v>-1.01E-2</v>
      </c>
      <c r="B279" s="2">
        <v>1.26E-2</v>
      </c>
      <c r="C279" s="2">
        <v>-6.0000000000000001E-3</v>
      </c>
      <c r="D279" s="2">
        <v>-1.5699999999999999E-2</v>
      </c>
      <c r="E279" s="2">
        <v>-3.7600000000000001E-2</v>
      </c>
      <c r="F279" s="2">
        <v>-3.8300000000000001E-2</v>
      </c>
      <c r="G279" s="2">
        <v>3.8999999999999998E-3</v>
      </c>
      <c r="H279" s="2">
        <v>-1.23E-2</v>
      </c>
      <c r="I279" s="2">
        <v>-9.9000000000000008E-3</v>
      </c>
      <c r="J279" s="2">
        <v>-1.23E-2</v>
      </c>
      <c r="K279" s="2">
        <v>-8.3000000000000001E-3</v>
      </c>
    </row>
    <row r="280" spans="1:11" x14ac:dyDescent="0.75">
      <c r="A280" s="2">
        <v>-5.1000000000000004E-3</v>
      </c>
      <c r="B280" s="2">
        <v>-3.8E-3</v>
      </c>
      <c r="C280" s="2">
        <v>-2.3E-2</v>
      </c>
      <c r="D280" s="2">
        <v>-1.55E-2</v>
      </c>
      <c r="E280" s="2">
        <v>1.4999999999999999E-2</v>
      </c>
      <c r="F280" s="2">
        <v>-2.46E-2</v>
      </c>
      <c r="G280" s="2">
        <v>3.2000000000000002E-3</v>
      </c>
      <c r="H280" s="2">
        <v>-3.5700000000000003E-2</v>
      </c>
      <c r="I280" s="2">
        <v>-1.11E-2</v>
      </c>
      <c r="J280" s="2">
        <v>1.54E-2</v>
      </c>
      <c r="K280" s="2">
        <v>-7.7000000000000002E-3</v>
      </c>
    </row>
    <row r="281" spans="1:11" x14ac:dyDescent="0.75">
      <c r="A281" s="2">
        <v>9.5999999999999992E-3</v>
      </c>
      <c r="B281" s="2">
        <v>2.35E-2</v>
      </c>
      <c r="C281" s="2">
        <v>3.5000000000000003E-2</v>
      </c>
      <c r="D281" s="2">
        <v>7.4499999999999997E-2</v>
      </c>
      <c r="E281" s="2">
        <v>3.2000000000000002E-3</v>
      </c>
      <c r="F281" s="2">
        <v>3.2000000000000002E-3</v>
      </c>
      <c r="G281" s="2">
        <v>4.5100000000000001E-2</v>
      </c>
      <c r="H281" s="2">
        <v>-3.3999999999999998E-3</v>
      </c>
      <c r="I281" s="2">
        <v>6.7699999999999996E-2</v>
      </c>
      <c r="J281" s="2">
        <v>-1.2800000000000001E-2</v>
      </c>
      <c r="K281" s="2">
        <v>2.41E-2</v>
      </c>
    </row>
    <row r="282" spans="1:11" x14ac:dyDescent="0.75">
      <c r="A282" s="2">
        <v>1.7899999999999999E-2</v>
      </c>
      <c r="B282" s="2">
        <v>4.1000000000000003E-3</v>
      </c>
      <c r="C282" s="2">
        <v>2.0999999999999999E-3</v>
      </c>
      <c r="D282" s="2">
        <v>6.59E-2</v>
      </c>
      <c r="E282" s="2">
        <v>1.41E-2</v>
      </c>
      <c r="F282" s="2">
        <v>3.2199999999999999E-2</v>
      </c>
      <c r="G282" s="2">
        <v>3.0000000000000001E-3</v>
      </c>
      <c r="H282" s="2">
        <v>2.7900000000000001E-2</v>
      </c>
      <c r="I282" s="2">
        <v>2.5000000000000001E-2</v>
      </c>
      <c r="J282" s="2">
        <v>8.9999999999999993E-3</v>
      </c>
      <c r="K282" s="2">
        <v>3.5799999999999998E-2</v>
      </c>
    </row>
    <row r="283" spans="1:11" x14ac:dyDescent="0.75">
      <c r="A283" s="2">
        <v>2.7900000000000001E-2</v>
      </c>
      <c r="B283" s="2">
        <v>3.09E-2</v>
      </c>
      <c r="C283" s="2">
        <v>2.9499999999999998E-2</v>
      </c>
      <c r="D283" s="2">
        <v>3.32E-2</v>
      </c>
      <c r="E283" s="2">
        <v>2.0500000000000001E-2</v>
      </c>
      <c r="F283" s="2">
        <v>1.52E-2</v>
      </c>
      <c r="G283" s="2">
        <v>3.7600000000000001E-2</v>
      </c>
      <c r="H283" s="2">
        <v>3.4200000000000001E-2</v>
      </c>
      <c r="I283" s="2">
        <v>3.6200000000000003E-2</v>
      </c>
      <c r="J283" s="2">
        <v>3.3500000000000002E-2</v>
      </c>
      <c r="K283" s="2">
        <v>1.47E-2</v>
      </c>
    </row>
    <row r="284" spans="1:11" x14ac:dyDescent="0.75">
      <c r="A284" s="2">
        <v>-1.44E-2</v>
      </c>
      <c r="B284" s="2">
        <v>-1.9099999999999999E-2</v>
      </c>
      <c r="C284" s="2">
        <v>-3.1699999999999999E-2</v>
      </c>
      <c r="D284" s="2">
        <v>-1.7999999999999999E-2</v>
      </c>
      <c r="E284" s="2">
        <v>-1.6299999999999999E-2</v>
      </c>
      <c r="F284" s="2">
        <v>-2.4E-2</v>
      </c>
      <c r="G284" s="2">
        <v>-2.9100000000000001E-2</v>
      </c>
      <c r="H284" s="2">
        <v>3.5999999999999999E-3</v>
      </c>
      <c r="I284" s="2">
        <v>-1.5800000000000002E-2</v>
      </c>
      <c r="J284" s="2">
        <v>-2.01E-2</v>
      </c>
      <c r="K284" s="2">
        <v>-1.1900000000000001E-2</v>
      </c>
    </row>
    <row r="285" spans="1:11" x14ac:dyDescent="0.75">
      <c r="A285" s="2">
        <v>-1.03E-2</v>
      </c>
      <c r="B285" s="2">
        <v>5.3199999999999997E-2</v>
      </c>
      <c r="C285" s="2">
        <v>-2.5000000000000001E-2</v>
      </c>
      <c r="D285" s="2">
        <v>-2.5899999999999999E-2</v>
      </c>
      <c r="E285" s="2">
        <v>3.0000000000000001E-3</v>
      </c>
      <c r="F285" s="2">
        <v>-8.3000000000000001E-3</v>
      </c>
      <c r="G285" s="2">
        <v>-1.61E-2</v>
      </c>
      <c r="H285" s="2">
        <v>-5.4000000000000003E-3</v>
      </c>
      <c r="I285" s="2">
        <v>-1.84E-2</v>
      </c>
      <c r="J285" s="2">
        <v>-1.15E-2</v>
      </c>
      <c r="K285" s="2">
        <v>-3.5900000000000001E-2</v>
      </c>
    </row>
    <row r="286" spans="1:11" x14ac:dyDescent="0.75">
      <c r="A286" s="2">
        <v>-4.5999999999999999E-3</v>
      </c>
      <c r="B286" s="2">
        <v>-1.9400000000000001E-2</v>
      </c>
      <c r="C286" s="2">
        <v>-0.01</v>
      </c>
      <c r="D286" s="2">
        <v>-2.1299999999999999E-2</v>
      </c>
      <c r="E286" s="2">
        <v>-2.7000000000000001E-3</v>
      </c>
      <c r="F286" s="2">
        <v>-8.6E-3</v>
      </c>
      <c r="G286" s="2">
        <v>-4.8800000000000003E-2</v>
      </c>
      <c r="H286" s="2">
        <v>4.4999999999999997E-3</v>
      </c>
      <c r="I286" s="2">
        <v>-2.8199999999999999E-2</v>
      </c>
      <c r="J286" s="2">
        <v>5.8999999999999999E-3</v>
      </c>
      <c r="K286" s="2">
        <v>-1.2699999999999999E-2</v>
      </c>
    </row>
    <row r="287" spans="1:11" x14ac:dyDescent="0.75">
      <c r="A287" s="2">
        <v>-3.1E-2</v>
      </c>
      <c r="B287" s="2">
        <v>-3.2000000000000001E-2</v>
      </c>
      <c r="C287" s="2">
        <v>-3.27E-2</v>
      </c>
      <c r="D287" s="2">
        <v>-5.0099999999999999E-2</v>
      </c>
      <c r="E287" s="2">
        <v>-7.7399999999999997E-2</v>
      </c>
      <c r="F287" s="2">
        <v>-6.1699999999999998E-2</v>
      </c>
      <c r="G287" s="2">
        <v>-6.2600000000000003E-2</v>
      </c>
      <c r="H287" s="2">
        <v>-3.4799999999999998E-2</v>
      </c>
      <c r="I287" s="2">
        <v>-2.8299999999999999E-2</v>
      </c>
      <c r="J287" s="2">
        <v>-3.1399999999999997E-2</v>
      </c>
      <c r="K287" s="2">
        <v>-4.0899999999999999E-2</v>
      </c>
    </row>
    <row r="288" spans="1:11" x14ac:dyDescent="0.75">
      <c r="A288" s="2">
        <v>1.6500000000000001E-2</v>
      </c>
      <c r="B288" s="2">
        <v>-7.7000000000000002E-3</v>
      </c>
      <c r="C288" s="2">
        <v>2.0500000000000001E-2</v>
      </c>
      <c r="D288" s="2">
        <v>-5.0000000000000001E-3</v>
      </c>
      <c r="E288" s="2">
        <v>8.8099999999999998E-2</v>
      </c>
      <c r="F288" s="2">
        <v>-1.09E-2</v>
      </c>
      <c r="G288" s="2">
        <v>1.04E-2</v>
      </c>
      <c r="H288" s="2">
        <v>7.9000000000000008E-3</v>
      </c>
      <c r="I288" s="2">
        <v>2.3599999999999999E-2</v>
      </c>
      <c r="J288" s="2">
        <v>3.4500000000000003E-2</v>
      </c>
      <c r="K288" s="2">
        <v>-2.3999999999999998E-3</v>
      </c>
    </row>
    <row r="289" spans="1:11" x14ac:dyDescent="0.75">
      <c r="A289" s="2">
        <v>-1.23E-2</v>
      </c>
      <c r="B289" s="2">
        <v>-6.1000000000000004E-3</v>
      </c>
      <c r="C289" s="2">
        <v>-1.2E-2</v>
      </c>
      <c r="D289" s="2">
        <v>-2.2700000000000001E-2</v>
      </c>
      <c r="E289" s="2">
        <v>-2.5399999999999999E-2</v>
      </c>
      <c r="F289" s="2">
        <v>-2.3099999999999999E-2</v>
      </c>
      <c r="G289" s="2">
        <v>-1.9099999999999999E-2</v>
      </c>
      <c r="H289" s="2">
        <v>-8.9999999999999998E-4</v>
      </c>
      <c r="I289" s="2">
        <v>-1.5299999999999999E-2</v>
      </c>
      <c r="J289" s="2">
        <v>-1.6400000000000001E-2</v>
      </c>
      <c r="K289" s="2">
        <v>-3.4000000000000002E-2</v>
      </c>
    </row>
    <row r="290" spans="1:11" x14ac:dyDescent="0.75">
      <c r="A290" s="2">
        <v>7.7999999999999996E-3</v>
      </c>
      <c r="B290" s="2">
        <v>2.3400000000000001E-2</v>
      </c>
      <c r="C290" s="2">
        <v>5.0299999999999997E-2</v>
      </c>
      <c r="D290" s="2">
        <v>1.2200000000000001E-2</v>
      </c>
      <c r="E290" s="2">
        <v>4.2200000000000001E-2</v>
      </c>
      <c r="F290" s="2">
        <v>3.5000000000000003E-2</v>
      </c>
      <c r="G290" s="2">
        <v>7.9000000000000008E-3</v>
      </c>
      <c r="H290" s="2">
        <v>6.6400000000000001E-2</v>
      </c>
      <c r="I290" s="2">
        <v>1.5900000000000001E-2</v>
      </c>
      <c r="J290" s="2">
        <v>1.34E-2</v>
      </c>
      <c r="K290" s="2">
        <v>1.9699999999999999E-2</v>
      </c>
    </row>
    <row r="291" spans="1:11" x14ac:dyDescent="0.75">
      <c r="A291" s="2">
        <v>1.6500000000000001E-2</v>
      </c>
      <c r="B291" s="2">
        <v>1.35E-2</v>
      </c>
      <c r="C291" s="2">
        <v>3.44E-2</v>
      </c>
      <c r="D291" s="2">
        <v>1.24E-2</v>
      </c>
      <c r="E291" s="2">
        <v>2.8199999999999999E-2</v>
      </c>
      <c r="F291" s="2">
        <v>2.5999999999999999E-2</v>
      </c>
      <c r="G291" s="2">
        <v>0.02</v>
      </c>
      <c r="H291" s="2">
        <v>-8.9999999999999998E-4</v>
      </c>
      <c r="I291" s="2">
        <v>1.5100000000000001E-2</v>
      </c>
      <c r="J291" s="2">
        <v>2.3099999999999999E-2</v>
      </c>
      <c r="K291" s="2">
        <v>-6.4999999999999997E-3</v>
      </c>
    </row>
    <row r="292" spans="1:11" x14ac:dyDescent="0.75">
      <c r="A292" s="2">
        <v>-2.8999999999999998E-3</v>
      </c>
      <c r="B292" s="2">
        <v>-5.7999999999999996E-3</v>
      </c>
      <c r="C292" s="2">
        <v>1.3599999999999999E-2</v>
      </c>
      <c r="D292" s="2">
        <v>0</v>
      </c>
      <c r="E292" s="2">
        <v>-2.06E-2</v>
      </c>
      <c r="F292" s="2">
        <v>-9.1999999999999998E-3</v>
      </c>
      <c r="G292" s="2">
        <v>2.3E-3</v>
      </c>
      <c r="H292" s="2">
        <v>-1.9E-3</v>
      </c>
      <c r="I292" s="2">
        <v>2.1600000000000001E-2</v>
      </c>
      <c r="J292" s="2">
        <v>-2.1999999999999999E-2</v>
      </c>
      <c r="K292" s="2">
        <v>-1.3599999999999999E-2</v>
      </c>
    </row>
    <row r="293" spans="1:11" x14ac:dyDescent="0.75">
      <c r="A293" s="2">
        <v>2.1999999999999999E-2</v>
      </c>
      <c r="B293" s="2">
        <v>1.89E-2</v>
      </c>
      <c r="C293" s="2">
        <v>0</v>
      </c>
      <c r="D293" s="2">
        <v>1.9699999999999999E-2</v>
      </c>
      <c r="E293" s="2">
        <v>1.0699999999999999E-2</v>
      </c>
      <c r="F293" s="2">
        <v>2.23E-2</v>
      </c>
      <c r="G293" s="2">
        <v>4.7600000000000003E-2</v>
      </c>
      <c r="H293" s="2">
        <v>1.1299999999999999E-2</v>
      </c>
      <c r="I293" s="2">
        <v>-3.5000000000000001E-3</v>
      </c>
      <c r="J293" s="2">
        <v>3.4099999999999998E-2</v>
      </c>
      <c r="K293" s="2">
        <v>4.4900000000000002E-2</v>
      </c>
    </row>
    <row r="294" spans="1:11" x14ac:dyDescent="0.75">
      <c r="A294" s="2">
        <v>4.7000000000000002E-3</v>
      </c>
      <c r="B294" s="2">
        <v>2.8400000000000002E-2</v>
      </c>
      <c r="C294" s="2">
        <v>1.67E-2</v>
      </c>
      <c r="D294" s="2">
        <v>-9.4000000000000004E-3</v>
      </c>
      <c r="E294" s="2">
        <v>-2.7699999999999999E-2</v>
      </c>
      <c r="F294" s="2">
        <v>3.6400000000000002E-2</v>
      </c>
      <c r="G294" s="2">
        <v>6.4000000000000003E-3</v>
      </c>
      <c r="H294" s="2">
        <v>-2.8E-3</v>
      </c>
      <c r="I294" s="2">
        <v>6.0000000000000001E-3</v>
      </c>
      <c r="J294" s="2">
        <v>8.0000000000000002E-3</v>
      </c>
      <c r="K294" s="2">
        <v>-3.0999999999999999E-3</v>
      </c>
    </row>
    <row r="295" spans="1:11" x14ac:dyDescent="0.75">
      <c r="A295" s="2">
        <v>4.41E-2</v>
      </c>
      <c r="B295" s="2">
        <v>4.5499999999999999E-2</v>
      </c>
      <c r="C295" s="2">
        <v>6.93E-2</v>
      </c>
      <c r="D295" s="2">
        <v>3.9399999999999998E-2</v>
      </c>
      <c r="E295" s="2">
        <v>4.8899999999999999E-2</v>
      </c>
      <c r="F295" s="2">
        <v>1.6299999999999999E-2</v>
      </c>
      <c r="G295" s="2">
        <v>6.8699999999999997E-2</v>
      </c>
      <c r="H295" s="2">
        <v>1.5299999999999999E-2</v>
      </c>
      <c r="I295" s="2">
        <v>3.0200000000000001E-2</v>
      </c>
      <c r="J295" s="2">
        <v>6.2399999999999997E-2</v>
      </c>
      <c r="K295" s="2">
        <v>5.3800000000000001E-2</v>
      </c>
    </row>
    <row r="296" spans="1:11" x14ac:dyDescent="0.75">
      <c r="A296" s="2">
        <v>-2.6200000000000001E-2</v>
      </c>
      <c r="B296" s="2">
        <v>-1.2E-2</v>
      </c>
      <c r="C296" s="2">
        <v>-4.8399999999999999E-2</v>
      </c>
      <c r="D296" s="2">
        <v>-3.2599999999999997E-2</v>
      </c>
      <c r="E296" s="2">
        <v>-4.9599999999999998E-2</v>
      </c>
      <c r="F296" s="2">
        <v>-2.64E-2</v>
      </c>
      <c r="G296" s="2">
        <v>-4.6399999999999997E-2</v>
      </c>
      <c r="H296" s="2">
        <v>2.35E-2</v>
      </c>
      <c r="I296" s="2">
        <v>-3.4200000000000001E-2</v>
      </c>
      <c r="J296" s="2">
        <v>-2.0299999999999999E-2</v>
      </c>
      <c r="K296" s="2">
        <v>-4.4900000000000002E-2</v>
      </c>
    </row>
    <row r="297" spans="1:11" x14ac:dyDescent="0.75">
      <c r="A297" s="2">
        <v>-1.17E-2</v>
      </c>
      <c r="B297" s="2">
        <v>1.7899999999999999E-2</v>
      </c>
      <c r="C297" s="2">
        <v>-1.4E-2</v>
      </c>
      <c r="D297" s="2">
        <v>-7.4000000000000003E-3</v>
      </c>
      <c r="E297" s="2">
        <v>2.52E-2</v>
      </c>
      <c r="F297" s="2">
        <v>-2.4500000000000001E-2</v>
      </c>
      <c r="G297" s="2">
        <v>-1.3100000000000001E-2</v>
      </c>
      <c r="H297" s="2">
        <v>5.8999999999999999E-3</v>
      </c>
      <c r="I297" s="2">
        <v>-9.5999999999999992E-3</v>
      </c>
      <c r="J297" s="2">
        <v>-1.43E-2</v>
      </c>
      <c r="K297" s="2">
        <v>-2.3800000000000002E-2</v>
      </c>
    </row>
    <row r="298" spans="1:11" x14ac:dyDescent="0.75">
      <c r="A298" s="2">
        <v>-7.6E-3</v>
      </c>
      <c r="B298" s="2">
        <v>-1.03E-2</v>
      </c>
      <c r="C298" s="2">
        <v>-3.0599999999999999E-2</v>
      </c>
      <c r="D298" s="2">
        <v>-1.7600000000000001E-2</v>
      </c>
      <c r="E298" s="2">
        <v>1.9E-3</v>
      </c>
      <c r="F298" s="2">
        <v>-1.11E-2</v>
      </c>
      <c r="G298" s="2">
        <v>-4.6300000000000001E-2</v>
      </c>
      <c r="H298" s="2">
        <v>-8.8000000000000005E-3</v>
      </c>
      <c r="I298" s="2">
        <v>-1.55E-2</v>
      </c>
      <c r="J298" s="2">
        <v>7.4000000000000003E-3</v>
      </c>
      <c r="K298" s="2">
        <v>-8.5000000000000006E-3</v>
      </c>
    </row>
    <row r="299" spans="1:11" x14ac:dyDescent="0.75">
      <c r="A299" s="2">
        <v>-2.18E-2</v>
      </c>
      <c r="B299" s="2">
        <v>-1.6999999999999999E-3</v>
      </c>
      <c r="C299" s="2">
        <v>-2.0400000000000001E-2</v>
      </c>
      <c r="D299" s="2">
        <v>-6.6900000000000001E-2</v>
      </c>
      <c r="E299" s="2">
        <v>6.6E-3</v>
      </c>
      <c r="F299" s="2">
        <v>-3.6900000000000002E-2</v>
      </c>
      <c r="G299" s="2">
        <v>-4.0399999999999998E-2</v>
      </c>
      <c r="H299" s="2">
        <v>-6.7999999999999996E-3</v>
      </c>
      <c r="I299" s="2">
        <v>-3.1099999999999999E-2</v>
      </c>
      <c r="J299" s="2">
        <v>-1.37E-2</v>
      </c>
      <c r="K299" s="2">
        <v>-1.17E-2</v>
      </c>
    </row>
    <row r="300" spans="1:11" x14ac:dyDescent="0.75">
      <c r="A300" s="2">
        <v>2E-3</v>
      </c>
      <c r="B300" s="2">
        <v>5.4000000000000003E-3</v>
      </c>
      <c r="C300" s="2">
        <v>1.21E-2</v>
      </c>
      <c r="D300" s="2">
        <v>-6.9999999999999999E-4</v>
      </c>
      <c r="E300" s="2">
        <v>2.5000000000000001E-2</v>
      </c>
      <c r="F300" s="2">
        <v>6.1000000000000004E-3</v>
      </c>
      <c r="G300" s="2">
        <v>7.3000000000000001E-3</v>
      </c>
      <c r="H300" s="2">
        <v>-0.03</v>
      </c>
      <c r="I300" s="2">
        <v>1.44E-2</v>
      </c>
      <c r="J300" s="2">
        <v>-7.6E-3</v>
      </c>
      <c r="K300" s="2">
        <v>-3.7499999999999999E-2</v>
      </c>
    </row>
    <row r="301" spans="1:11" x14ac:dyDescent="0.75">
      <c r="A301" s="2">
        <v>1.2E-2</v>
      </c>
      <c r="B301" s="2">
        <v>-1.6E-2</v>
      </c>
      <c r="C301" s="2">
        <v>-1.8200000000000001E-2</v>
      </c>
      <c r="D301" s="2">
        <v>-3.1199999999999999E-2</v>
      </c>
      <c r="E301" s="2">
        <v>-1.1299999999999999E-2</v>
      </c>
      <c r="F301" s="2">
        <v>4.7800000000000002E-2</v>
      </c>
      <c r="G301" s="2">
        <v>2.8500000000000001E-2</v>
      </c>
      <c r="H301" s="2">
        <v>2.5000000000000001E-2</v>
      </c>
      <c r="I301" s="2">
        <v>8.8999999999999999E-3</v>
      </c>
      <c r="J301" s="2">
        <v>5.28E-2</v>
      </c>
      <c r="K301" s="2">
        <v>-7.9000000000000008E-3</v>
      </c>
    </row>
    <row r="302" spans="1:11" x14ac:dyDescent="0.75">
      <c r="A302" s="2">
        <v>-8.0000000000000004E-4</v>
      </c>
      <c r="B302" s="2">
        <v>1.6E-2</v>
      </c>
      <c r="C302" s="2">
        <v>2.0999999999999999E-3</v>
      </c>
      <c r="D302" s="2">
        <v>3.4799999999999998E-2</v>
      </c>
      <c r="E302" s="2">
        <v>5.0000000000000001E-4</v>
      </c>
      <c r="F302" s="2">
        <v>1.01E-2</v>
      </c>
      <c r="G302" s="2">
        <v>2.5000000000000001E-2</v>
      </c>
      <c r="H302" s="2">
        <v>-1.52E-2</v>
      </c>
      <c r="I302" s="2">
        <v>2.0199999999999999E-2</v>
      </c>
      <c r="J302" s="2">
        <v>0.02</v>
      </c>
      <c r="K302" s="2">
        <v>2.5999999999999999E-3</v>
      </c>
    </row>
    <row r="303" spans="1:11" x14ac:dyDescent="0.75">
      <c r="A303" s="2">
        <v>5.1000000000000004E-3</v>
      </c>
      <c r="B303" s="2">
        <v>2.76E-2</v>
      </c>
      <c r="C303" s="2">
        <v>5.4999999999999997E-3</v>
      </c>
      <c r="D303" s="2">
        <v>-1.9E-2</v>
      </c>
      <c r="E303" s="2">
        <v>4.7800000000000002E-2</v>
      </c>
      <c r="F303" s="2">
        <v>3.0999999999999999E-3</v>
      </c>
      <c r="G303" s="2">
        <v>2.0799999999999999E-2</v>
      </c>
      <c r="H303" s="2">
        <v>-6.8000000000000005E-2</v>
      </c>
      <c r="I303" s="2">
        <v>5.6000000000000001E-2</v>
      </c>
      <c r="J303" s="2">
        <v>8.8000000000000005E-3</v>
      </c>
      <c r="K303" s="2">
        <v>-1.9E-2</v>
      </c>
    </row>
    <row r="304" spans="1:11" x14ac:dyDescent="0.75">
      <c r="A304" s="2">
        <v>2.06E-2</v>
      </c>
      <c r="B304" s="2">
        <v>1.3299999999999999E-2</v>
      </c>
      <c r="C304" s="2">
        <v>0.1177</v>
      </c>
      <c r="D304" s="2">
        <v>4.7100000000000003E-2</v>
      </c>
      <c r="E304" s="2">
        <v>1.8100000000000002E-2</v>
      </c>
      <c r="F304" s="2">
        <v>3.1699999999999999E-2</v>
      </c>
      <c r="G304" s="2">
        <v>4.1500000000000002E-2</v>
      </c>
      <c r="H304" s="2">
        <v>2.98E-2</v>
      </c>
      <c r="I304" s="2">
        <v>4.0300000000000002E-2</v>
      </c>
      <c r="J304" s="2">
        <v>1.6500000000000001E-2</v>
      </c>
      <c r="K304" s="2">
        <v>2.0899999999999998E-2</v>
      </c>
    </row>
    <row r="305" spans="1:11" x14ac:dyDescent="0.75">
      <c r="A305" s="2">
        <v>1.2E-2</v>
      </c>
      <c r="B305" s="2">
        <v>-7.6E-3</v>
      </c>
      <c r="C305" s="2">
        <v>3.7999999999999999E-2</v>
      </c>
      <c r="D305" s="2">
        <v>-4.0000000000000001E-3</v>
      </c>
      <c r="E305" s="2">
        <v>-3.8899999999999997E-2</v>
      </c>
      <c r="F305" s="2">
        <v>9.1000000000000004E-3</v>
      </c>
      <c r="G305" s="2">
        <v>2.4E-2</v>
      </c>
      <c r="H305" s="2">
        <v>4.5999999999999999E-3</v>
      </c>
      <c r="I305" s="2">
        <v>1.47E-2</v>
      </c>
      <c r="J305" s="2">
        <v>7.6E-3</v>
      </c>
      <c r="K305" s="2">
        <v>4.0000000000000001E-3</v>
      </c>
    </row>
    <row r="306" spans="1:11" x14ac:dyDescent="0.75">
      <c r="A306" s="2">
        <v>-7.7000000000000002E-3</v>
      </c>
      <c r="B306" s="2">
        <v>-1.4E-3</v>
      </c>
      <c r="C306" s="2">
        <v>-2.7900000000000001E-2</v>
      </c>
      <c r="D306" s="2">
        <v>-6.1999999999999998E-3</v>
      </c>
      <c r="E306" s="2">
        <v>-2.12E-2</v>
      </c>
      <c r="F306" s="2">
        <v>3.0599999999999999E-2</v>
      </c>
      <c r="G306" s="2">
        <v>-3.73E-2</v>
      </c>
      <c r="H306" s="2">
        <v>1.6799999999999999E-2</v>
      </c>
      <c r="I306" s="2">
        <v>-6.3700000000000007E-2</v>
      </c>
      <c r="J306" s="2">
        <v>9.7999999999999997E-3</v>
      </c>
      <c r="K306" s="2">
        <v>4.1000000000000003E-3</v>
      </c>
    </row>
    <row r="307" spans="1:11" x14ac:dyDescent="0.75">
      <c r="A307" s="2">
        <v>2.8899999999999999E-2</v>
      </c>
      <c r="B307" s="2">
        <v>8.5000000000000006E-3</v>
      </c>
      <c r="C307" s="2">
        <v>3.2300000000000002E-2</v>
      </c>
      <c r="D307" s="2">
        <v>1.4800000000000001E-2</v>
      </c>
      <c r="E307" s="2">
        <v>3.9800000000000002E-2</v>
      </c>
      <c r="F307" s="2">
        <v>5.6500000000000002E-2</v>
      </c>
      <c r="G307" s="2">
        <v>2.9100000000000001E-2</v>
      </c>
      <c r="H307" s="2">
        <v>2.1999999999999999E-2</v>
      </c>
      <c r="I307" s="2">
        <v>3.44E-2</v>
      </c>
      <c r="J307" s="2">
        <v>4.8899999999999999E-2</v>
      </c>
      <c r="K307" s="2">
        <v>1.44E-2</v>
      </c>
    </row>
    <row r="308" spans="1:11" x14ac:dyDescent="0.75">
      <c r="A308" s="2">
        <v>-2.1600000000000001E-2</v>
      </c>
      <c r="B308" s="2">
        <v>-3.5000000000000001E-3</v>
      </c>
      <c r="C308" s="2">
        <v>1.29E-2</v>
      </c>
      <c r="D308" s="2">
        <v>-4.5900000000000003E-2</v>
      </c>
      <c r="E308" s="2">
        <v>-2.3400000000000001E-2</v>
      </c>
      <c r="F308" s="2">
        <v>-3.0499999999999999E-2</v>
      </c>
      <c r="G308" s="2">
        <v>-5.0599999999999999E-2</v>
      </c>
      <c r="H308" s="2">
        <v>-3.4099999999999998E-2</v>
      </c>
      <c r="I308" s="2">
        <v>-1.3599999999999999E-2</v>
      </c>
      <c r="J308" s="2">
        <v>-1.7999999999999999E-2</v>
      </c>
      <c r="K308" s="2">
        <v>-1.24E-2</v>
      </c>
    </row>
    <row r="309" spans="1:11" x14ac:dyDescent="0.75">
      <c r="A309" s="2">
        <v>3.8999999999999998E-3</v>
      </c>
      <c r="B309" s="2">
        <v>-1.6299999999999999E-2</v>
      </c>
      <c r="C309" s="2">
        <v>-4.9700000000000001E-2</v>
      </c>
      <c r="D309" s="2">
        <v>6.4000000000000003E-3</v>
      </c>
      <c r="E309" s="2">
        <v>-1.17E-2</v>
      </c>
      <c r="F309" s="2">
        <v>2.46E-2</v>
      </c>
      <c r="G309" s="2">
        <v>1.61E-2</v>
      </c>
      <c r="H309" s="2">
        <v>1.9800000000000002E-2</v>
      </c>
      <c r="I309" s="2">
        <v>-5.4000000000000003E-3</v>
      </c>
      <c r="J309" s="2">
        <v>1.41E-2</v>
      </c>
      <c r="K309" s="2">
        <v>2.01E-2</v>
      </c>
    </row>
    <row r="310" spans="1:11" x14ac:dyDescent="0.75">
      <c r="A310" s="2">
        <v>6.1999999999999998E-3</v>
      </c>
      <c r="B310" s="2">
        <v>-4.4000000000000003E-3</v>
      </c>
      <c r="C310" s="2">
        <v>8.6E-3</v>
      </c>
      <c r="D310" s="2">
        <v>2.92E-2</v>
      </c>
      <c r="E310" s="2">
        <v>1.6E-2</v>
      </c>
      <c r="F310" s="2">
        <v>1.47E-2</v>
      </c>
      <c r="G310" s="2">
        <v>1.0999999999999999E-2</v>
      </c>
      <c r="H310" s="2">
        <v>-1.21E-2</v>
      </c>
      <c r="I310" s="2">
        <v>-5.1999999999999998E-3</v>
      </c>
      <c r="J310" s="2">
        <v>2.5399999999999999E-2</v>
      </c>
      <c r="K310" s="2">
        <v>9.1000000000000004E-3</v>
      </c>
    </row>
    <row r="311" spans="1:11" x14ac:dyDescent="0.75">
      <c r="A311" s="2">
        <v>2.5000000000000001E-2</v>
      </c>
      <c r="B311" s="2">
        <v>4.6100000000000002E-2</v>
      </c>
      <c r="C311" s="2">
        <v>1.21E-2</v>
      </c>
      <c r="D311" s="2">
        <v>2.2800000000000001E-2</v>
      </c>
      <c r="E311" s="2">
        <v>5.3699999999999998E-2</v>
      </c>
      <c r="F311" s="2">
        <v>1.2500000000000001E-2</v>
      </c>
      <c r="G311" s="2">
        <v>4.9000000000000002E-2</v>
      </c>
      <c r="H311" s="2">
        <v>-9.1999999999999998E-3</v>
      </c>
      <c r="I311" s="2">
        <v>4.1300000000000003E-2</v>
      </c>
      <c r="J311" s="2">
        <v>2.41E-2</v>
      </c>
      <c r="K311" s="2">
        <v>5.04E-2</v>
      </c>
    </row>
    <row r="312" spans="1:11" x14ac:dyDescent="0.75">
      <c r="A312" s="2">
        <v>5.0000000000000001E-4</v>
      </c>
      <c r="B312" s="2">
        <v>1.83E-2</v>
      </c>
      <c r="C312" s="2">
        <v>1.0999999999999999E-2</v>
      </c>
      <c r="D312" s="2">
        <v>-8.14E-2</v>
      </c>
      <c r="E312" s="2">
        <v>-1.7999999999999999E-2</v>
      </c>
      <c r="F312" s="2">
        <v>-2.3400000000000001E-2</v>
      </c>
      <c r="G312" s="2">
        <v>-1.21E-2</v>
      </c>
      <c r="H312" s="2">
        <v>-3.7000000000000002E-3</v>
      </c>
      <c r="I312" s="2">
        <v>-2.4299999999999999E-2</v>
      </c>
      <c r="J312" s="2">
        <v>2.81E-2</v>
      </c>
      <c r="K312" s="2">
        <v>-2.5600000000000001E-2</v>
      </c>
    </row>
    <row r="313" spans="1:11" x14ac:dyDescent="0.75">
      <c r="A313" s="2">
        <v>1.5699999999999999E-2</v>
      </c>
      <c r="B313" s="2">
        <v>-3.1800000000000002E-2</v>
      </c>
      <c r="C313" s="2">
        <v>4.6800000000000001E-2</v>
      </c>
      <c r="D313" s="2">
        <v>-2.93E-2</v>
      </c>
      <c r="E313" s="2">
        <v>1.6799999999999999E-2</v>
      </c>
      <c r="F313" s="2">
        <v>-2.6599999999999999E-2</v>
      </c>
      <c r="G313" s="2">
        <v>1.67E-2</v>
      </c>
      <c r="H313" s="2">
        <v>3.32E-2</v>
      </c>
      <c r="I313" s="2">
        <v>4.7000000000000002E-3</v>
      </c>
      <c r="J313" s="2">
        <v>-4.1000000000000002E-2</v>
      </c>
      <c r="K313" s="2">
        <v>5.8599999999999999E-2</v>
      </c>
    </row>
    <row r="314" spans="1:11" x14ac:dyDescent="0.75">
      <c r="A314" s="2">
        <v>-2.2000000000000001E-3</v>
      </c>
      <c r="B314" s="2">
        <v>-8.0999999999999996E-3</v>
      </c>
      <c r="C314" s="2">
        <v>-8.6999999999999994E-3</v>
      </c>
      <c r="D314" s="2">
        <v>8.3999999999999995E-3</v>
      </c>
      <c r="E314" s="2">
        <v>2.2700000000000001E-2</v>
      </c>
      <c r="F314" s="2">
        <v>-1.5100000000000001E-2</v>
      </c>
      <c r="G314" s="2">
        <v>-2.2599999999999999E-2</v>
      </c>
      <c r="H314" s="2">
        <v>-5.8999999999999999E-3</v>
      </c>
      <c r="I314" s="2">
        <v>-1.15E-2</v>
      </c>
      <c r="J314" s="2">
        <v>-5.0000000000000001E-3</v>
      </c>
      <c r="K314" s="2">
        <v>-1.7399999999999999E-2</v>
      </c>
    </row>
    <row r="315" spans="1:11" x14ac:dyDescent="0.75">
      <c r="A315" s="2">
        <v>2.87E-2</v>
      </c>
      <c r="B315" s="2">
        <v>3.0499999999999999E-2</v>
      </c>
      <c r="C315" s="2">
        <v>-9.2999999999999992E-3</v>
      </c>
      <c r="D315" s="2">
        <v>1.67E-2</v>
      </c>
      <c r="E315" s="2">
        <v>-2.9600000000000001E-2</v>
      </c>
      <c r="F315" s="2">
        <v>3.39E-2</v>
      </c>
      <c r="G315" s="2">
        <v>5.4100000000000002E-2</v>
      </c>
      <c r="H315" s="2">
        <v>2.5000000000000001E-2</v>
      </c>
      <c r="I315" s="2">
        <v>4.6800000000000001E-2</v>
      </c>
      <c r="J315" s="2">
        <v>4.7800000000000002E-2</v>
      </c>
      <c r="K315" s="2">
        <v>1.77E-2</v>
      </c>
    </row>
    <row r="316" spans="1:11" x14ac:dyDescent="0.75">
      <c r="A316" s="2">
        <v>2.5399999999999999E-2</v>
      </c>
      <c r="B316" s="2">
        <v>1.4999999999999999E-2</v>
      </c>
      <c r="C316" s="2">
        <v>1.61E-2</v>
      </c>
      <c r="D316" s="2">
        <v>7.1800000000000003E-2</v>
      </c>
      <c r="E316" s="2">
        <v>2.24E-2</v>
      </c>
      <c r="F316" s="2">
        <v>4.1399999999999999E-2</v>
      </c>
      <c r="G316" s="2">
        <v>1.55E-2</v>
      </c>
      <c r="H316" s="2">
        <v>8.1000000000000003E-2</v>
      </c>
      <c r="I316" s="2">
        <v>-7.7000000000000002E-3</v>
      </c>
      <c r="J316" s="2">
        <v>8.5000000000000006E-3</v>
      </c>
      <c r="K316" s="2">
        <v>8.0000000000000002E-3</v>
      </c>
    </row>
    <row r="317" spans="1:11" x14ac:dyDescent="0.75">
      <c r="A317" s="2">
        <v>1.8599999999999998E-2</v>
      </c>
      <c r="B317" s="2">
        <v>1.4200000000000001E-2</v>
      </c>
      <c r="C317" s="2">
        <v>-4.7600000000000003E-2</v>
      </c>
      <c r="D317" s="2">
        <v>3.4099999999999998E-2</v>
      </c>
      <c r="E317" s="2">
        <v>6.7199999999999996E-2</v>
      </c>
      <c r="F317" s="2">
        <v>6.59E-2</v>
      </c>
      <c r="G317" s="2">
        <v>9.1999999999999998E-3</v>
      </c>
      <c r="H317" s="2">
        <v>2.12E-2</v>
      </c>
      <c r="I317" s="2">
        <v>3.9899999999999998E-2</v>
      </c>
      <c r="J317" s="2">
        <v>1.5299999999999999E-2</v>
      </c>
      <c r="K317" s="2">
        <v>4.3700000000000003E-2</v>
      </c>
    </row>
    <row r="318" spans="1:11" x14ac:dyDescent="0.75">
      <c r="A318" s="2">
        <v>2.86E-2</v>
      </c>
      <c r="B318" s="2">
        <v>5.74E-2</v>
      </c>
      <c r="C318" s="2">
        <v>1.4800000000000001E-2</v>
      </c>
      <c r="D318" s="2">
        <v>1.9699999999999999E-2</v>
      </c>
      <c r="E318" s="2">
        <v>2.12E-2</v>
      </c>
      <c r="F318" s="2">
        <v>7.2999999999999995E-2</v>
      </c>
      <c r="G318" s="2">
        <v>5.1700000000000003E-2</v>
      </c>
      <c r="H318" s="2">
        <v>3.6299999999999999E-2</v>
      </c>
      <c r="I318" s="2">
        <v>2.8199999999999999E-2</v>
      </c>
      <c r="J318" s="2">
        <v>2.1999999999999999E-2</v>
      </c>
      <c r="K318" s="2">
        <v>6.9999999999999999E-4</v>
      </c>
    </row>
    <row r="319" spans="1:11" x14ac:dyDescent="0.75">
      <c r="A319" s="2">
        <v>-7.0499999999999993E-2</v>
      </c>
      <c r="B319" s="2">
        <v>-5.1499999999999997E-2</v>
      </c>
      <c r="C319" s="2">
        <v>-7.5899999999999995E-2</v>
      </c>
      <c r="D319" s="2">
        <v>-3.7499999999999999E-2</v>
      </c>
      <c r="E319" s="2">
        <v>-5.67E-2</v>
      </c>
      <c r="F319" s="2">
        <v>-0.1348</v>
      </c>
      <c r="G319" s="2">
        <v>-3.44E-2</v>
      </c>
      <c r="H319" s="2">
        <v>-7.9899999999999999E-2</v>
      </c>
      <c r="I319" s="2">
        <v>-6.0999999999999999E-2</v>
      </c>
      <c r="J319" s="2">
        <v>-7.3599999999999999E-2</v>
      </c>
      <c r="K319" s="2">
        <v>-9.8699999999999996E-2</v>
      </c>
    </row>
    <row r="320" spans="1:11" x14ac:dyDescent="0.75">
      <c r="A320" s="2">
        <v>-1.26E-2</v>
      </c>
      <c r="B320" s="2">
        <v>-1.4200000000000001E-2</v>
      </c>
      <c r="C320" s="2">
        <v>-4.5699999999999998E-2</v>
      </c>
      <c r="D320" s="2">
        <v>6.9999999999999999E-4</v>
      </c>
      <c r="E320" s="2">
        <v>-5.9999999999999995E-4</v>
      </c>
      <c r="F320" s="2">
        <v>-2.2800000000000001E-2</v>
      </c>
      <c r="G320" s="2">
        <v>-2.75E-2</v>
      </c>
      <c r="H320" s="2">
        <v>2.06E-2</v>
      </c>
      <c r="I320" s="2">
        <v>-2.9000000000000001E-2</v>
      </c>
      <c r="J320" s="2">
        <v>1.15E-2</v>
      </c>
      <c r="K320" s="2">
        <v>-2.6499999999999999E-2</v>
      </c>
    </row>
    <row r="321" spans="1:11" x14ac:dyDescent="0.75">
      <c r="A321" s="2">
        <v>-4.5999999999999999E-2</v>
      </c>
      <c r="B321" s="2">
        <v>-4.58E-2</v>
      </c>
      <c r="C321" s="2">
        <v>-7.6399999999999996E-2</v>
      </c>
      <c r="D321" s="2">
        <v>-4.5400000000000003E-2</v>
      </c>
      <c r="E321" s="2">
        <v>-4.0300000000000002E-2</v>
      </c>
      <c r="F321" s="2">
        <v>-3.61E-2</v>
      </c>
      <c r="G321" s="2">
        <v>-8.1600000000000006E-2</v>
      </c>
      <c r="H321" s="2">
        <v>-1.72E-2</v>
      </c>
      <c r="I321" s="2">
        <v>-7.0999999999999994E-2</v>
      </c>
      <c r="J321" s="2">
        <v>-5.4699999999999999E-2</v>
      </c>
      <c r="K321" s="2">
        <v>-2.3400000000000001E-2</v>
      </c>
    </row>
    <row r="322" spans="1:11" x14ac:dyDescent="0.75">
      <c r="A322" s="2">
        <v>4.8500000000000001E-2</v>
      </c>
      <c r="B322" s="2">
        <v>2.6800000000000001E-2</v>
      </c>
      <c r="C322" s="2">
        <v>6.2100000000000002E-2</v>
      </c>
      <c r="D322" s="2">
        <v>1.4800000000000001E-2</v>
      </c>
      <c r="E322" s="2">
        <v>2.06E-2</v>
      </c>
      <c r="F322" s="2">
        <v>0.12529999999999999</v>
      </c>
      <c r="G322" s="2">
        <v>5.2600000000000001E-2</v>
      </c>
      <c r="H322" s="2">
        <v>8.4699999999999998E-2</v>
      </c>
      <c r="I322" s="2">
        <v>4.2599999999999999E-2</v>
      </c>
      <c r="J322" s="2">
        <v>7.5899999999999995E-2</v>
      </c>
      <c r="K322" s="2">
        <v>5.3100000000000001E-2</v>
      </c>
    </row>
    <row r="323" spans="1:11" x14ac:dyDescent="0.75">
      <c r="A323" s="2">
        <v>-3.7900000000000003E-2</v>
      </c>
      <c r="B323" s="2">
        <v>-2.64E-2</v>
      </c>
      <c r="C323" s="2">
        <v>2.2499999999999999E-2</v>
      </c>
      <c r="D323" s="2">
        <v>-1.6E-2</v>
      </c>
      <c r="E323" s="2">
        <v>-2.9899999999999999E-2</v>
      </c>
      <c r="F323" s="2">
        <v>-5.74E-2</v>
      </c>
      <c r="G323" s="2">
        <v>-1.0699999999999999E-2</v>
      </c>
      <c r="H323" s="2">
        <v>-2.5700000000000001E-2</v>
      </c>
      <c r="I323" s="2">
        <v>-3.04E-2</v>
      </c>
      <c r="J323" s="2">
        <v>-4.82E-2</v>
      </c>
      <c r="K323" s="2">
        <v>-4.3900000000000002E-2</v>
      </c>
    </row>
    <row r="324" spans="1:11" x14ac:dyDescent="0.75">
      <c r="A324" s="2">
        <v>-1.61E-2</v>
      </c>
      <c r="B324" s="2">
        <v>-7.4700000000000003E-2</v>
      </c>
      <c r="C324" s="2">
        <v>-1.32E-2</v>
      </c>
      <c r="D324" s="2">
        <v>-1.0200000000000001E-2</v>
      </c>
      <c r="E324" s="2">
        <v>6.7000000000000002E-3</v>
      </c>
      <c r="F324" s="2">
        <v>-6.9500000000000006E-2</v>
      </c>
      <c r="G324" s="2">
        <v>-7.1000000000000004E-3</v>
      </c>
      <c r="H324" s="2">
        <v>-1.6899999999999998E-2</v>
      </c>
      <c r="I324" s="2">
        <v>-1.17E-2</v>
      </c>
      <c r="J324" s="2">
        <v>-1.17E-2</v>
      </c>
      <c r="K324" s="2">
        <v>-2.3599999999999999E-2</v>
      </c>
    </row>
    <row r="325" spans="1:11" x14ac:dyDescent="0.75">
      <c r="A325" s="2">
        <v>2.1299999999999999E-2</v>
      </c>
      <c r="B325" s="2">
        <v>4.1700000000000001E-2</v>
      </c>
      <c r="C325" s="2">
        <v>9.4000000000000004E-3</v>
      </c>
      <c r="D325" s="2">
        <v>2.5000000000000001E-3</v>
      </c>
      <c r="E325" s="2">
        <v>2.5000000000000001E-3</v>
      </c>
      <c r="F325" s="2">
        <v>2.81E-2</v>
      </c>
      <c r="G325" s="2">
        <v>1.0200000000000001E-2</v>
      </c>
      <c r="H325" s="2">
        <v>2.5899999999999999E-2</v>
      </c>
      <c r="I325" s="2">
        <v>2.69E-2</v>
      </c>
      <c r="J325" s="2">
        <v>3.2099999999999997E-2</v>
      </c>
      <c r="K325" s="2">
        <v>-1.32E-2</v>
      </c>
    </row>
    <row r="326" spans="1:11" x14ac:dyDescent="0.75">
      <c r="A326" s="2">
        <v>2.4199999999999999E-2</v>
      </c>
      <c r="B326" s="2">
        <v>2.4299999999999999E-2</v>
      </c>
      <c r="C326" s="2">
        <v>5.33E-2</v>
      </c>
      <c r="D326" s="2">
        <v>6.2799999999999995E-2</v>
      </c>
      <c r="E326" s="2">
        <v>5.2200000000000003E-2</v>
      </c>
      <c r="F326" s="2">
        <v>1.3899999999999999E-2</v>
      </c>
      <c r="G326" s="2">
        <v>5.8999999999999997E-2</v>
      </c>
      <c r="H326" s="2">
        <v>2.5499999999999998E-2</v>
      </c>
      <c r="I326" s="2">
        <v>4.8000000000000001E-2</v>
      </c>
      <c r="J326" s="2">
        <v>-7.4999999999999997E-3</v>
      </c>
      <c r="K326" s="2">
        <v>5.7000000000000002E-2</v>
      </c>
    </row>
    <row r="327" spans="1:11" x14ac:dyDescent="0.75">
      <c r="A327" s="2">
        <v>-3.9399999999999998E-2</v>
      </c>
      <c r="B327" s="2">
        <v>1.8499999999999999E-2</v>
      </c>
      <c r="C327" s="2">
        <v>-2.0999999999999999E-3</v>
      </c>
      <c r="D327" s="2">
        <v>-1.55E-2</v>
      </c>
      <c r="E327" s="2">
        <v>-6.6500000000000004E-2</v>
      </c>
      <c r="F327" s="2">
        <v>-6.8699999999999997E-2</v>
      </c>
      <c r="G327" s="2">
        <v>-3.6600000000000001E-2</v>
      </c>
      <c r="H327" s="2">
        <v>-5.8500000000000003E-2</v>
      </c>
      <c r="I327" s="2">
        <v>-4.1599999999999998E-2</v>
      </c>
      <c r="J327" s="2">
        <v>-1.5599999999999999E-2</v>
      </c>
      <c r="K327" s="2">
        <v>-5.4199999999999998E-2</v>
      </c>
    </row>
    <row r="328" spans="1:11" x14ac:dyDescent="0.75">
      <c r="A328" s="2">
        <v>2.9999999999999997E-4</v>
      </c>
      <c r="B328" s="2">
        <v>2.47E-2</v>
      </c>
      <c r="C328" s="2">
        <v>2.5700000000000001E-2</v>
      </c>
      <c r="D328" s="2">
        <v>-1.5E-3</v>
      </c>
      <c r="E328" s="2">
        <v>0.02</v>
      </c>
      <c r="F328" s="2">
        <v>-1.38E-2</v>
      </c>
      <c r="G328" s="2">
        <v>-6.0900000000000003E-2</v>
      </c>
      <c r="H328" s="2">
        <v>-1.6400000000000001E-2</v>
      </c>
      <c r="I328" s="2">
        <v>8.9999999999999993E-3</v>
      </c>
      <c r="J328" s="2">
        <v>-8.3000000000000001E-3</v>
      </c>
      <c r="K328" s="2">
        <v>7.1999999999999998E-3</v>
      </c>
    </row>
    <row r="329" spans="1:11" x14ac:dyDescent="0.75">
      <c r="A329" s="2">
        <v>-4.1099999999999998E-2</v>
      </c>
      <c r="B329" s="2">
        <v>1.61E-2</v>
      </c>
      <c r="C329" s="2">
        <v>-1.23E-2</v>
      </c>
      <c r="D329" s="2">
        <v>-5.6800000000000003E-2</v>
      </c>
      <c r="E329" s="2">
        <v>-3.0999999999999999E-3</v>
      </c>
      <c r="F329" s="2">
        <v>-5.3499999999999999E-2</v>
      </c>
      <c r="G329" s="2">
        <v>-9.1700000000000004E-2</v>
      </c>
      <c r="H329" s="2">
        <v>-4.2299999999999997E-2</v>
      </c>
      <c r="I329" s="2">
        <v>-6.6900000000000001E-2</v>
      </c>
      <c r="J329" s="2">
        <v>-2.2800000000000001E-2</v>
      </c>
      <c r="K329" s="2">
        <v>-4.6399999999999997E-2</v>
      </c>
    </row>
    <row r="330" spans="1:11" x14ac:dyDescent="0.75">
      <c r="A330" s="2">
        <v>-9.7000000000000003E-3</v>
      </c>
      <c r="B330" s="2">
        <v>-6.4000000000000003E-3</v>
      </c>
      <c r="C330" s="2">
        <v>-8.8700000000000001E-2</v>
      </c>
      <c r="D330" s="2">
        <v>-4.0899999999999999E-2</v>
      </c>
      <c r="E330" s="2">
        <v>-2.2700000000000001E-2</v>
      </c>
      <c r="F330" s="2">
        <v>-5.6599999999999998E-2</v>
      </c>
      <c r="G330" s="2">
        <v>-1E-3</v>
      </c>
      <c r="H330" s="2">
        <v>0</v>
      </c>
      <c r="I330" s="2">
        <v>1.5800000000000002E-2</v>
      </c>
      <c r="J330" s="2">
        <v>-1.9599999999999999E-2</v>
      </c>
      <c r="K330" s="2">
        <v>3.8E-3</v>
      </c>
    </row>
    <row r="331" spans="1:11" x14ac:dyDescent="0.75">
      <c r="A331" s="2">
        <v>-5.4000000000000003E-3</v>
      </c>
      <c r="B331" s="2">
        <v>-2.1000000000000001E-2</v>
      </c>
      <c r="C331" s="2">
        <v>-2.9899999999999999E-2</v>
      </c>
      <c r="D331" s="2">
        <v>-2.5600000000000001E-2</v>
      </c>
      <c r="E331" s="2">
        <v>1.61E-2</v>
      </c>
      <c r="F331" s="2">
        <v>4.5999999999999999E-2</v>
      </c>
      <c r="G331" s="2">
        <v>-3.3399999999999999E-2</v>
      </c>
      <c r="H331" s="2">
        <v>2.4199999999999999E-2</v>
      </c>
      <c r="I331" s="2">
        <v>-4.2500000000000003E-2</v>
      </c>
      <c r="J331" s="2">
        <v>1E-3</v>
      </c>
      <c r="K331" s="2">
        <v>-1.8E-3</v>
      </c>
    </row>
    <row r="332" spans="1:11" x14ac:dyDescent="0.75">
      <c r="A332" s="2">
        <v>8.5000000000000006E-3</v>
      </c>
      <c r="B332" s="2">
        <v>1.4E-2</v>
      </c>
      <c r="C332" s="2">
        <v>2.9000000000000001E-2</v>
      </c>
      <c r="D332" s="2">
        <v>6.8199999999999997E-2</v>
      </c>
      <c r="E332" s="2">
        <v>1.2E-2</v>
      </c>
      <c r="F332" s="2">
        <v>-2.8000000000000001E-2</v>
      </c>
      <c r="G332" s="2">
        <v>2.4299999999999999E-2</v>
      </c>
      <c r="H332" s="2">
        <v>-3.78E-2</v>
      </c>
      <c r="I332" s="2">
        <v>3.8300000000000001E-2</v>
      </c>
      <c r="J332" s="2">
        <v>7.9000000000000008E-3</v>
      </c>
      <c r="K332" s="2">
        <v>2.7099999999999999E-2</v>
      </c>
    </row>
    <row r="333" spans="1:11" x14ac:dyDescent="0.75">
      <c r="A333" s="2">
        <v>1.1599999999999999E-2</v>
      </c>
      <c r="B333" s="2">
        <v>-1.2800000000000001E-2</v>
      </c>
      <c r="C333" s="2">
        <v>1.8800000000000001E-2</v>
      </c>
      <c r="D333" s="2">
        <v>8.6999999999999994E-3</v>
      </c>
      <c r="E333" s="2">
        <v>5.9900000000000002E-2</v>
      </c>
      <c r="F333" s="2">
        <v>9.2999999999999992E-3</v>
      </c>
      <c r="G333" s="2">
        <v>9.7999999999999997E-3</v>
      </c>
      <c r="H333" s="2">
        <v>-1.01E-2</v>
      </c>
      <c r="I333" s="2">
        <v>-7.1999999999999998E-3</v>
      </c>
      <c r="J333" s="2">
        <v>4.7699999999999999E-2</v>
      </c>
      <c r="K333" s="2">
        <v>1.3299999999999999E-2</v>
      </c>
    </row>
    <row r="334" spans="1:11" x14ac:dyDescent="0.75">
      <c r="A334" s="2">
        <v>-1.03E-2</v>
      </c>
      <c r="B334" s="2">
        <v>-2.9999999999999997E-4</v>
      </c>
      <c r="C334" s="2">
        <v>-2.7699999999999999E-2</v>
      </c>
      <c r="D334" s="2">
        <v>-3.3099999999999997E-2</v>
      </c>
      <c r="E334" s="2">
        <v>-2.5000000000000001E-2</v>
      </c>
      <c r="F334" s="2">
        <v>-3.0200000000000001E-2</v>
      </c>
      <c r="G334" s="2">
        <v>-1.5900000000000001E-2</v>
      </c>
      <c r="H334" s="2">
        <v>3.8999999999999998E-3</v>
      </c>
      <c r="I334" s="2">
        <v>-2.3E-3</v>
      </c>
      <c r="J334" s="2">
        <v>-3.6700000000000003E-2</v>
      </c>
      <c r="K334" s="2">
        <v>2.07E-2</v>
      </c>
    </row>
    <row r="335" spans="1:11" x14ac:dyDescent="0.75">
      <c r="A335" s="2">
        <v>9.2999999999999992E-3</v>
      </c>
      <c r="B335" s="2">
        <v>9.4999999999999998E-3</v>
      </c>
      <c r="C335" s="2">
        <v>2.2700000000000001E-2</v>
      </c>
      <c r="D335" s="2">
        <v>-1.6999999999999999E-3</v>
      </c>
      <c r="E335" s="2">
        <v>9.5999999999999992E-3</v>
      </c>
      <c r="F335" s="2">
        <v>5.6399999999999999E-2</v>
      </c>
      <c r="G335" s="2">
        <v>3.2000000000000002E-3</v>
      </c>
      <c r="H335" s="2">
        <v>2.3199999999999998E-2</v>
      </c>
      <c r="I335" s="2">
        <v>-8.9999999999999998E-4</v>
      </c>
      <c r="J335" s="2">
        <v>3.6299999999999999E-2</v>
      </c>
      <c r="K335" s="2">
        <v>6.8999999999999999E-3</v>
      </c>
    </row>
    <row r="336" spans="1:11" x14ac:dyDescent="0.75">
      <c r="A336" s="2">
        <v>8.6E-3</v>
      </c>
      <c r="B336" s="2">
        <v>-2.9700000000000001E-2</v>
      </c>
      <c r="C336" s="2">
        <v>2.75E-2</v>
      </c>
      <c r="D336" s="2">
        <v>-1.0699999999999999E-2</v>
      </c>
      <c r="E336" s="2">
        <v>-7.4000000000000003E-3</v>
      </c>
      <c r="F336" s="2">
        <v>1.23E-2</v>
      </c>
      <c r="G336" s="2">
        <v>7.1000000000000004E-3</v>
      </c>
      <c r="H336" s="2">
        <v>-3.6999999999999998E-2</v>
      </c>
      <c r="I336" s="2">
        <v>-8.0000000000000004E-4</v>
      </c>
      <c r="J336" s="2">
        <v>7.6E-3</v>
      </c>
      <c r="K336" s="2">
        <v>1.7399999999999999E-2</v>
      </c>
    </row>
    <row r="337" spans="1:11" x14ac:dyDescent="0.75">
      <c r="A337" s="2">
        <v>5.8999999999999999E-3</v>
      </c>
      <c r="B337" s="2">
        <v>8.5199999999999998E-2</v>
      </c>
      <c r="C337" s="2">
        <v>1.72E-2</v>
      </c>
      <c r="D337" s="2">
        <v>-3.0000000000000001E-3</v>
      </c>
      <c r="E337" s="2">
        <v>1.4200000000000001E-2</v>
      </c>
      <c r="F337" s="2">
        <v>-2.0999999999999999E-3</v>
      </c>
      <c r="G337" s="2">
        <v>-0.01</v>
      </c>
      <c r="H337" s="2">
        <v>1.35E-2</v>
      </c>
      <c r="I337" s="2">
        <v>-8.3000000000000001E-3</v>
      </c>
      <c r="J337" s="2">
        <v>-1.2999999999999999E-2</v>
      </c>
      <c r="K337" s="2">
        <v>-1.46E-2</v>
      </c>
    </row>
    <row r="338" spans="1:11" x14ac:dyDescent="0.75">
      <c r="A338" s="2">
        <v>-2.5000000000000001E-3</v>
      </c>
      <c r="B338" s="2">
        <v>6.4000000000000003E-3</v>
      </c>
      <c r="C338" s="2">
        <v>8.3000000000000001E-3</v>
      </c>
      <c r="D338" s="2">
        <v>-1.8599999999999998E-2</v>
      </c>
      <c r="E338" s="2">
        <v>5.57E-2</v>
      </c>
      <c r="F338" s="2">
        <v>3.4599999999999999E-2</v>
      </c>
      <c r="G338" s="2">
        <v>-7.1999999999999998E-3</v>
      </c>
      <c r="H338" s="2">
        <v>1.2699999999999999E-2</v>
      </c>
      <c r="I338" s="2">
        <v>-1.1599999999999999E-2</v>
      </c>
      <c r="J338" s="2">
        <v>8.8999999999999999E-3</v>
      </c>
      <c r="K338" s="2">
        <v>-9.7000000000000003E-3</v>
      </c>
    </row>
    <row r="339" spans="1:11" x14ac:dyDescent="0.75">
      <c r="A339" s="2">
        <v>7.6E-3</v>
      </c>
      <c r="B339" s="2">
        <v>1.67E-2</v>
      </c>
      <c r="C339" s="2">
        <v>-3.7000000000000002E-3</v>
      </c>
      <c r="D339" s="2">
        <v>1.09E-2</v>
      </c>
      <c r="E339" s="2">
        <v>3.2500000000000001E-2</v>
      </c>
      <c r="F339" s="2">
        <v>3.3E-3</v>
      </c>
      <c r="G339" s="2">
        <v>-4.0800000000000003E-2</v>
      </c>
      <c r="H339" s="2">
        <v>9.7999999999999997E-3</v>
      </c>
      <c r="I339" s="2">
        <v>9.1000000000000004E-3</v>
      </c>
      <c r="J339" s="2">
        <v>3.3E-3</v>
      </c>
      <c r="K339" s="2">
        <v>-2.1000000000000001E-2</v>
      </c>
    </row>
    <row r="340" spans="1:11" x14ac:dyDescent="0.75">
      <c r="A340" s="2">
        <v>6.1000000000000004E-3</v>
      </c>
      <c r="B340" s="2">
        <v>1E-3</v>
      </c>
      <c r="C340" s="2">
        <v>4.7500000000000001E-2</v>
      </c>
      <c r="D340" s="2">
        <v>3.9100000000000003E-2</v>
      </c>
      <c r="E340" s="2">
        <v>6.1000000000000004E-3</v>
      </c>
      <c r="F340" s="2">
        <v>1.9E-3</v>
      </c>
      <c r="G340" s="2">
        <v>2.9999999999999997E-4</v>
      </c>
      <c r="H340" s="2">
        <v>1.6500000000000001E-2</v>
      </c>
      <c r="I340" s="2">
        <v>4.2700000000000002E-2</v>
      </c>
      <c r="J340" s="2">
        <v>1.3299999999999999E-2</v>
      </c>
      <c r="K340" s="2">
        <v>6.4000000000000003E-3</v>
      </c>
    </row>
    <row r="341" spans="1:11" x14ac:dyDescent="0.75">
      <c r="A341" s="2">
        <v>2.0000000000000001E-4</v>
      </c>
      <c r="B341" s="2">
        <v>4.1000000000000003E-3</v>
      </c>
      <c r="C341" s="2">
        <v>2.4E-2</v>
      </c>
      <c r="D341" s="2">
        <v>-3.8E-3</v>
      </c>
      <c r="E341" s="2">
        <v>-3.9399999999999998E-2</v>
      </c>
      <c r="F341" s="2">
        <v>4.0000000000000002E-4</v>
      </c>
      <c r="G341" s="2">
        <v>-8.5000000000000006E-3</v>
      </c>
      <c r="H341" s="2">
        <v>3.04E-2</v>
      </c>
      <c r="I341" s="2">
        <v>4.6300000000000001E-2</v>
      </c>
      <c r="J341" s="2">
        <v>8.0000000000000002E-3</v>
      </c>
      <c r="K341" s="2">
        <v>-2.29E-2</v>
      </c>
    </row>
    <row r="342" spans="1:11" x14ac:dyDescent="0.75">
      <c r="A342" s="2">
        <v>1.4999999999999999E-2</v>
      </c>
      <c r="B342" s="2">
        <v>3.7600000000000001E-2</v>
      </c>
      <c r="C342" s="2">
        <v>2.4E-2</v>
      </c>
      <c r="D342" s="2">
        <v>3.8E-3</v>
      </c>
      <c r="E342" s="2">
        <v>8.8000000000000005E-3</v>
      </c>
      <c r="F342" s="2">
        <v>5.9900000000000002E-2</v>
      </c>
      <c r="G342" s="2">
        <v>3.1300000000000001E-2</v>
      </c>
      <c r="H342" s="2">
        <v>1.41E-2</v>
      </c>
      <c r="I342" s="2">
        <v>2.2100000000000002E-2</v>
      </c>
      <c r="J342" s="2">
        <v>4.2200000000000001E-2</v>
      </c>
      <c r="K342" s="2">
        <v>1.1900000000000001E-2</v>
      </c>
    </row>
    <row r="343" spans="1:11" x14ac:dyDescent="0.75">
      <c r="A343" s="2">
        <v>1.52E-2</v>
      </c>
      <c r="B343" s="2">
        <v>-1.3299999999999999E-2</v>
      </c>
      <c r="C343" s="2">
        <v>8.0000000000000004E-4</v>
      </c>
      <c r="D343" s="2">
        <v>-2.7000000000000001E-3</v>
      </c>
      <c r="E343" s="2">
        <v>2.3300000000000001E-2</v>
      </c>
      <c r="F343" s="2">
        <v>6.4000000000000003E-3</v>
      </c>
      <c r="G343" s="2">
        <v>-1.47E-2</v>
      </c>
      <c r="H343" s="2">
        <v>-1.44E-2</v>
      </c>
      <c r="I343" s="2">
        <v>-1.2999999999999999E-3</v>
      </c>
      <c r="J343" s="2">
        <v>2.5899999999999999E-2</v>
      </c>
      <c r="K343" s="2">
        <v>-4.7999999999999996E-3</v>
      </c>
    </row>
    <row r="344" spans="1:11" x14ac:dyDescent="0.75">
      <c r="A344" s="2">
        <v>-1.32E-2</v>
      </c>
      <c r="B344" s="2">
        <v>9.9000000000000008E-3</v>
      </c>
      <c r="C344" s="2">
        <v>-6.0299999999999999E-2</v>
      </c>
      <c r="D344" s="2">
        <v>-4.1599999999999998E-2</v>
      </c>
      <c r="E344" s="2">
        <v>-1.7100000000000001E-2</v>
      </c>
      <c r="F344" s="2">
        <v>-9.1999999999999998E-3</v>
      </c>
      <c r="G344" s="2">
        <v>-4.53E-2</v>
      </c>
      <c r="H344" s="2">
        <v>3.7900000000000003E-2</v>
      </c>
      <c r="I344" s="2">
        <v>-1.47E-2</v>
      </c>
      <c r="J344" s="2">
        <v>-1.7899999999999999E-2</v>
      </c>
      <c r="K344" s="2">
        <v>1.66E-2</v>
      </c>
    </row>
    <row r="345" spans="1:11" x14ac:dyDescent="0.75">
      <c r="A345" s="2">
        <v>-8.8999999999999999E-3</v>
      </c>
      <c r="B345" s="2">
        <v>1.3299999999999999E-2</v>
      </c>
      <c r="C345" s="2">
        <v>-4.4600000000000001E-2</v>
      </c>
      <c r="D345" s="2">
        <v>-4.02E-2</v>
      </c>
      <c r="E345" s="2">
        <v>1.2999999999999999E-2</v>
      </c>
      <c r="F345" s="2">
        <v>-2.0000000000000001E-4</v>
      </c>
      <c r="G345" s="2">
        <v>-3.3999999999999998E-3</v>
      </c>
      <c r="H345" s="2">
        <v>0</v>
      </c>
      <c r="I345" s="2">
        <v>-1.9900000000000001E-2</v>
      </c>
      <c r="J345" s="2">
        <v>2.8E-3</v>
      </c>
      <c r="K345" s="2">
        <v>8.8999999999999999E-3</v>
      </c>
    </row>
    <row r="346" spans="1:11" x14ac:dyDescent="0.75">
      <c r="A346" s="2">
        <v>2.9999999999999997E-4</v>
      </c>
      <c r="B346" s="2">
        <v>-7.7999999999999996E-3</v>
      </c>
      <c r="C346" s="2">
        <v>2.0199999999999999E-2</v>
      </c>
      <c r="D346" s="2">
        <v>-1.06E-2</v>
      </c>
      <c r="E346" s="2">
        <v>3.8199999999999998E-2</v>
      </c>
      <c r="F346" s="2">
        <v>1.9E-2</v>
      </c>
      <c r="G346" s="2">
        <v>-4.53E-2</v>
      </c>
      <c r="H346" s="2">
        <v>0</v>
      </c>
      <c r="I346" s="2">
        <v>-2.8899999999999999E-2</v>
      </c>
      <c r="J346" s="2">
        <v>-1.4800000000000001E-2</v>
      </c>
      <c r="K346" s="2">
        <v>-3.5200000000000002E-2</v>
      </c>
    </row>
    <row r="347" spans="1:11" x14ac:dyDescent="0.75">
      <c r="A347" s="2">
        <v>1.6199999999999999E-2</v>
      </c>
      <c r="B347" s="2">
        <v>1.66E-2</v>
      </c>
      <c r="C347" s="2">
        <v>-6.1000000000000004E-3</v>
      </c>
      <c r="D347" s="2">
        <v>4.7000000000000002E-3</v>
      </c>
      <c r="E347" s="2">
        <v>1.6400000000000001E-2</v>
      </c>
      <c r="F347" s="2">
        <v>2.58E-2</v>
      </c>
      <c r="G347" s="2">
        <v>1.9199999999999998E-2</v>
      </c>
      <c r="H347" s="2">
        <v>2.41E-2</v>
      </c>
      <c r="I347" s="2">
        <v>2.5000000000000001E-2</v>
      </c>
      <c r="J347" s="2">
        <v>8.3000000000000001E-3</v>
      </c>
      <c r="K347" s="2">
        <v>2.1600000000000001E-2</v>
      </c>
    </row>
    <row r="348" spans="1:11" x14ac:dyDescent="0.75">
      <c r="A348" s="2">
        <v>4.8999999999999998E-3</v>
      </c>
      <c r="B348" s="2">
        <v>6.1999999999999998E-3</v>
      </c>
      <c r="C348" s="2">
        <v>-2.5999999999999999E-2</v>
      </c>
      <c r="D348" s="2">
        <v>-8.9999999999999998E-4</v>
      </c>
      <c r="E348" s="2">
        <v>4.8999999999999998E-3</v>
      </c>
      <c r="F348" s="2">
        <v>1.95E-2</v>
      </c>
      <c r="G348" s="2">
        <v>-1E-3</v>
      </c>
      <c r="H348" s="2">
        <v>-1.6000000000000001E-3</v>
      </c>
      <c r="I348" s="2">
        <v>-2.0400000000000001E-2</v>
      </c>
      <c r="J348" s="2">
        <v>2.47E-2</v>
      </c>
      <c r="K348" s="2">
        <v>3.9600000000000003E-2</v>
      </c>
    </row>
    <row r="349" spans="1:11" x14ac:dyDescent="0.75">
      <c r="A349" s="2">
        <v>3.0999999999999999E-3</v>
      </c>
      <c r="B349" s="2">
        <v>-1.4E-2</v>
      </c>
      <c r="C349" s="2">
        <v>5.5100000000000003E-2</v>
      </c>
      <c r="D349" s="2">
        <v>-2.8500000000000001E-2</v>
      </c>
      <c r="E349" s="2">
        <v>-6.0000000000000001E-3</v>
      </c>
      <c r="F349" s="2">
        <v>2.2700000000000001E-2</v>
      </c>
      <c r="G349" s="2">
        <v>2.0999999999999999E-3</v>
      </c>
      <c r="H349" s="2">
        <v>5.5300000000000002E-2</v>
      </c>
      <c r="I349" s="2">
        <v>-4.1999999999999997E-3</v>
      </c>
      <c r="J349" s="2">
        <v>2.0799999999999999E-2</v>
      </c>
      <c r="K349" s="2">
        <v>-3.1899999999999998E-2</v>
      </c>
    </row>
    <row r="350" spans="1:11" x14ac:dyDescent="0.75">
      <c r="A350" s="2">
        <v>-5.4000000000000003E-3</v>
      </c>
      <c r="B350" s="2">
        <v>3.2000000000000002E-3</v>
      </c>
      <c r="C350" s="2">
        <v>8.9999999999999998E-4</v>
      </c>
      <c r="D350" s="2">
        <v>-3.0000000000000001E-3</v>
      </c>
      <c r="E350" s="2">
        <v>9.5999999999999992E-3</v>
      </c>
      <c r="F350" s="2">
        <v>-1.78E-2</v>
      </c>
      <c r="G350" s="2">
        <v>-3.5999999999999999E-3</v>
      </c>
      <c r="H350" s="2">
        <v>-1.14E-2</v>
      </c>
      <c r="I350" s="2">
        <v>-2.4E-2</v>
      </c>
      <c r="J350" s="2">
        <v>-1.37E-2</v>
      </c>
      <c r="K350" s="2">
        <v>2.0000000000000001E-4</v>
      </c>
    </row>
    <row r="351" spans="1:11" x14ac:dyDescent="0.75">
      <c r="A351" s="2">
        <v>2.41E-2</v>
      </c>
      <c r="B351" s="2">
        <v>-4.7600000000000003E-2</v>
      </c>
      <c r="C351" s="2">
        <v>1.0699999999999999E-2</v>
      </c>
      <c r="D351" s="2">
        <v>-1.17E-2</v>
      </c>
      <c r="E351" s="2">
        <v>-1.52E-2</v>
      </c>
      <c r="F351" s="2">
        <v>1.3899999999999999E-2</v>
      </c>
      <c r="G351" s="2">
        <v>3.85E-2</v>
      </c>
      <c r="H351" s="2">
        <v>-5.7000000000000002E-3</v>
      </c>
      <c r="I351" s="2">
        <v>5.0099999999999999E-2</v>
      </c>
      <c r="J351" s="2">
        <v>2.6700000000000002E-2</v>
      </c>
      <c r="K351" s="2">
        <v>5.7000000000000002E-2</v>
      </c>
    </row>
    <row r="352" spans="1:11" x14ac:dyDescent="0.75">
      <c r="A352" s="2">
        <v>-2.3999999999999998E-3</v>
      </c>
      <c r="B352" s="2">
        <v>2.7000000000000001E-3</v>
      </c>
      <c r="C352" s="2">
        <v>-2.1700000000000001E-2</v>
      </c>
      <c r="D352" s="2">
        <v>-2.1600000000000001E-2</v>
      </c>
      <c r="E352" s="2">
        <v>-0.1125</v>
      </c>
      <c r="F352" s="2">
        <v>5.3E-3</v>
      </c>
      <c r="G352" s="2">
        <v>-8.0999999999999996E-3</v>
      </c>
      <c r="H352" s="2">
        <v>2.3E-3</v>
      </c>
      <c r="I352" s="2">
        <v>-8.8999999999999999E-3</v>
      </c>
      <c r="J352" s="2">
        <v>-6.8999999999999999E-3</v>
      </c>
      <c r="K352" s="2">
        <v>-1.14E-2</v>
      </c>
    </row>
    <row r="353" spans="1:11" x14ac:dyDescent="0.75">
      <c r="A353" s="2">
        <v>-1E-4</v>
      </c>
      <c r="B353" s="2">
        <v>3.8E-3</v>
      </c>
      <c r="C353" s="2">
        <v>-3.4299999999999997E-2</v>
      </c>
      <c r="D353" s="2">
        <v>8.9999999999999998E-4</v>
      </c>
      <c r="E353" s="2">
        <v>2.2700000000000001E-2</v>
      </c>
      <c r="F353" s="2">
        <v>2.9600000000000001E-2</v>
      </c>
      <c r="G353" s="2">
        <v>4.0000000000000002E-4</v>
      </c>
      <c r="H353" s="2">
        <v>1.44E-2</v>
      </c>
      <c r="I353" s="2">
        <v>-1.8599999999999998E-2</v>
      </c>
      <c r="J353" s="2">
        <v>8.6E-3</v>
      </c>
      <c r="K353" s="2">
        <v>-1.5299999999999999E-2</v>
      </c>
    </row>
    <row r="354" spans="1:11" x14ac:dyDescent="0.75">
      <c r="A354" s="2">
        <v>5.1999999999999998E-3</v>
      </c>
      <c r="B354" s="2">
        <v>1.12E-2</v>
      </c>
      <c r="C354" s="2">
        <v>4.6899999999999997E-2</v>
      </c>
      <c r="D354" s="2">
        <v>-2.29E-2</v>
      </c>
      <c r="E354" s="2">
        <v>1.84E-2</v>
      </c>
      <c r="F354" s="2">
        <v>6.7500000000000004E-2</v>
      </c>
      <c r="G354" s="2">
        <v>-6.9999999999999999E-4</v>
      </c>
      <c r="H354" s="2">
        <v>4.5100000000000001E-2</v>
      </c>
      <c r="I354" s="2">
        <v>1.06E-2</v>
      </c>
      <c r="J354" s="2">
        <v>2.06E-2</v>
      </c>
      <c r="K354" s="2">
        <v>1.49E-2</v>
      </c>
    </row>
    <row r="355" spans="1:11" x14ac:dyDescent="0.75">
      <c r="A355" s="2">
        <v>1.9900000000000001E-2</v>
      </c>
      <c r="B355" s="2">
        <v>-8.0000000000000002E-3</v>
      </c>
      <c r="C355" s="2">
        <v>-2.5000000000000001E-3</v>
      </c>
      <c r="D355" s="2">
        <v>2.1899999999999999E-2</v>
      </c>
      <c r="E355" s="2">
        <v>3.8600000000000002E-2</v>
      </c>
      <c r="F355" s="2">
        <v>1.8200000000000001E-2</v>
      </c>
      <c r="G355" s="2">
        <v>9.2999999999999992E-3</v>
      </c>
      <c r="H355" s="2">
        <v>-4.9700000000000001E-2</v>
      </c>
      <c r="I355" s="2">
        <v>1.11E-2</v>
      </c>
      <c r="J355" s="2">
        <v>3.1600000000000003E-2</v>
      </c>
      <c r="K355" s="2">
        <v>3.9699999999999999E-2</v>
      </c>
    </row>
    <row r="356" spans="1:11" x14ac:dyDescent="0.75">
      <c r="A356" s="2">
        <v>-1.38E-2</v>
      </c>
      <c r="B356" s="2">
        <v>-2.5600000000000001E-2</v>
      </c>
      <c r="C356" s="2">
        <v>-3.2099999999999997E-2</v>
      </c>
      <c r="D356" s="2">
        <v>-1.44E-2</v>
      </c>
      <c r="E356" s="2">
        <v>-2.2800000000000001E-2</v>
      </c>
      <c r="F356" s="2">
        <v>-2.92E-2</v>
      </c>
      <c r="G356" s="2">
        <v>-4.02E-2</v>
      </c>
      <c r="H356" s="2">
        <v>-2.0199999999999999E-2</v>
      </c>
      <c r="I356" s="2">
        <v>-8.0000000000000002E-3</v>
      </c>
      <c r="J356" s="2">
        <v>-1.14E-2</v>
      </c>
      <c r="K356" s="2">
        <v>3.5000000000000001E-3</v>
      </c>
    </row>
    <row r="357" spans="1:11" x14ac:dyDescent="0.75">
      <c r="A357" s="2">
        <v>2.0299999999999999E-2</v>
      </c>
      <c r="B357" s="2">
        <v>4.1799999999999997E-2</v>
      </c>
      <c r="C357" s="2">
        <v>1.6899999999999998E-2</v>
      </c>
      <c r="D357" s="2">
        <v>5.5300000000000002E-2</v>
      </c>
      <c r="E357" s="2">
        <v>2.18E-2</v>
      </c>
      <c r="F357" s="2">
        <v>-3.2199999999999999E-2</v>
      </c>
      <c r="G357" s="2">
        <v>3.95E-2</v>
      </c>
      <c r="H357" s="2">
        <v>6.7999999999999996E-3</v>
      </c>
      <c r="I357" s="2">
        <v>2.7699999999999999E-2</v>
      </c>
      <c r="J357" s="2">
        <v>4.6899999999999997E-2</v>
      </c>
      <c r="K357" s="2">
        <v>2.3599999999999999E-2</v>
      </c>
    </row>
    <row r="358" spans="1:11" x14ac:dyDescent="0.75">
      <c r="A358" s="2">
        <v>-5.9499999999999997E-2</v>
      </c>
      <c r="B358" s="2">
        <v>-4.2099999999999999E-2</v>
      </c>
      <c r="C358" s="2">
        <v>-4.9200000000000001E-2</v>
      </c>
      <c r="D358" s="2">
        <v>-5.3199999999999997E-2</v>
      </c>
      <c r="E358" s="2">
        <v>-7.7499999999999999E-2</v>
      </c>
      <c r="F358" s="2">
        <v>-4.8399999999999999E-2</v>
      </c>
      <c r="G358" s="2">
        <v>-7.5499999999999998E-2</v>
      </c>
      <c r="H358" s="2">
        <v>-3.1099999999999999E-2</v>
      </c>
      <c r="I358" s="2">
        <v>-7.2999999999999995E-2</v>
      </c>
      <c r="J358" s="2">
        <v>-7.8399999999999997E-2</v>
      </c>
      <c r="K358" s="2">
        <v>-2.9700000000000001E-2</v>
      </c>
    </row>
    <row r="359" spans="1:11" x14ac:dyDescent="0.75">
      <c r="A359" s="2">
        <v>-1.24E-2</v>
      </c>
      <c r="B359" s="2">
        <v>5.1000000000000004E-3</v>
      </c>
      <c r="C359" s="2">
        <v>1.0699999999999999E-2</v>
      </c>
      <c r="D359" s="2">
        <v>3.2000000000000002E-3</v>
      </c>
      <c r="E359" s="2">
        <v>-7.4999999999999997E-3</v>
      </c>
      <c r="F359" s="2">
        <v>-4.5999999999999999E-3</v>
      </c>
      <c r="G359" s="2">
        <v>-2.3400000000000001E-2</v>
      </c>
      <c r="H359" s="2">
        <v>7.7000000000000002E-3</v>
      </c>
      <c r="I359" s="2">
        <v>-2.1999999999999999E-2</v>
      </c>
      <c r="J359" s="2">
        <v>-2.01E-2</v>
      </c>
      <c r="K359" s="2">
        <v>7.4999999999999997E-3</v>
      </c>
    </row>
    <row r="360" spans="1:11" x14ac:dyDescent="0.75">
      <c r="A360" s="2">
        <v>3.5400000000000001E-2</v>
      </c>
      <c r="B360" s="2">
        <v>-6.9999999999999999E-4</v>
      </c>
      <c r="C360" s="2">
        <v>5.3100000000000001E-2</v>
      </c>
      <c r="D360" s="2">
        <v>-5.1999999999999998E-3</v>
      </c>
      <c r="E360" s="2">
        <v>4.4499999999999998E-2</v>
      </c>
      <c r="F360" s="2">
        <v>5.2400000000000002E-2</v>
      </c>
      <c r="G360" s="2">
        <v>7.3700000000000002E-2</v>
      </c>
      <c r="H360" s="2">
        <v>2.3099999999999999E-2</v>
      </c>
      <c r="I360" s="2">
        <v>4.1700000000000001E-2</v>
      </c>
      <c r="J360" s="2">
        <v>3.7499999999999999E-2</v>
      </c>
      <c r="K360" s="2">
        <v>-1.3100000000000001E-2</v>
      </c>
    </row>
    <row r="361" spans="1:11" x14ac:dyDescent="0.75">
      <c r="A361" s="2">
        <v>-2.0400000000000001E-2</v>
      </c>
      <c r="B361" s="2">
        <v>-4.4299999999999999E-2</v>
      </c>
      <c r="C361" s="2">
        <v>-3.7000000000000002E-3</v>
      </c>
      <c r="D361" s="2">
        <v>-3.73E-2</v>
      </c>
      <c r="E361" s="2">
        <v>4.0099999999999997E-2</v>
      </c>
      <c r="F361" s="2">
        <v>1E-4</v>
      </c>
      <c r="G361" s="2">
        <v>-2.2100000000000002E-2</v>
      </c>
      <c r="H361" s="2">
        <v>-1.17E-2</v>
      </c>
      <c r="I361" s="2">
        <v>-3.4000000000000002E-2</v>
      </c>
      <c r="J361" s="2">
        <v>-1.0699999999999999E-2</v>
      </c>
      <c r="K361" s="2">
        <v>-2.5499999999999998E-2</v>
      </c>
    </row>
    <row r="362" spans="1:11" x14ac:dyDescent="0.75">
      <c r="A362" s="2">
        <v>5.4999999999999997E-3</v>
      </c>
      <c r="B362" s="2">
        <v>-0.1137</v>
      </c>
      <c r="C362" s="2">
        <v>1.15E-2</v>
      </c>
      <c r="D362" s="2">
        <v>1.52E-2</v>
      </c>
      <c r="E362" s="2">
        <v>0</v>
      </c>
      <c r="F362" s="2">
        <v>3.5499999999999997E-2</v>
      </c>
      <c r="G362" s="2">
        <v>1.6E-2</v>
      </c>
      <c r="H362" s="2">
        <v>2.1000000000000001E-2</v>
      </c>
      <c r="I362" s="2">
        <v>2.29E-2</v>
      </c>
      <c r="J362" s="2">
        <v>2.24E-2</v>
      </c>
      <c r="K362" s="2">
        <v>1.29E-2</v>
      </c>
    </row>
    <row r="363" spans="1:11" x14ac:dyDescent="0.75">
      <c r="A363" s="2">
        <v>4.2999999999999997E-2</v>
      </c>
      <c r="B363" s="2">
        <v>5.4600000000000003E-2</v>
      </c>
      <c r="C363" s="2">
        <v>4.7399999999999998E-2</v>
      </c>
      <c r="D363" s="2">
        <v>2.98E-2</v>
      </c>
      <c r="E363" s="2">
        <v>1.4500000000000001E-2</v>
      </c>
      <c r="F363" s="2">
        <v>8.14E-2</v>
      </c>
      <c r="G363" s="2">
        <v>3.7600000000000001E-2</v>
      </c>
      <c r="H363" s="2">
        <v>1.32E-2</v>
      </c>
      <c r="I363" s="2">
        <v>4.2200000000000001E-2</v>
      </c>
      <c r="J363" s="2">
        <v>4.3299999999999998E-2</v>
      </c>
      <c r="K363" s="2">
        <v>0.01</v>
      </c>
    </row>
    <row r="364" spans="1:11" x14ac:dyDescent="0.75">
      <c r="A364" s="2">
        <v>-5.16E-2</v>
      </c>
      <c r="B364" s="2">
        <v>-4.9099999999999998E-2</v>
      </c>
      <c r="C364" s="2">
        <v>-7.6200000000000004E-2</v>
      </c>
      <c r="D364" s="2">
        <v>-4.2900000000000001E-2</v>
      </c>
      <c r="E364" s="2">
        <v>-6.9000000000000006E-2</v>
      </c>
      <c r="F364" s="2">
        <v>-6.3200000000000006E-2</v>
      </c>
      <c r="G364" s="2">
        <v>-4.8899999999999999E-2</v>
      </c>
      <c r="H364" s="2">
        <v>-2.1999999999999999E-2</v>
      </c>
      <c r="I364" s="2">
        <v>-3.7100000000000001E-2</v>
      </c>
      <c r="J364" s="2">
        <v>-3.9199999999999999E-2</v>
      </c>
      <c r="K364" s="2">
        <v>-0.10349999999999999</v>
      </c>
    </row>
    <row r="365" spans="1:11" x14ac:dyDescent="0.75">
      <c r="A365" s="2">
        <v>-3.8600000000000002E-2</v>
      </c>
      <c r="B365" s="2">
        <v>-3.5999999999999997E-2</v>
      </c>
      <c r="C365" s="2">
        <v>-1.1599999999999999E-2</v>
      </c>
      <c r="D365" s="2">
        <v>-1.4E-3</v>
      </c>
      <c r="E365" s="2">
        <v>-2.5899999999999999E-2</v>
      </c>
      <c r="F365" s="2">
        <v>0.02</v>
      </c>
      <c r="G365" s="2">
        <v>-6.5600000000000006E-2</v>
      </c>
      <c r="H365" s="2">
        <v>-4.0500000000000001E-2</v>
      </c>
      <c r="I365" s="2">
        <v>-1.7500000000000002E-2</v>
      </c>
      <c r="J365" s="2">
        <v>-2.4199999999999999E-2</v>
      </c>
      <c r="K365" s="2">
        <v>-5.0200000000000002E-2</v>
      </c>
    </row>
    <row r="366" spans="1:11" x14ac:dyDescent="0.75">
      <c r="A366" s="2">
        <v>2.23E-2</v>
      </c>
      <c r="B366" s="2">
        <v>3.6400000000000002E-2</v>
      </c>
      <c r="C366" s="2">
        <v>-7.9200000000000007E-2</v>
      </c>
      <c r="D366" s="2">
        <v>-8.0000000000000004E-4</v>
      </c>
      <c r="E366" s="2">
        <v>2.46E-2</v>
      </c>
      <c r="F366" s="2">
        <v>8.3000000000000004E-2</v>
      </c>
      <c r="G366" s="2">
        <v>-5.8999999999999999E-3</v>
      </c>
      <c r="H366" s="2">
        <v>2.8299999999999999E-2</v>
      </c>
      <c r="I366" s="2">
        <v>2.93E-2</v>
      </c>
      <c r="J366" s="2">
        <v>4.5100000000000001E-2</v>
      </c>
      <c r="K366" s="2">
        <v>2.12E-2</v>
      </c>
    </row>
    <row r="367" spans="1:11" x14ac:dyDescent="0.75">
      <c r="A367" s="2">
        <v>8.6E-3</v>
      </c>
      <c r="B367" s="2">
        <v>3.6900000000000002E-2</v>
      </c>
      <c r="C367" s="2">
        <v>3.0000000000000001E-3</v>
      </c>
      <c r="D367" s="2">
        <v>8.6E-3</v>
      </c>
      <c r="E367" s="2">
        <v>5.0000000000000001E-4</v>
      </c>
      <c r="F367" s="2">
        <v>-8.0999999999999996E-3</v>
      </c>
      <c r="G367" s="2">
        <v>6.25E-2</v>
      </c>
      <c r="H367" s="2">
        <v>7.0199999999999999E-2</v>
      </c>
      <c r="I367" s="2">
        <v>3.0000000000000001E-3</v>
      </c>
      <c r="J367" s="2">
        <v>4.4999999999999997E-3</v>
      </c>
      <c r="K367" s="2">
        <v>-4.1999999999999997E-3</v>
      </c>
    </row>
    <row r="368" spans="1:11" x14ac:dyDescent="0.75">
      <c r="A368" s="2">
        <v>1.5699999999999999E-2</v>
      </c>
      <c r="B368" s="2">
        <v>7.1999999999999998E-3</v>
      </c>
      <c r="C368" s="2">
        <v>6.9000000000000006E-2</v>
      </c>
      <c r="D368" s="2">
        <v>8.6999999999999994E-3</v>
      </c>
      <c r="E368" s="2">
        <v>-1.4200000000000001E-2</v>
      </c>
      <c r="F368" s="2">
        <v>6.1800000000000001E-2</v>
      </c>
      <c r="G368" s="2">
        <v>5.7000000000000002E-2</v>
      </c>
      <c r="H368" s="2">
        <v>2.81E-2</v>
      </c>
      <c r="I368" s="2">
        <v>0.04</v>
      </c>
      <c r="J368" s="2">
        <v>1.6E-2</v>
      </c>
      <c r="K368" s="2">
        <v>8.8999999999999999E-3</v>
      </c>
    </row>
    <row r="369" spans="1:11" x14ac:dyDescent="0.75">
      <c r="A369" s="2">
        <v>2.5999999999999999E-2</v>
      </c>
      <c r="B369" s="2">
        <v>1.4E-2</v>
      </c>
      <c r="C369" s="2">
        <v>-5.0000000000000001E-4</v>
      </c>
      <c r="D369" s="2">
        <v>4.5199999999999997E-2</v>
      </c>
      <c r="E369" s="2">
        <v>1.72E-2</v>
      </c>
      <c r="F369" s="2">
        <v>5.11E-2</v>
      </c>
      <c r="G369" s="2">
        <v>2.3099999999999999E-2</v>
      </c>
      <c r="H369" s="2">
        <v>8.0000000000000002E-3</v>
      </c>
      <c r="I369" s="2">
        <v>1.3100000000000001E-2</v>
      </c>
      <c r="J369" s="2">
        <v>3.1E-2</v>
      </c>
      <c r="K369" s="2">
        <v>3.7199999999999997E-2</v>
      </c>
    </row>
    <row r="370" spans="1:11" x14ac:dyDescent="0.75">
      <c r="A370" s="2">
        <v>-3.5999999999999999E-3</v>
      </c>
      <c r="B370" s="2">
        <v>5.4999999999999997E-3</v>
      </c>
      <c r="C370" s="2">
        <v>-5.0000000000000001E-4</v>
      </c>
      <c r="D370" s="2">
        <v>-6.4000000000000003E-3</v>
      </c>
      <c r="E370" s="2">
        <v>-1.6999999999999999E-3</v>
      </c>
      <c r="F370" s="2">
        <v>8.9999999999999998E-4</v>
      </c>
      <c r="G370" s="2">
        <v>3.0999999999999999E-3</v>
      </c>
      <c r="H370" s="2">
        <v>7.4999999999999997E-3</v>
      </c>
      <c r="I370" s="2">
        <v>-4.7000000000000002E-3</v>
      </c>
      <c r="J370" s="2">
        <v>4.0000000000000002E-4</v>
      </c>
      <c r="K370" s="2">
        <v>-3.8999999999999998E-3</v>
      </c>
    </row>
    <row r="371" spans="1:11" x14ac:dyDescent="0.75">
      <c r="A371" s="2">
        <v>2.8E-3</v>
      </c>
      <c r="B371" s="2">
        <v>1.14E-2</v>
      </c>
      <c r="C371" s="2">
        <v>-1.1999999999999999E-3</v>
      </c>
      <c r="D371" s="2">
        <v>1.84E-2</v>
      </c>
      <c r="E371" s="2">
        <v>1.5299999999999999E-2</v>
      </c>
      <c r="F371" s="2">
        <v>-9.1999999999999998E-3</v>
      </c>
      <c r="G371" s="2">
        <v>5.0000000000000001E-4</v>
      </c>
      <c r="H371" s="2">
        <v>2.5000000000000001E-3</v>
      </c>
      <c r="I371" s="2">
        <v>1.23E-2</v>
      </c>
      <c r="J371" s="2">
        <v>-1.54E-2</v>
      </c>
      <c r="K371" s="2">
        <v>1.1299999999999999E-2</v>
      </c>
    </row>
    <row r="372" spans="1:11" x14ac:dyDescent="0.75">
      <c r="A372" s="2">
        <v>9.1999999999999998E-3</v>
      </c>
      <c r="B372" s="2">
        <v>5.8999999999999999E-3</v>
      </c>
      <c r="C372" s="2">
        <v>4.9399999999999999E-2</v>
      </c>
      <c r="D372" s="2">
        <v>1.17E-2</v>
      </c>
      <c r="E372" s="2">
        <v>1.9E-3</v>
      </c>
      <c r="F372" s="2">
        <v>1.4800000000000001E-2</v>
      </c>
      <c r="G372" s="2">
        <v>-7.0000000000000001E-3</v>
      </c>
      <c r="H372" s="2">
        <v>2.4199999999999999E-2</v>
      </c>
      <c r="I372" s="2">
        <v>2E-3</v>
      </c>
      <c r="J372" s="2">
        <v>3.2000000000000001E-2</v>
      </c>
      <c r="K372" s="2">
        <v>4.4999999999999997E-3</v>
      </c>
    </row>
    <row r="373" spans="1:11" x14ac:dyDescent="0.75">
      <c r="A373" s="2">
        <v>3.5000000000000001E-3</v>
      </c>
      <c r="B373" s="2">
        <v>-8.3000000000000001E-3</v>
      </c>
      <c r="C373" s="2">
        <v>2.69E-2</v>
      </c>
      <c r="D373" s="2">
        <v>-2.7000000000000001E-3</v>
      </c>
      <c r="E373" s="2">
        <v>2.69E-2</v>
      </c>
      <c r="F373" s="2">
        <v>-2.9999999999999997E-4</v>
      </c>
      <c r="G373" s="2">
        <v>2.6700000000000002E-2</v>
      </c>
      <c r="H373" s="2">
        <v>4.1200000000000001E-2</v>
      </c>
      <c r="I373" s="2">
        <v>1.09E-2</v>
      </c>
      <c r="J373" s="2">
        <v>-1.1999999999999999E-3</v>
      </c>
      <c r="K373" s="2">
        <v>-9.5999999999999992E-3</v>
      </c>
    </row>
    <row r="374" spans="1:11" x14ac:dyDescent="0.75">
      <c r="A374" s="2">
        <v>1.5299999999999999E-2</v>
      </c>
      <c r="B374" s="2">
        <v>7.4999999999999997E-3</v>
      </c>
      <c r="C374" s="2">
        <v>3.8899999999999997E-2</v>
      </c>
      <c r="D374" s="2">
        <v>7.4999999999999997E-3</v>
      </c>
      <c r="E374" s="2">
        <v>-1.26E-2</v>
      </c>
      <c r="F374" s="2">
        <v>-1.9900000000000001E-2</v>
      </c>
      <c r="G374" s="2">
        <v>4.6600000000000003E-2</v>
      </c>
      <c r="H374" s="2">
        <v>-3.5200000000000002E-2</v>
      </c>
      <c r="I374" s="2">
        <v>6.5799999999999997E-2</v>
      </c>
      <c r="J374" s="2">
        <v>1.2E-2</v>
      </c>
      <c r="K374" s="2">
        <v>2.5100000000000001E-2</v>
      </c>
    </row>
    <row r="375" spans="1:11" x14ac:dyDescent="0.75">
      <c r="A375" s="2">
        <v>9.1999999999999998E-3</v>
      </c>
      <c r="B375" s="2">
        <v>-8.6E-3</v>
      </c>
      <c r="C375" s="2">
        <v>5.7999999999999996E-3</v>
      </c>
      <c r="D375" s="2">
        <v>1.5599999999999999E-2</v>
      </c>
      <c r="E375" s="2">
        <v>2.7699999999999999E-2</v>
      </c>
      <c r="F375" s="2">
        <v>4.9700000000000001E-2</v>
      </c>
      <c r="G375" s="2">
        <v>1.21E-2</v>
      </c>
      <c r="H375" s="2">
        <v>2.76E-2</v>
      </c>
      <c r="I375" s="2">
        <v>1.8E-3</v>
      </c>
      <c r="J375" s="2">
        <v>1.04E-2</v>
      </c>
      <c r="K375" s="2">
        <v>1.47E-2</v>
      </c>
    </row>
    <row r="376" spans="1:11" x14ac:dyDescent="0.75">
      <c r="A376" s="2">
        <v>-1.4E-3</v>
      </c>
      <c r="B376" s="2">
        <v>7.1900000000000006E-2</v>
      </c>
      <c r="C376" s="2">
        <v>1.9E-2</v>
      </c>
      <c r="D376" s="2">
        <v>-9.4000000000000004E-3</v>
      </c>
      <c r="E376" s="2">
        <v>5.67E-2</v>
      </c>
      <c r="F376" s="2">
        <v>3.8999999999999998E-3</v>
      </c>
      <c r="G376" s="2">
        <v>1.7500000000000002E-2</v>
      </c>
      <c r="H376" s="2">
        <v>1.2E-2</v>
      </c>
      <c r="I376" s="2">
        <v>6.4999999999999997E-3</v>
      </c>
      <c r="J376" s="2">
        <v>-1.7500000000000002E-2</v>
      </c>
      <c r="K376" s="2">
        <v>-3.2599999999999997E-2</v>
      </c>
    </row>
    <row r="377" spans="1:11" x14ac:dyDescent="0.75">
      <c r="A377" s="2">
        <v>-2.0999999999999999E-3</v>
      </c>
      <c r="B377" s="2">
        <v>1.41E-2</v>
      </c>
      <c r="C377" s="2">
        <v>-0.03</v>
      </c>
      <c r="D377" s="2">
        <v>1.8E-3</v>
      </c>
      <c r="E377" s="2">
        <v>-3.5799999999999998E-2</v>
      </c>
      <c r="F377" s="2">
        <v>1.24E-2</v>
      </c>
      <c r="G377" s="2">
        <v>-2.7699999999999999E-2</v>
      </c>
      <c r="H377" s="2">
        <v>2.5999999999999999E-2</v>
      </c>
      <c r="I377" s="2">
        <v>-3.85E-2</v>
      </c>
      <c r="J377" s="2">
        <v>-3.2000000000000002E-3</v>
      </c>
      <c r="K377" s="2">
        <v>-2.8999999999999998E-3</v>
      </c>
    </row>
    <row r="378" spans="1:11" x14ac:dyDescent="0.75">
      <c r="A378" s="2">
        <v>2.5999999999999999E-3</v>
      </c>
      <c r="B378" s="2">
        <v>1.7000000000000001E-2</v>
      </c>
      <c r="C378" s="2">
        <v>-3.2000000000000002E-3</v>
      </c>
      <c r="D378" s="2">
        <v>6.2700000000000006E-2</v>
      </c>
      <c r="E378" s="2">
        <v>-6.4199999999999993E-2</v>
      </c>
      <c r="F378" s="2">
        <v>9.5999999999999992E-3</v>
      </c>
      <c r="G378" s="2">
        <v>8.3999999999999995E-3</v>
      </c>
      <c r="H378" s="2">
        <v>-2.47E-2</v>
      </c>
      <c r="I378" s="2">
        <v>-3.5000000000000001E-3</v>
      </c>
      <c r="J378" s="2">
        <v>3.8999999999999998E-3</v>
      </c>
      <c r="K378" s="2">
        <v>-6.3E-3</v>
      </c>
    </row>
    <row r="379" spans="1:11" x14ac:dyDescent="0.75">
      <c r="A379" s="2">
        <v>2.3E-3</v>
      </c>
      <c r="B379" s="2">
        <v>8.2000000000000007E-3</v>
      </c>
      <c r="C379" s="2">
        <v>-5.0900000000000001E-2</v>
      </c>
      <c r="D379" s="2">
        <v>2.3199999999999998E-2</v>
      </c>
      <c r="E379" s="2">
        <v>4.1200000000000001E-2</v>
      </c>
      <c r="F379" s="2">
        <v>0.12</v>
      </c>
      <c r="G379" s="2">
        <v>-3.0999999999999999E-3</v>
      </c>
      <c r="H379" s="2">
        <v>3.0200000000000001E-2</v>
      </c>
      <c r="I379" s="2">
        <v>2.2700000000000001E-2</v>
      </c>
      <c r="J379" s="2">
        <v>6.3399999999999998E-2</v>
      </c>
      <c r="K379" s="2">
        <v>7.1999999999999998E-3</v>
      </c>
    </row>
    <row r="380" spans="1:11" x14ac:dyDescent="0.75">
      <c r="A380" s="2">
        <v>8.6E-3</v>
      </c>
      <c r="B380" s="2">
        <v>9.7000000000000003E-3</v>
      </c>
      <c r="C380" s="2">
        <v>-1.2800000000000001E-2</v>
      </c>
      <c r="D380" s="2">
        <v>-1E-3</v>
      </c>
      <c r="E380" s="2">
        <v>-1.5100000000000001E-2</v>
      </c>
      <c r="F380" s="2">
        <v>-1.9900000000000001E-2</v>
      </c>
      <c r="G380" s="2">
        <v>2.3999999999999998E-3</v>
      </c>
      <c r="H380" s="2">
        <v>-1.0200000000000001E-2</v>
      </c>
      <c r="I380" s="2">
        <v>3.8100000000000002E-2</v>
      </c>
      <c r="J380" s="2">
        <v>1.7000000000000001E-2</v>
      </c>
      <c r="K380" s="2">
        <v>8.5000000000000006E-3</v>
      </c>
    </row>
    <row r="381" spans="1:11" x14ac:dyDescent="0.75">
      <c r="A381" s="2">
        <v>1.5E-3</v>
      </c>
      <c r="B381" s="2">
        <v>9.6500000000000002E-2</v>
      </c>
      <c r="C381" s="2">
        <v>3.7499999999999999E-2</v>
      </c>
      <c r="D381" s="2">
        <v>5.5999999999999999E-3</v>
      </c>
      <c r="E381" s="2">
        <v>-1.6299999999999999E-2</v>
      </c>
      <c r="F381" s="2">
        <v>1.35E-2</v>
      </c>
      <c r="G381" s="2">
        <v>2.6499999999999999E-2</v>
      </c>
      <c r="H381" s="2">
        <v>5.4999999999999997E-3</v>
      </c>
      <c r="I381" s="2">
        <v>-1.09E-2</v>
      </c>
      <c r="J381" s="2">
        <v>1.9599999999999999E-2</v>
      </c>
      <c r="K381" s="2">
        <v>8.6E-3</v>
      </c>
    </row>
    <row r="382" spans="1:11" x14ac:dyDescent="0.75">
      <c r="A382" s="2">
        <v>1.1900000000000001E-2</v>
      </c>
      <c r="B382" s="2">
        <v>1.0699999999999999E-2</v>
      </c>
      <c r="C382" s="2">
        <v>7.8600000000000003E-2</v>
      </c>
      <c r="D382" s="2">
        <v>1.7899999999999999E-2</v>
      </c>
      <c r="E382" s="2">
        <v>1.2200000000000001E-2</v>
      </c>
      <c r="F382" s="2">
        <v>2.93E-2</v>
      </c>
      <c r="G382" s="2">
        <v>3.61E-2</v>
      </c>
      <c r="H382" s="2">
        <v>2.7000000000000001E-3</v>
      </c>
      <c r="I382" s="2">
        <v>1.4800000000000001E-2</v>
      </c>
      <c r="J382" s="2">
        <v>2.0299999999999999E-2</v>
      </c>
      <c r="K382" s="2">
        <v>-3.3E-3</v>
      </c>
    </row>
    <row r="383" spans="1:11" x14ac:dyDescent="0.75">
      <c r="A383" s="2">
        <v>6.8999999999999999E-3</v>
      </c>
      <c r="B383" s="2">
        <v>-1.7399999999999999E-2</v>
      </c>
      <c r="C383" s="2">
        <v>-5.1999999999999998E-3</v>
      </c>
      <c r="D383" s="2">
        <v>-1.17E-2</v>
      </c>
      <c r="E383" s="2">
        <v>-3.7499999999999999E-2</v>
      </c>
      <c r="F383" s="2">
        <v>6.4999999999999997E-3</v>
      </c>
      <c r="G383" s="2">
        <v>2.6599999999999999E-2</v>
      </c>
      <c r="H383" s="2">
        <v>0</v>
      </c>
      <c r="I383" s="2">
        <v>7.1999999999999998E-3</v>
      </c>
      <c r="J383" s="2">
        <v>1.1000000000000001E-3</v>
      </c>
      <c r="K383" s="2">
        <v>2.58E-2</v>
      </c>
    </row>
    <row r="384" spans="1:11" x14ac:dyDescent="0.75">
      <c r="A384" s="2">
        <v>8.0000000000000004E-4</v>
      </c>
      <c r="B384" s="2">
        <v>-1.0500000000000001E-2</v>
      </c>
      <c r="C384" s="2">
        <v>4.5999999999999999E-3</v>
      </c>
      <c r="D384" s="2">
        <v>1.9400000000000001E-2</v>
      </c>
      <c r="E384" s="2">
        <v>4.7199999999999999E-2</v>
      </c>
      <c r="F384" s="2">
        <v>-3.2000000000000001E-2</v>
      </c>
      <c r="G384" s="2">
        <v>1.5800000000000002E-2</v>
      </c>
      <c r="H384" s="2">
        <v>-4.1000000000000003E-3</v>
      </c>
      <c r="I384" s="2">
        <v>3.5000000000000003E-2</v>
      </c>
      <c r="J384" s="2">
        <v>-1.2E-2</v>
      </c>
      <c r="K384" s="2">
        <v>-1.9E-3</v>
      </c>
    </row>
    <row r="385" spans="1:11" x14ac:dyDescent="0.75">
      <c r="A385" s="2">
        <v>1.5800000000000002E-2</v>
      </c>
      <c r="B385" s="2">
        <v>1.9E-2</v>
      </c>
      <c r="C385" s="2">
        <v>1.6899999999999998E-2</v>
      </c>
      <c r="D385" s="2">
        <v>3.09E-2</v>
      </c>
      <c r="E385" s="2">
        <v>-2.5000000000000001E-2</v>
      </c>
      <c r="F385" s="2">
        <v>2.1499999999999998E-2</v>
      </c>
      <c r="G385" s="2">
        <v>3.0700000000000002E-2</v>
      </c>
      <c r="H385" s="2">
        <v>8.3000000000000001E-3</v>
      </c>
      <c r="I385" s="2">
        <v>3.6200000000000003E-2</v>
      </c>
      <c r="J385" s="2">
        <v>1.7999999999999999E-2</v>
      </c>
      <c r="K385" s="2">
        <v>1.5900000000000001E-2</v>
      </c>
    </row>
    <row r="386" spans="1:11" x14ac:dyDescent="0.75">
      <c r="A386" s="2">
        <v>-6.1000000000000004E-3</v>
      </c>
      <c r="B386" s="2">
        <v>6.4999999999999997E-3</v>
      </c>
      <c r="C386" s="2">
        <v>-1.5E-3</v>
      </c>
      <c r="D386" s="2">
        <v>8.8999999999999999E-3</v>
      </c>
      <c r="E386" s="2">
        <v>-2.2100000000000002E-2</v>
      </c>
      <c r="F386" s="2">
        <v>-1.2500000000000001E-2</v>
      </c>
      <c r="G386" s="2">
        <v>-1.38E-2</v>
      </c>
      <c r="H386" s="2">
        <v>-2.0899999999999998E-2</v>
      </c>
      <c r="I386" s="2">
        <v>-3.5799999999999998E-2</v>
      </c>
      <c r="J386" s="2">
        <v>5.0000000000000001E-4</v>
      </c>
      <c r="K386" s="2">
        <v>2.9399999999999999E-2</v>
      </c>
    </row>
    <row r="387" spans="1:11" x14ac:dyDescent="0.75">
      <c r="A387" s="2">
        <v>1.37E-2</v>
      </c>
      <c r="B387" s="2">
        <v>-3.3999999999999998E-3</v>
      </c>
      <c r="C387" s="2">
        <v>1.7999999999999999E-2</v>
      </c>
      <c r="D387" s="2">
        <v>8.6E-3</v>
      </c>
      <c r="E387" s="2">
        <v>6.6E-3</v>
      </c>
      <c r="F387" s="2">
        <v>3.49E-2</v>
      </c>
      <c r="G387" s="2">
        <v>1.2999999999999999E-2</v>
      </c>
      <c r="H387" s="2">
        <v>-2.0500000000000001E-2</v>
      </c>
      <c r="I387" s="2">
        <v>-2.0999999999999999E-3</v>
      </c>
      <c r="J387" s="2">
        <v>1.54E-2</v>
      </c>
      <c r="K387" s="2">
        <v>-2E-3</v>
      </c>
    </row>
    <row r="388" spans="1:11" x14ac:dyDescent="0.75">
      <c r="A388" s="2">
        <v>7.1999999999999998E-3</v>
      </c>
      <c r="B388" s="2">
        <v>-8.6999999999999994E-3</v>
      </c>
      <c r="C388" s="2">
        <v>-1.7899999999999999E-2</v>
      </c>
      <c r="D388" s="2">
        <v>1.5599999999999999E-2</v>
      </c>
      <c r="E388" s="2">
        <v>1.17E-2</v>
      </c>
      <c r="F388" s="2">
        <v>-1.38E-2</v>
      </c>
      <c r="G388" s="2">
        <v>-4.0000000000000002E-4</v>
      </c>
      <c r="H388" s="2">
        <v>2.4299999999999999E-2</v>
      </c>
      <c r="I388" s="2">
        <v>1.2699999999999999E-2</v>
      </c>
      <c r="J388" s="2">
        <v>4.5999999999999999E-3</v>
      </c>
      <c r="K388" s="2">
        <v>1E-3</v>
      </c>
    </row>
    <row r="389" spans="1:11" x14ac:dyDescent="0.75">
      <c r="A389" s="2">
        <v>-6.4000000000000003E-3</v>
      </c>
      <c r="B389" s="2">
        <v>-1.34E-2</v>
      </c>
      <c r="C389" s="2">
        <v>-3.9399999999999998E-2</v>
      </c>
      <c r="D389" s="2">
        <v>-6.9999999999999999E-4</v>
      </c>
      <c r="E389" s="2">
        <v>-9.5999999999999992E-3</v>
      </c>
      <c r="F389" s="2">
        <v>-9.9000000000000008E-3</v>
      </c>
      <c r="G389" s="2">
        <v>-1.7899999999999999E-2</v>
      </c>
      <c r="H389" s="2">
        <v>-4.5199999999999997E-2</v>
      </c>
      <c r="I389" s="2">
        <v>-7.4000000000000003E-3</v>
      </c>
      <c r="J389" s="2">
        <v>-1E-4</v>
      </c>
      <c r="K389" s="2">
        <v>-2.01E-2</v>
      </c>
    </row>
    <row r="390" spans="1:11" x14ac:dyDescent="0.75">
      <c r="A390" s="2">
        <v>-1.43E-2</v>
      </c>
      <c r="B390" s="2">
        <v>-1.1000000000000001E-3</v>
      </c>
      <c r="C390" s="2">
        <v>-2.23E-2</v>
      </c>
      <c r="D390" s="2">
        <v>-2.86E-2</v>
      </c>
      <c r="E390" s="2">
        <v>-1.41E-2</v>
      </c>
      <c r="F390" s="2">
        <v>-1.9800000000000002E-2</v>
      </c>
      <c r="G390" s="2">
        <v>-5.4999999999999997E-3</v>
      </c>
      <c r="H390" s="2">
        <v>-1.15E-2</v>
      </c>
      <c r="I390" s="2">
        <v>-2.3900000000000001E-2</v>
      </c>
      <c r="J390" s="2">
        <v>-2.5000000000000001E-3</v>
      </c>
      <c r="K390" s="2">
        <v>-2.4899999999999999E-2</v>
      </c>
    </row>
    <row r="391" spans="1:11" x14ac:dyDescent="0.75">
      <c r="A391" s="2">
        <v>1.9E-3</v>
      </c>
      <c r="B391" s="2">
        <v>8.6E-3</v>
      </c>
      <c r="C391" s="2">
        <v>5.5999999999999999E-3</v>
      </c>
      <c r="D391" s="2">
        <v>2.5700000000000001E-2</v>
      </c>
      <c r="E391" s="2">
        <v>4.4400000000000002E-2</v>
      </c>
      <c r="F391" s="2">
        <v>-3.1800000000000002E-2</v>
      </c>
      <c r="G391" s="2">
        <v>5.8999999999999999E-3</v>
      </c>
      <c r="H391" s="2">
        <v>-2.5000000000000001E-3</v>
      </c>
      <c r="I391" s="2">
        <v>2.6100000000000002E-2</v>
      </c>
      <c r="J391" s="2">
        <v>-4.8999999999999998E-3</v>
      </c>
      <c r="K391" s="2">
        <v>7.7000000000000002E-3</v>
      </c>
    </row>
    <row r="392" spans="1:11" x14ac:dyDescent="0.75">
      <c r="A392" s="2">
        <v>-2.0000000000000001E-4</v>
      </c>
      <c r="B392" s="2">
        <v>4.8099999999999997E-2</v>
      </c>
      <c r="C392" s="2">
        <v>-3.6900000000000002E-2</v>
      </c>
      <c r="D392" s="2">
        <v>5.1000000000000004E-3</v>
      </c>
      <c r="E392" s="2">
        <v>-1.2800000000000001E-2</v>
      </c>
      <c r="F392" s="2">
        <v>-5.4999999999999997E-3</v>
      </c>
      <c r="G392" s="2">
        <v>-1.0800000000000001E-2</v>
      </c>
      <c r="H392" s="2">
        <v>1.9E-3</v>
      </c>
      <c r="I392" s="2">
        <v>4.3E-3</v>
      </c>
      <c r="J392" s="2">
        <v>-1.0200000000000001E-2</v>
      </c>
      <c r="K392" s="2">
        <v>-6.4999999999999997E-3</v>
      </c>
    </row>
    <row r="393" spans="1:11" x14ac:dyDescent="0.75">
      <c r="A393" s="2">
        <v>5.4000000000000003E-3</v>
      </c>
      <c r="B393" s="2">
        <v>-2.8E-3</v>
      </c>
      <c r="C393" s="2">
        <v>-5.21E-2</v>
      </c>
      <c r="D393" s="2">
        <v>-4.0000000000000001E-3</v>
      </c>
      <c r="E393" s="2">
        <v>2.1899999999999999E-2</v>
      </c>
      <c r="F393" s="2">
        <v>2.3800000000000002E-2</v>
      </c>
      <c r="G393" s="2">
        <v>-2.2100000000000002E-2</v>
      </c>
      <c r="H393" s="2">
        <v>0</v>
      </c>
      <c r="I393" s="2">
        <v>-1.47E-2</v>
      </c>
      <c r="J393" s="2">
        <v>1.3899999999999999E-2</v>
      </c>
      <c r="K393" s="2">
        <v>-1.43E-2</v>
      </c>
    </row>
    <row r="394" spans="1:11" x14ac:dyDescent="0.75">
      <c r="A394" s="2">
        <v>1.41E-2</v>
      </c>
      <c r="B394" s="2">
        <v>1.35E-2</v>
      </c>
      <c r="C394" s="2">
        <v>-6.0000000000000001E-3</v>
      </c>
      <c r="D394" s="2">
        <v>1.3599999999999999E-2</v>
      </c>
      <c r="E394" s="2">
        <v>2.0500000000000001E-2</v>
      </c>
      <c r="F394" s="2">
        <v>2.35E-2</v>
      </c>
      <c r="G394" s="2">
        <v>1.38E-2</v>
      </c>
      <c r="H394" s="2">
        <v>4.19E-2</v>
      </c>
      <c r="I394" s="2">
        <v>-1.7000000000000001E-2</v>
      </c>
      <c r="J394" s="2">
        <v>4.7800000000000002E-2</v>
      </c>
      <c r="K394" s="2">
        <v>1.32E-2</v>
      </c>
    </row>
    <row r="395" spans="1:11" x14ac:dyDescent="0.75">
      <c r="A395" s="2">
        <v>6.9999999999999999E-4</v>
      </c>
      <c r="B395" s="2">
        <v>-4.7999999999999996E-3</v>
      </c>
      <c r="C395" s="2">
        <v>3.2000000000000001E-2</v>
      </c>
      <c r="D395" s="2">
        <v>-4.7000000000000002E-3</v>
      </c>
      <c r="E395" s="2">
        <v>-1.01E-2</v>
      </c>
      <c r="F395" s="2">
        <v>1.12E-2</v>
      </c>
      <c r="G395" s="2">
        <v>2.3599999999999999E-2</v>
      </c>
      <c r="H395" s="2">
        <v>1.2999999999999999E-3</v>
      </c>
      <c r="I395" s="2">
        <v>2.6800000000000001E-2</v>
      </c>
      <c r="J395" s="2">
        <v>7.7000000000000002E-3</v>
      </c>
      <c r="K395" s="2">
        <v>-6.3E-3</v>
      </c>
    </row>
    <row r="396" spans="1:11" x14ac:dyDescent="0.75">
      <c r="A396" s="2">
        <v>-6.1000000000000004E-3</v>
      </c>
      <c r="B396" s="2">
        <v>1.12E-2</v>
      </c>
      <c r="C396" s="2">
        <v>1.55E-2</v>
      </c>
      <c r="D396" s="2">
        <v>-9.4000000000000004E-3</v>
      </c>
      <c r="E396" s="2">
        <v>-4.3799999999999999E-2</v>
      </c>
      <c r="F396" s="2">
        <v>-3.5700000000000003E-2</v>
      </c>
      <c r="G396" s="2">
        <v>1.9E-3</v>
      </c>
      <c r="H396" s="2">
        <v>1.14E-2</v>
      </c>
      <c r="I396" s="2">
        <v>5.2299999999999999E-2</v>
      </c>
      <c r="J396" s="2">
        <v>-3.2000000000000001E-2</v>
      </c>
      <c r="K396" s="2">
        <v>-1.0800000000000001E-2</v>
      </c>
    </row>
    <row r="397" spans="1:11" x14ac:dyDescent="0.75">
      <c r="A397" s="2">
        <v>2.0999999999999999E-3</v>
      </c>
      <c r="B397" s="2">
        <v>-5.1999999999999998E-3</v>
      </c>
      <c r="C397" s="2">
        <v>1.77E-2</v>
      </c>
      <c r="D397" s="2">
        <v>-7.4999999999999997E-3</v>
      </c>
      <c r="E397" s="2">
        <v>4.3E-3</v>
      </c>
      <c r="F397" s="2">
        <v>1.6199999999999999E-2</v>
      </c>
      <c r="G397" s="2">
        <v>2.5999999999999999E-3</v>
      </c>
      <c r="H397" s="2">
        <v>1.23E-2</v>
      </c>
      <c r="I397" s="2">
        <v>7.9000000000000008E-3</v>
      </c>
      <c r="J397" s="2">
        <v>1.7299999999999999E-2</v>
      </c>
      <c r="K397" s="2">
        <v>-2.2499999999999999E-2</v>
      </c>
    </row>
    <row r="398" spans="1:11" x14ac:dyDescent="0.75">
      <c r="A398" s="2">
        <v>5.9999999999999995E-4</v>
      </c>
      <c r="B398" s="2">
        <v>-5.2499999999999998E-2</v>
      </c>
      <c r="C398" s="2">
        <v>-1.9099999999999999E-2</v>
      </c>
      <c r="D398" s="2">
        <v>-2.8999999999999998E-3</v>
      </c>
      <c r="E398" s="2">
        <v>-1.11E-2</v>
      </c>
      <c r="F398" s="2">
        <v>9.5999999999999992E-3</v>
      </c>
      <c r="G398" s="2">
        <v>4.7999999999999996E-3</v>
      </c>
      <c r="H398" s="2">
        <v>-1.8700000000000001E-2</v>
      </c>
      <c r="I398" s="2">
        <v>-8.9999999999999993E-3</v>
      </c>
      <c r="J398" s="2">
        <v>-4.5999999999999999E-3</v>
      </c>
      <c r="K398" s="2">
        <v>1.66E-2</v>
      </c>
    </row>
    <row r="399" spans="1:11" x14ac:dyDescent="0.75">
      <c r="A399" s="2">
        <v>-3.0000000000000001E-3</v>
      </c>
      <c r="B399" s="2">
        <v>-2.5999999999999999E-3</v>
      </c>
      <c r="C399" s="2">
        <v>3.56E-2</v>
      </c>
      <c r="D399" s="2">
        <v>-2.6100000000000002E-2</v>
      </c>
      <c r="E399" s="2">
        <v>-6.5600000000000006E-2</v>
      </c>
      <c r="F399" s="2">
        <v>-2.8199999999999999E-2</v>
      </c>
      <c r="G399" s="2">
        <v>9.1000000000000004E-3</v>
      </c>
      <c r="H399" s="2">
        <v>-1.52E-2</v>
      </c>
      <c r="I399" s="2">
        <v>5.2299999999999999E-2</v>
      </c>
      <c r="J399" s="2">
        <v>-2.01E-2</v>
      </c>
      <c r="K399" s="2">
        <v>3.3099999999999997E-2</v>
      </c>
    </row>
    <row r="400" spans="1:11" x14ac:dyDescent="0.75">
      <c r="A400" s="2">
        <v>9.5999999999999992E-3</v>
      </c>
      <c r="B400" s="2">
        <v>1.9199999999999998E-2</v>
      </c>
      <c r="C400" s="2">
        <v>7.7000000000000002E-3</v>
      </c>
      <c r="D400" s="2">
        <v>3.8399999999999997E-2</v>
      </c>
      <c r="E400" s="2">
        <v>7.7000000000000002E-3</v>
      </c>
      <c r="F400" s="2">
        <v>1.0999999999999999E-2</v>
      </c>
      <c r="G400" s="2">
        <v>1.89E-2</v>
      </c>
      <c r="H400" s="2">
        <v>-2.2499999999999999E-2</v>
      </c>
      <c r="I400" s="2">
        <v>-3.1899999999999998E-2</v>
      </c>
      <c r="J400" s="2">
        <v>2.5700000000000001E-2</v>
      </c>
      <c r="K400" s="2">
        <v>-2.5100000000000001E-2</v>
      </c>
    </row>
    <row r="401" spans="1:11" x14ac:dyDescent="0.75">
      <c r="A401" s="2">
        <v>1.43E-2</v>
      </c>
      <c r="B401" s="2">
        <v>-8.3999999999999995E-3</v>
      </c>
      <c r="C401" s="2">
        <v>5.3900000000000003E-2</v>
      </c>
      <c r="D401" s="2">
        <v>-1.8E-3</v>
      </c>
      <c r="E401" s="2">
        <v>2.1499999999999998E-2</v>
      </c>
      <c r="F401" s="2">
        <v>3.7499999999999999E-2</v>
      </c>
      <c r="G401" s="2">
        <v>3.4799999999999998E-2</v>
      </c>
      <c r="H401" s="2">
        <v>2.4400000000000002E-2</v>
      </c>
      <c r="I401" s="2">
        <v>6.7999999999999996E-3</v>
      </c>
      <c r="J401" s="2">
        <v>3.3500000000000002E-2</v>
      </c>
      <c r="K401" s="2">
        <v>-4.5999999999999999E-3</v>
      </c>
    </row>
    <row r="402" spans="1:11" x14ac:dyDescent="0.75">
      <c r="A402" s="2">
        <v>-3.8E-3</v>
      </c>
      <c r="B402" s="2">
        <v>4.0399999999999998E-2</v>
      </c>
      <c r="C402" s="2">
        <v>-1.61E-2</v>
      </c>
      <c r="D402" s="2">
        <v>-1.5599999999999999E-2</v>
      </c>
      <c r="E402" s="2">
        <v>1.2500000000000001E-2</v>
      </c>
      <c r="F402" s="2">
        <v>-1.6999999999999999E-3</v>
      </c>
      <c r="G402" s="2">
        <v>2.1299999999999999E-2</v>
      </c>
      <c r="H402" s="2">
        <v>-7.9000000000000008E-3</v>
      </c>
      <c r="I402" s="2">
        <v>-2.46E-2</v>
      </c>
      <c r="J402" s="2">
        <v>-1.01E-2</v>
      </c>
      <c r="K402" s="2">
        <v>-7.4999999999999997E-3</v>
      </c>
    </row>
    <row r="403" spans="1:11" x14ac:dyDescent="0.75">
      <c r="A403" s="2">
        <v>-3.5000000000000001E-3</v>
      </c>
      <c r="B403" s="2">
        <v>-1.0200000000000001E-2</v>
      </c>
      <c r="C403" s="2">
        <v>6.0000000000000001E-3</v>
      </c>
      <c r="D403" s="2">
        <v>-3.5000000000000003E-2</v>
      </c>
      <c r="E403" s="2">
        <v>-1.41E-2</v>
      </c>
      <c r="F403" s="2">
        <v>2.9100000000000001E-2</v>
      </c>
      <c r="G403" s="2">
        <v>3.5000000000000001E-3</v>
      </c>
      <c r="H403" s="2">
        <v>3.2399999999999998E-2</v>
      </c>
      <c r="I403" s="2">
        <v>-8.9999999999999998E-4</v>
      </c>
      <c r="J403" s="2">
        <v>-8.9999999999999993E-3</v>
      </c>
      <c r="K403" s="2">
        <v>6.4999999999999997E-3</v>
      </c>
    </row>
    <row r="404" spans="1:11" x14ac:dyDescent="0.75">
      <c r="A404" s="2">
        <v>6.3E-3</v>
      </c>
      <c r="B404" s="2">
        <v>1.7600000000000001E-2</v>
      </c>
      <c r="C404" s="2">
        <v>7.17E-2</v>
      </c>
      <c r="D404" s="2">
        <v>1.4E-3</v>
      </c>
      <c r="E404" s="2">
        <v>-1.1599999999999999E-2</v>
      </c>
      <c r="F404" s="2">
        <v>9.9000000000000008E-3</v>
      </c>
      <c r="G404" s="2">
        <v>-2.0999999999999999E-3</v>
      </c>
      <c r="H404" s="2">
        <v>1.6500000000000001E-2</v>
      </c>
      <c r="I404" s="2">
        <v>0</v>
      </c>
      <c r="J404" s="2">
        <v>7.9000000000000008E-3</v>
      </c>
      <c r="K404" s="2">
        <v>4.4999999999999997E-3</v>
      </c>
    </row>
    <row r="405" spans="1:11" x14ac:dyDescent="0.75">
      <c r="A405" s="2">
        <v>1.5100000000000001E-2</v>
      </c>
      <c r="B405" s="2">
        <v>3.2000000000000002E-3</v>
      </c>
      <c r="C405" s="2">
        <v>-2E-3</v>
      </c>
      <c r="D405" s="2">
        <v>2.0299999999999999E-2</v>
      </c>
      <c r="E405" s="2">
        <v>3.9699999999999999E-2</v>
      </c>
      <c r="F405" s="2">
        <v>2.9399999999999999E-2</v>
      </c>
      <c r="G405" s="2">
        <v>1.72E-2</v>
      </c>
      <c r="H405" s="2">
        <v>5.4999999999999997E-3</v>
      </c>
      <c r="I405" s="2">
        <v>2.93E-2</v>
      </c>
      <c r="J405" s="2">
        <v>3.1E-2</v>
      </c>
      <c r="K405" s="2">
        <v>1.1900000000000001E-2</v>
      </c>
    </row>
    <row r="406" spans="1:11" x14ac:dyDescent="0.75">
      <c r="A406" s="2">
        <v>8.5000000000000006E-3</v>
      </c>
      <c r="B406" s="2">
        <v>2.46E-2</v>
      </c>
      <c r="C406" s="2">
        <v>3.4099999999999998E-2</v>
      </c>
      <c r="D406" s="2">
        <v>2.5000000000000001E-3</v>
      </c>
      <c r="E406" s="2">
        <v>1.03E-2</v>
      </c>
      <c r="F406" s="2">
        <v>1.5800000000000002E-2</v>
      </c>
      <c r="G406" s="2">
        <v>-2.5000000000000001E-3</v>
      </c>
      <c r="H406" s="2">
        <v>0</v>
      </c>
      <c r="I406" s="2">
        <v>1.4E-3</v>
      </c>
      <c r="J406" s="2">
        <v>2.23E-2</v>
      </c>
      <c r="K406" s="2">
        <v>-1.2200000000000001E-2</v>
      </c>
    </row>
    <row r="407" spans="1:11" x14ac:dyDescent="0.75">
      <c r="A407" s="2">
        <v>-1.1299999999999999E-2</v>
      </c>
      <c r="B407" s="2">
        <v>3.3E-3</v>
      </c>
      <c r="C407" s="2">
        <v>-2.52E-2</v>
      </c>
      <c r="D407" s="2">
        <v>-1.11E-2</v>
      </c>
      <c r="E407" s="2">
        <v>7.1999999999999998E-3</v>
      </c>
      <c r="F407" s="2">
        <v>-1.14E-2</v>
      </c>
      <c r="G407" s="2">
        <v>-1.8200000000000001E-2</v>
      </c>
      <c r="H407" s="2">
        <v>-5.1700000000000003E-2</v>
      </c>
      <c r="I407" s="2">
        <v>-2.07E-2</v>
      </c>
      <c r="J407" s="2">
        <v>-1.11E-2</v>
      </c>
      <c r="K407" s="2">
        <v>-1.29E-2</v>
      </c>
    </row>
    <row r="408" spans="1:11" x14ac:dyDescent="0.75">
      <c r="A408" s="2">
        <v>-3.0000000000000001E-3</v>
      </c>
      <c r="B408" s="2">
        <v>1.12E-2</v>
      </c>
      <c r="C408" s="2">
        <v>-1.72E-2</v>
      </c>
      <c r="D408" s="2">
        <v>-4.9200000000000001E-2</v>
      </c>
      <c r="E408" s="2">
        <v>-1.5599999999999999E-2</v>
      </c>
      <c r="F408" s="2">
        <v>9.1999999999999998E-3</v>
      </c>
      <c r="G408" s="2">
        <v>6.4999999999999997E-3</v>
      </c>
      <c r="H408" s="2">
        <v>-3.3500000000000002E-2</v>
      </c>
      <c r="I408" s="2">
        <v>-1.89E-2</v>
      </c>
      <c r="J408" s="2">
        <v>-2.7000000000000001E-3</v>
      </c>
      <c r="K408" s="2">
        <v>9.1000000000000004E-3</v>
      </c>
    </row>
    <row r="409" spans="1:11" x14ac:dyDescent="0.75">
      <c r="A409" s="2">
        <v>8.0000000000000002E-3</v>
      </c>
      <c r="B409" s="2">
        <v>3.5799999999999998E-2</v>
      </c>
      <c r="C409" s="2">
        <v>-8.9999999999999998E-4</v>
      </c>
      <c r="D409" s="2">
        <v>-1.6899999999999998E-2</v>
      </c>
      <c r="E409" s="2">
        <v>6.4999999999999997E-3</v>
      </c>
      <c r="F409" s="2">
        <v>4.8500000000000001E-2</v>
      </c>
      <c r="G409" s="2">
        <v>2.4299999999999999E-2</v>
      </c>
      <c r="H409" s="2">
        <v>8.6999999999999994E-3</v>
      </c>
      <c r="I409" s="2">
        <v>6.3E-3</v>
      </c>
      <c r="J409" s="2">
        <v>1.35E-2</v>
      </c>
      <c r="K409" s="2">
        <v>9.5999999999999992E-3</v>
      </c>
    </row>
    <row r="410" spans="1:11" x14ac:dyDescent="0.75">
      <c r="A410" s="2">
        <v>-1.44E-2</v>
      </c>
      <c r="B410" s="2">
        <v>-4.3E-3</v>
      </c>
      <c r="C410" s="2">
        <v>-1.0999999999999999E-2</v>
      </c>
      <c r="D410" s="2">
        <v>-8.3999999999999995E-3</v>
      </c>
      <c r="E410" s="2">
        <v>1.06E-2</v>
      </c>
      <c r="F410" s="2">
        <v>-8.0000000000000002E-3</v>
      </c>
      <c r="G410" s="2">
        <v>-2.1999999999999999E-2</v>
      </c>
      <c r="H410" s="2">
        <v>2.1000000000000001E-2</v>
      </c>
      <c r="I410" s="2">
        <v>-3.7400000000000003E-2</v>
      </c>
      <c r="J410" s="2">
        <v>1.6999999999999999E-3</v>
      </c>
      <c r="K410" s="2">
        <v>-9.4000000000000004E-3</v>
      </c>
    </row>
    <row r="411" spans="1:11" x14ac:dyDescent="0.75">
      <c r="A411" s="2">
        <v>2.3999999999999998E-3</v>
      </c>
      <c r="B411" s="2">
        <v>-3.0000000000000001E-3</v>
      </c>
      <c r="C411" s="2">
        <v>-2.92E-2</v>
      </c>
      <c r="D411" s="2">
        <v>-2.9999999999999997E-4</v>
      </c>
      <c r="E411" s="2">
        <v>3.2899999999999999E-2</v>
      </c>
      <c r="F411" s="2">
        <v>0</v>
      </c>
      <c r="G411" s="2">
        <v>-4.4999999999999997E-3</v>
      </c>
      <c r="H411" s="2">
        <v>-1.04E-2</v>
      </c>
      <c r="I411" s="2">
        <v>-6.6E-3</v>
      </c>
      <c r="J411" s="2">
        <v>-8.9999999999999998E-4</v>
      </c>
      <c r="K411" s="2">
        <v>4.7999999999999996E-3</v>
      </c>
    </row>
    <row r="412" spans="1:11" x14ac:dyDescent="0.75">
      <c r="A412" s="2">
        <v>-4.4000000000000003E-3</v>
      </c>
      <c r="B412" s="2">
        <v>1.2999999999999999E-3</v>
      </c>
      <c r="C412" s="2">
        <v>-4.4299999999999999E-2</v>
      </c>
      <c r="D412" s="2">
        <v>-3.2000000000000002E-3</v>
      </c>
      <c r="E412" s="2">
        <v>-3.27E-2</v>
      </c>
      <c r="F412" s="2">
        <v>3.0999999999999999E-3</v>
      </c>
      <c r="G412" s="2">
        <v>-1.43E-2</v>
      </c>
      <c r="H412" s="2">
        <v>7.7999999999999996E-3</v>
      </c>
      <c r="I412" s="2">
        <v>-1.6400000000000001E-2</v>
      </c>
      <c r="J412" s="2">
        <v>1.06E-2</v>
      </c>
      <c r="K412" s="2">
        <v>-1.03E-2</v>
      </c>
    </row>
    <row r="413" spans="1:11" x14ac:dyDescent="0.75">
      <c r="A413" s="2">
        <v>6.7000000000000002E-3</v>
      </c>
      <c r="B413" s="2">
        <v>-3.27E-2</v>
      </c>
      <c r="C413" s="2">
        <v>-6.4999999999999997E-3</v>
      </c>
      <c r="D413" s="2">
        <v>-9.4999999999999998E-3</v>
      </c>
      <c r="E413" s="2">
        <v>2.1700000000000001E-2</v>
      </c>
      <c r="F413" s="2">
        <v>5.4000000000000003E-3</v>
      </c>
      <c r="G413" s="2">
        <v>2.5999999999999999E-3</v>
      </c>
      <c r="H413" s="2">
        <v>1.1900000000000001E-2</v>
      </c>
      <c r="I413" s="2">
        <v>2.7300000000000001E-2</v>
      </c>
      <c r="J413" s="2">
        <v>-5.7000000000000002E-3</v>
      </c>
      <c r="K413" s="2">
        <v>1.7000000000000001E-2</v>
      </c>
    </row>
    <row r="414" spans="1:11" x14ac:dyDescent="0.75">
      <c r="A414" s="2">
        <v>6.7999999999999996E-3</v>
      </c>
      <c r="B414" s="2">
        <v>4.3700000000000003E-2</v>
      </c>
      <c r="C414" s="2">
        <v>-1.4999999999999999E-2</v>
      </c>
      <c r="D414" s="2">
        <v>-5.1000000000000004E-3</v>
      </c>
      <c r="E414" s="2">
        <v>-2.6800000000000001E-2</v>
      </c>
      <c r="F414" s="2">
        <v>2.0000000000000001E-4</v>
      </c>
      <c r="G414" s="2">
        <v>1E-3</v>
      </c>
      <c r="H414" s="2">
        <v>2.1600000000000001E-2</v>
      </c>
      <c r="I414" s="2">
        <v>1.1000000000000001E-3</v>
      </c>
      <c r="J414" s="2">
        <v>0</v>
      </c>
      <c r="K414" s="2">
        <v>-8.3000000000000001E-3</v>
      </c>
    </row>
    <row r="415" spans="1:11" x14ac:dyDescent="0.75">
      <c r="A415" s="2">
        <v>1.52E-2</v>
      </c>
      <c r="B415" s="2">
        <v>1.9900000000000001E-2</v>
      </c>
      <c r="C415" s="2">
        <v>0.04</v>
      </c>
      <c r="D415" s="2">
        <v>1.2999999999999999E-3</v>
      </c>
      <c r="E415" s="2">
        <v>2.4500000000000001E-2</v>
      </c>
      <c r="F415" s="2">
        <v>2.1299999999999999E-2</v>
      </c>
      <c r="G415" s="2">
        <v>1.5299999999999999E-2</v>
      </c>
      <c r="H415" s="2">
        <v>2.64E-2</v>
      </c>
      <c r="I415" s="2">
        <v>3.7100000000000001E-2</v>
      </c>
      <c r="J415" s="2">
        <v>9.7000000000000003E-3</v>
      </c>
      <c r="K415" s="2">
        <v>-9.1999999999999998E-3</v>
      </c>
    </row>
    <row r="416" spans="1:11" x14ac:dyDescent="0.75">
      <c r="A416" s="2">
        <v>8.0999999999999996E-3</v>
      </c>
      <c r="B416" s="2">
        <v>2.2599999999999999E-2</v>
      </c>
      <c r="C416" s="2">
        <v>3.0300000000000001E-2</v>
      </c>
      <c r="D416" s="2">
        <v>1.6400000000000001E-2</v>
      </c>
      <c r="E416" s="2">
        <v>1.6799999999999999E-2</v>
      </c>
      <c r="F416" s="2">
        <v>2.12E-2</v>
      </c>
      <c r="G416" s="2">
        <v>1.29E-2</v>
      </c>
      <c r="H416" s="2">
        <v>4.4900000000000002E-2</v>
      </c>
      <c r="I416" s="2">
        <v>-2.0999999999999999E-3</v>
      </c>
      <c r="J416" s="2">
        <v>5.0000000000000001E-3</v>
      </c>
      <c r="K416" s="2">
        <v>-1.2200000000000001E-2</v>
      </c>
    </row>
    <row r="417" spans="1:11" x14ac:dyDescent="0.75">
      <c r="A417" s="2">
        <v>1.1999999999999999E-3</v>
      </c>
      <c r="B417" s="2">
        <v>1.2800000000000001E-2</v>
      </c>
      <c r="C417" s="2">
        <v>-3.7999999999999999E-2</v>
      </c>
      <c r="D417" s="2">
        <v>3.2599999999999997E-2</v>
      </c>
      <c r="E417" s="2">
        <v>-1.7000000000000001E-2</v>
      </c>
      <c r="F417" s="2">
        <v>-3.0599999999999999E-2</v>
      </c>
      <c r="G417" s="2">
        <v>7.7999999999999996E-3</v>
      </c>
      <c r="H417" s="2">
        <v>-4.3E-3</v>
      </c>
      <c r="I417" s="2">
        <v>2.8999999999999998E-3</v>
      </c>
      <c r="J417" s="2">
        <v>-3.1899999999999998E-2</v>
      </c>
      <c r="K417" s="2">
        <v>-2.3E-2</v>
      </c>
    </row>
    <row r="418" spans="1:11" x14ac:dyDescent="0.75">
      <c r="A418" s="2">
        <v>1.03E-2</v>
      </c>
      <c r="B418" s="2">
        <v>-2.23E-2</v>
      </c>
      <c r="C418" s="2">
        <v>-1.5800000000000002E-2</v>
      </c>
      <c r="D418" s="2">
        <v>-1.18E-2</v>
      </c>
      <c r="E418" s="2">
        <v>4.7E-2</v>
      </c>
      <c r="F418" s="2">
        <v>3.39E-2</v>
      </c>
      <c r="G418" s="2">
        <v>-1.66E-2</v>
      </c>
      <c r="H418" s="2">
        <v>-2.9399999999999999E-2</v>
      </c>
      <c r="I418" s="2">
        <v>3.9E-2</v>
      </c>
      <c r="J418" s="2">
        <v>4.8500000000000001E-2</v>
      </c>
      <c r="K418" s="2">
        <v>-4.4000000000000003E-3</v>
      </c>
    </row>
    <row r="419" spans="1:11" x14ac:dyDescent="0.75">
      <c r="A419" s="2">
        <v>-1.5E-3</v>
      </c>
      <c r="B419" s="2">
        <v>4.0000000000000002E-4</v>
      </c>
      <c r="C419" s="2">
        <v>-1.4200000000000001E-2</v>
      </c>
      <c r="D419" s="2">
        <v>1.2E-2</v>
      </c>
      <c r="E419" s="2">
        <v>4.2500000000000003E-2</v>
      </c>
      <c r="F419" s="2">
        <v>-1.0800000000000001E-2</v>
      </c>
      <c r="G419" s="2">
        <v>5.4000000000000003E-3</v>
      </c>
      <c r="H419" s="2">
        <v>-9.7000000000000003E-3</v>
      </c>
      <c r="I419" s="2">
        <v>-3.49E-2</v>
      </c>
      <c r="J419" s="2">
        <v>5.9999999999999995E-4</v>
      </c>
      <c r="K419" s="2">
        <v>-5.3E-3</v>
      </c>
    </row>
    <row r="420" spans="1:11" x14ac:dyDescent="0.75">
      <c r="A420" s="2">
        <v>-1.1000000000000001E-3</v>
      </c>
      <c r="B420" s="2">
        <v>-1.6299999999999999E-2</v>
      </c>
      <c r="C420" s="2">
        <v>3.1199999999999999E-2</v>
      </c>
      <c r="D420" s="2">
        <v>-1.2800000000000001E-2</v>
      </c>
      <c r="E420" s="2">
        <v>7.4000000000000003E-3</v>
      </c>
      <c r="F420" s="2">
        <v>2.6599999999999999E-2</v>
      </c>
      <c r="G420" s="2">
        <v>-1.29E-2</v>
      </c>
      <c r="H420" s="2">
        <v>-2.1700000000000001E-2</v>
      </c>
      <c r="I420" s="2">
        <v>6.7000000000000002E-3</v>
      </c>
      <c r="J420" s="2">
        <v>-2.2000000000000001E-3</v>
      </c>
      <c r="K420" s="2">
        <v>-2.4299999999999999E-2</v>
      </c>
    </row>
    <row r="421" spans="1:11" x14ac:dyDescent="0.75">
      <c r="A421" s="2">
        <v>1.7100000000000001E-2</v>
      </c>
      <c r="B421" s="2">
        <v>-1.26E-2</v>
      </c>
      <c r="C421" s="2">
        <v>0.01</v>
      </c>
      <c r="D421" s="2">
        <v>4.3900000000000002E-2</v>
      </c>
      <c r="E421" s="2">
        <v>-1.29E-2</v>
      </c>
      <c r="F421" s="2">
        <v>6.1600000000000002E-2</v>
      </c>
      <c r="G421" s="2">
        <v>9.9000000000000008E-3</v>
      </c>
      <c r="H421" s="2">
        <v>-1.4E-3</v>
      </c>
      <c r="I421" s="2">
        <v>-2E-3</v>
      </c>
      <c r="J421" s="2">
        <v>1.1299999999999999E-2</v>
      </c>
      <c r="K421" s="2">
        <v>-1.95E-2</v>
      </c>
    </row>
    <row r="422" spans="1:11" x14ac:dyDescent="0.75">
      <c r="A422" s="2">
        <v>-1.0999999999999999E-2</v>
      </c>
      <c r="B422" s="2">
        <v>-6.0000000000000001E-3</v>
      </c>
      <c r="C422" s="2">
        <v>-1.4E-2</v>
      </c>
      <c r="D422" s="2">
        <v>-3.3799999999999997E-2</v>
      </c>
      <c r="E422" s="2">
        <v>-8.8000000000000005E-3</v>
      </c>
      <c r="F422" s="2">
        <v>-1.4200000000000001E-2</v>
      </c>
      <c r="G422" s="2">
        <v>-1.35E-2</v>
      </c>
      <c r="H422" s="2">
        <v>5.4000000000000003E-3</v>
      </c>
      <c r="I422" s="2">
        <v>-8.6999999999999994E-3</v>
      </c>
      <c r="J422" s="2">
        <v>-1.7399999999999999E-2</v>
      </c>
      <c r="K422" s="2">
        <v>-5.0000000000000001E-3</v>
      </c>
    </row>
    <row r="423" spans="1:11" x14ac:dyDescent="0.75">
      <c r="A423" s="2">
        <v>2.5000000000000001E-3</v>
      </c>
      <c r="B423" s="2">
        <v>-2.0299999999999999E-2</v>
      </c>
      <c r="C423" s="2">
        <v>-5.4000000000000003E-3</v>
      </c>
      <c r="D423" s="2">
        <v>2.7000000000000001E-3</v>
      </c>
      <c r="E423" s="2">
        <v>1.77E-2</v>
      </c>
      <c r="F423" s="2">
        <v>3.7000000000000002E-3</v>
      </c>
      <c r="G423" s="2">
        <v>-1.7500000000000002E-2</v>
      </c>
      <c r="H423" s="2">
        <v>-9.4000000000000004E-3</v>
      </c>
      <c r="I423" s="2">
        <v>2.4799999999999999E-2</v>
      </c>
      <c r="J423" s="2">
        <v>1.5100000000000001E-2</v>
      </c>
      <c r="K423" s="2">
        <v>-5.1999999999999998E-3</v>
      </c>
    </row>
    <row r="424" spans="1:11" x14ac:dyDescent="0.75">
      <c r="A424" s="2">
        <v>-5.9999999999999995E-4</v>
      </c>
      <c r="B424" s="2">
        <v>1.2800000000000001E-2</v>
      </c>
      <c r="C424" s="2">
        <v>-3.1300000000000001E-2</v>
      </c>
      <c r="D424" s="2">
        <v>-1.6299999999999999E-2</v>
      </c>
      <c r="E424" s="2">
        <v>4.7999999999999996E-3</v>
      </c>
      <c r="F424" s="2">
        <v>-1.41E-2</v>
      </c>
      <c r="G424" s="2">
        <v>1.0500000000000001E-2</v>
      </c>
      <c r="H424" s="2">
        <v>1.09E-2</v>
      </c>
      <c r="I424" s="2">
        <v>-6.4000000000000003E-3</v>
      </c>
      <c r="J424" s="2">
        <v>5.3E-3</v>
      </c>
      <c r="K424" s="2">
        <v>2.4500000000000001E-2</v>
      </c>
    </row>
    <row r="425" spans="1:11" x14ac:dyDescent="0.75">
      <c r="A425" s="2">
        <v>3.0800000000000001E-2</v>
      </c>
      <c r="B425" s="2">
        <v>-1.14E-2</v>
      </c>
      <c r="C425" s="2">
        <v>7.1800000000000003E-2</v>
      </c>
      <c r="D425" s="2">
        <v>4.2900000000000001E-2</v>
      </c>
      <c r="E425" s="2">
        <v>4.2200000000000001E-2</v>
      </c>
      <c r="F425" s="2">
        <v>3.8100000000000002E-2</v>
      </c>
      <c r="G425" s="2">
        <v>4.6300000000000001E-2</v>
      </c>
      <c r="H425" s="2">
        <v>2.9499999999999998E-2</v>
      </c>
      <c r="I425" s="2">
        <v>4.7699999999999999E-2</v>
      </c>
      <c r="J425" s="2">
        <v>4.5900000000000003E-2</v>
      </c>
      <c r="K425" s="2">
        <v>2.2499999999999999E-2</v>
      </c>
    </row>
    <row r="426" spans="1:11" x14ac:dyDescent="0.75">
      <c r="A426" s="2">
        <v>-9.7000000000000003E-3</v>
      </c>
      <c r="B426" s="2">
        <v>-4.5999999999999999E-3</v>
      </c>
      <c r="C426" s="2">
        <v>-1.89E-2</v>
      </c>
      <c r="D426" s="2">
        <v>-1.4E-3</v>
      </c>
      <c r="E426" s="2">
        <v>-2.7000000000000001E-3</v>
      </c>
      <c r="F426" s="2">
        <v>-5.1299999999999998E-2</v>
      </c>
      <c r="G426" s="2">
        <v>-6.1999999999999998E-3</v>
      </c>
      <c r="H426" s="2">
        <v>-1.52E-2</v>
      </c>
      <c r="I426" s="2">
        <v>3.5099999999999999E-2</v>
      </c>
      <c r="J426" s="2">
        <v>-2.1100000000000001E-2</v>
      </c>
      <c r="K426" s="2">
        <v>-8.9999999999999998E-4</v>
      </c>
    </row>
    <row r="427" spans="1:11" x14ac:dyDescent="0.75">
      <c r="A427" s="2">
        <v>1.44E-2</v>
      </c>
      <c r="B427" s="2">
        <v>3.8899999999999997E-2</v>
      </c>
      <c r="C427" s="2">
        <v>7.0000000000000001E-3</v>
      </c>
      <c r="D427" s="2">
        <v>2.4400000000000002E-2</v>
      </c>
      <c r="E427" s="2">
        <v>1.8700000000000001E-2</v>
      </c>
      <c r="F427" s="2">
        <v>2.6599999999999999E-2</v>
      </c>
      <c r="G427" s="2">
        <v>2.3999999999999998E-3</v>
      </c>
      <c r="H427" s="2">
        <v>4.6300000000000001E-2</v>
      </c>
      <c r="I427" s="2">
        <v>1.44E-2</v>
      </c>
      <c r="J427" s="2">
        <v>3.0000000000000001E-3</v>
      </c>
      <c r="K427" s="2">
        <v>2.1600000000000001E-2</v>
      </c>
    </row>
    <row r="428" spans="1:11" x14ac:dyDescent="0.75">
      <c r="A428" s="2">
        <v>8.0999999999999996E-3</v>
      </c>
      <c r="B428" s="2">
        <v>-3.7499999999999999E-2</v>
      </c>
      <c r="C428" s="2">
        <v>5.4300000000000001E-2</v>
      </c>
      <c r="D428" s="2">
        <v>1.6299999999999999E-2</v>
      </c>
      <c r="E428" s="2">
        <v>0.02</v>
      </c>
      <c r="F428" s="2">
        <v>2.87E-2</v>
      </c>
      <c r="G428" s="2">
        <v>4.3E-3</v>
      </c>
      <c r="H428" s="2">
        <v>-4.2900000000000001E-2</v>
      </c>
      <c r="I428" s="2">
        <v>1.3299999999999999E-2</v>
      </c>
      <c r="J428" s="2">
        <v>2.2499999999999999E-2</v>
      </c>
      <c r="K428" s="2">
        <v>-4.5999999999999999E-3</v>
      </c>
    </row>
    <row r="429" spans="1:11" x14ac:dyDescent="0.75">
      <c r="A429" s="2">
        <v>3.7999999999999999E-2</v>
      </c>
      <c r="B429" s="2">
        <v>2.9899999999999999E-2</v>
      </c>
      <c r="C429" s="2">
        <v>8.1600000000000006E-2</v>
      </c>
      <c r="D429" s="2">
        <v>1.95E-2</v>
      </c>
      <c r="E429" s="2">
        <v>6.4600000000000005E-2</v>
      </c>
      <c r="F429" s="2">
        <v>-2.12E-2</v>
      </c>
      <c r="G429" s="2">
        <v>7.3400000000000007E-2</v>
      </c>
      <c r="H429" s="2">
        <v>-3.4799999999999998E-2</v>
      </c>
      <c r="I429" s="2">
        <v>0.1318</v>
      </c>
      <c r="J429" s="2">
        <v>5.3E-3</v>
      </c>
      <c r="K429" s="2">
        <v>2.5100000000000001E-2</v>
      </c>
    </row>
    <row r="430" spans="1:11" x14ac:dyDescent="0.75">
      <c r="A430" s="2">
        <v>-1.9400000000000001E-2</v>
      </c>
      <c r="B430" s="2">
        <v>-1.2E-2</v>
      </c>
      <c r="C430" s="2">
        <v>3.73E-2</v>
      </c>
      <c r="D430" s="2">
        <v>-7.0800000000000002E-2</v>
      </c>
      <c r="E430" s="2">
        <v>0</v>
      </c>
      <c r="F430" s="2">
        <v>-2.76E-2</v>
      </c>
      <c r="G430" s="2">
        <v>1.7999999999999999E-2</v>
      </c>
      <c r="H430" s="2">
        <v>-1.5800000000000002E-2</v>
      </c>
      <c r="I430" s="2">
        <v>-1.95E-2</v>
      </c>
      <c r="J430" s="2">
        <v>-1.9400000000000001E-2</v>
      </c>
      <c r="K430" s="2">
        <v>-1.43E-2</v>
      </c>
    </row>
    <row r="431" spans="1:11" x14ac:dyDescent="0.75">
      <c r="A431" s="2">
        <v>-6.8999999999999999E-3</v>
      </c>
      <c r="B431" s="2">
        <v>2.41E-2</v>
      </c>
      <c r="C431" s="2">
        <v>4.1000000000000003E-3</v>
      </c>
      <c r="D431" s="2">
        <v>1E-3</v>
      </c>
      <c r="E431" s="2">
        <v>5.5599999999999997E-2</v>
      </c>
      <c r="F431" s="2">
        <v>-5.1999999999999998E-2</v>
      </c>
      <c r="G431" s="2">
        <v>-1.7000000000000001E-2</v>
      </c>
      <c r="H431" s="2">
        <v>-3.6799999999999999E-2</v>
      </c>
      <c r="I431" s="2">
        <v>9.1000000000000004E-3</v>
      </c>
      <c r="J431" s="2">
        <v>3.5000000000000001E-3</v>
      </c>
      <c r="K431" s="2">
        <v>-2.12E-2</v>
      </c>
    </row>
    <row r="432" spans="1:11" x14ac:dyDescent="0.75">
      <c r="A432" s="2">
        <v>3.8E-3</v>
      </c>
      <c r="B432" s="2">
        <v>-1.8E-3</v>
      </c>
      <c r="C432" s="2">
        <v>2.8199999999999999E-2</v>
      </c>
      <c r="D432" s="2">
        <v>1.29E-2</v>
      </c>
      <c r="E432" s="2">
        <v>1.12E-2</v>
      </c>
      <c r="F432" s="2">
        <v>-4.8999999999999998E-3</v>
      </c>
      <c r="G432" s="2">
        <v>-2.64E-2</v>
      </c>
      <c r="H432" s="2">
        <v>1.2800000000000001E-2</v>
      </c>
      <c r="I432" s="2">
        <v>1.44E-2</v>
      </c>
      <c r="J432" s="2">
        <v>3.9E-2</v>
      </c>
      <c r="K432" s="2">
        <v>8.9999999999999998E-4</v>
      </c>
    </row>
    <row r="433" spans="1:11" x14ac:dyDescent="0.75">
      <c r="A433" s="2">
        <v>-9.5999999999999992E-3</v>
      </c>
      <c r="B433" s="2">
        <v>-3.5000000000000001E-3</v>
      </c>
      <c r="C433" s="2">
        <v>2.8000000000000001E-2</v>
      </c>
      <c r="D433" s="2">
        <v>-1.6999999999999999E-3</v>
      </c>
      <c r="E433" s="2">
        <v>2.12E-2</v>
      </c>
      <c r="F433" s="2">
        <v>-1.95E-2</v>
      </c>
      <c r="G433" s="2">
        <v>-6.4000000000000003E-3</v>
      </c>
      <c r="H433" s="2">
        <v>3.8999999999999998E-3</v>
      </c>
      <c r="I433" s="2">
        <v>-8.6999999999999994E-3</v>
      </c>
      <c r="J433" s="2">
        <v>-6.6E-3</v>
      </c>
      <c r="K433" s="2">
        <v>-2.3E-3</v>
      </c>
    </row>
    <row r="434" spans="1:11" x14ac:dyDescent="0.75">
      <c r="A434" s="2">
        <v>-6.7000000000000002E-3</v>
      </c>
      <c r="B434" s="2">
        <v>-4.7399999999999998E-2</v>
      </c>
      <c r="C434" s="2">
        <v>-1.04E-2</v>
      </c>
      <c r="D434" s="2">
        <v>1.8700000000000001E-2</v>
      </c>
      <c r="E434" s="2">
        <v>-3.1E-2</v>
      </c>
      <c r="F434" s="2">
        <v>2.3999999999999998E-3</v>
      </c>
      <c r="G434" s="2">
        <v>-1.4500000000000001E-2</v>
      </c>
      <c r="H434" s="2">
        <v>-1.15E-2</v>
      </c>
      <c r="I434" s="2">
        <v>2.2800000000000001E-2</v>
      </c>
      <c r="J434" s="2">
        <v>3.5000000000000001E-3</v>
      </c>
      <c r="K434" s="2">
        <v>-6.1999999999999998E-3</v>
      </c>
    </row>
    <row r="435" spans="1:11" x14ac:dyDescent="0.75">
      <c r="A435" s="2">
        <v>1.6999999999999999E-3</v>
      </c>
      <c r="B435" s="2">
        <v>-3.3E-3</v>
      </c>
      <c r="C435" s="2">
        <v>1.4999999999999999E-2</v>
      </c>
      <c r="D435" s="2">
        <v>-1.9300000000000001E-2</v>
      </c>
      <c r="E435" s="2">
        <v>-1.21E-2</v>
      </c>
      <c r="F435" s="2">
        <v>3.9199999999999999E-2</v>
      </c>
      <c r="G435" s="2">
        <v>-8.6999999999999994E-3</v>
      </c>
      <c r="H435" s="2">
        <v>-1.1299999999999999E-2</v>
      </c>
      <c r="I435" s="2">
        <v>-9.7999999999999997E-3</v>
      </c>
      <c r="J435" s="2">
        <v>3.0000000000000001E-3</v>
      </c>
      <c r="K435" s="2">
        <v>4.5900000000000003E-2</v>
      </c>
    </row>
    <row r="436" spans="1:11" x14ac:dyDescent="0.75">
      <c r="A436" s="2">
        <v>1.1900000000000001E-2</v>
      </c>
      <c r="B436" s="2">
        <v>-7.0000000000000001E-3</v>
      </c>
      <c r="C436" s="2">
        <v>5.4699999999999999E-2</v>
      </c>
      <c r="D436" s="2">
        <v>1.9699999999999999E-2</v>
      </c>
      <c r="E436" s="2">
        <v>1.5900000000000001E-2</v>
      </c>
      <c r="F436" s="2">
        <v>3.49E-2</v>
      </c>
      <c r="G436" s="2">
        <v>-8.9999999999999998E-4</v>
      </c>
      <c r="H436" s="2">
        <v>-6.3E-3</v>
      </c>
      <c r="I436" s="2">
        <v>2.1700000000000001E-2</v>
      </c>
      <c r="J436" s="2">
        <v>3.0999999999999999E-3</v>
      </c>
      <c r="K436" s="2">
        <v>-6.8999999999999999E-3</v>
      </c>
    </row>
    <row r="437" spans="1:11" x14ac:dyDescent="0.75">
      <c r="A437" s="2">
        <v>5.4000000000000003E-3</v>
      </c>
      <c r="B437" s="2">
        <v>3.6700000000000003E-2</v>
      </c>
      <c r="C437" s="2">
        <v>-2.5999999999999999E-2</v>
      </c>
      <c r="D437" s="2">
        <v>-3.8899999999999997E-2</v>
      </c>
      <c r="E437" s="2">
        <v>4.2799999999999998E-2</v>
      </c>
      <c r="F437" s="2">
        <v>2.4199999999999999E-2</v>
      </c>
      <c r="G437" s="2">
        <v>1.0500000000000001E-2</v>
      </c>
      <c r="H437" s="2">
        <v>0</v>
      </c>
      <c r="I437" s="2">
        <v>-1.2500000000000001E-2</v>
      </c>
      <c r="J437" s="2">
        <v>1.8499999999999999E-2</v>
      </c>
      <c r="K437" s="2">
        <v>-3.2399999999999998E-2</v>
      </c>
    </row>
    <row r="438" spans="1:11" x14ac:dyDescent="0.75">
      <c r="A438" s="2">
        <v>-2.3900000000000001E-2</v>
      </c>
      <c r="B438" s="2">
        <v>-3.0599999999999999E-2</v>
      </c>
      <c r="C438" s="2">
        <v>1.5599999999999999E-2</v>
      </c>
      <c r="D438" s="2">
        <v>-2.81E-2</v>
      </c>
      <c r="E438" s="2">
        <v>-5.6000000000000001E-2</v>
      </c>
      <c r="F438" s="2">
        <v>-1.5800000000000002E-2</v>
      </c>
      <c r="G438" s="2">
        <v>-3.1199999999999999E-2</v>
      </c>
      <c r="H438" s="2">
        <v>-1.4800000000000001E-2</v>
      </c>
      <c r="I438" s="2">
        <v>-1.24E-2</v>
      </c>
      <c r="J438" s="2">
        <v>-2.53E-2</v>
      </c>
      <c r="K438" s="2">
        <v>-6.6E-3</v>
      </c>
    </row>
    <row r="439" spans="1:11" x14ac:dyDescent="0.75">
      <c r="A439" s="2">
        <v>5.1000000000000004E-3</v>
      </c>
      <c r="B439" s="2">
        <v>1.9400000000000001E-2</v>
      </c>
      <c r="C439" s="2">
        <v>2.9899999999999999E-2</v>
      </c>
      <c r="D439" s="2">
        <v>2.41E-2</v>
      </c>
      <c r="E439" s="2">
        <v>2.8899999999999999E-2</v>
      </c>
      <c r="F439" s="2">
        <v>4.4000000000000003E-3</v>
      </c>
      <c r="G439" s="2">
        <v>7.4000000000000003E-3</v>
      </c>
      <c r="H439" s="2">
        <v>2.53E-2</v>
      </c>
      <c r="I439" s="2">
        <v>1.9199999999999998E-2</v>
      </c>
      <c r="J439" s="2">
        <v>-6.1999999999999998E-3</v>
      </c>
      <c r="K439" s="2">
        <v>1.6999999999999999E-3</v>
      </c>
    </row>
    <row r="440" spans="1:11" x14ac:dyDescent="0.75">
      <c r="A440" s="2">
        <v>-6.7999999999999996E-3</v>
      </c>
      <c r="B440" s="2">
        <v>-2.3099999999999999E-2</v>
      </c>
      <c r="C440" s="2">
        <v>-1.8499999999999999E-2</v>
      </c>
      <c r="D440" s="2">
        <v>-1.3100000000000001E-2</v>
      </c>
      <c r="E440" s="2">
        <v>-6.7000000000000002E-3</v>
      </c>
      <c r="F440" s="2">
        <v>1.5299999999999999E-2</v>
      </c>
      <c r="G440" s="2">
        <v>-2.5999999999999999E-3</v>
      </c>
      <c r="H440" s="2">
        <v>0</v>
      </c>
      <c r="I440" s="2">
        <v>5.4999999999999997E-3</v>
      </c>
      <c r="J440" s="2">
        <v>7.1000000000000004E-3</v>
      </c>
      <c r="K440" s="2">
        <v>-6.0000000000000001E-3</v>
      </c>
    </row>
    <row r="441" spans="1:11" x14ac:dyDescent="0.75">
      <c r="A441" s="2">
        <v>-1E-4</v>
      </c>
      <c r="B441" s="2">
        <v>-1.46E-2</v>
      </c>
      <c r="C441" s="2">
        <v>1.1599999999999999E-2</v>
      </c>
      <c r="D441" s="2">
        <v>5.0799999999999998E-2</v>
      </c>
      <c r="E441" s="2">
        <v>-1.4500000000000001E-2</v>
      </c>
      <c r="F441" s="2">
        <v>-1.9699999999999999E-2</v>
      </c>
      <c r="G441" s="2">
        <v>1.49E-2</v>
      </c>
      <c r="H441" s="2">
        <v>-1.49E-2</v>
      </c>
      <c r="I441" s="2">
        <v>8.3000000000000001E-3</v>
      </c>
      <c r="J441" s="2">
        <v>-5.4999999999999997E-3</v>
      </c>
      <c r="K441" s="2">
        <v>-5.9999999999999995E-4</v>
      </c>
    </row>
    <row r="442" spans="1:11" x14ac:dyDescent="0.75">
      <c r="A442" s="2">
        <v>5.0000000000000001E-4</v>
      </c>
      <c r="B442" s="2">
        <v>1.6000000000000001E-3</v>
      </c>
      <c r="C442" s="2">
        <v>-3.5000000000000003E-2</v>
      </c>
      <c r="D442" s="2">
        <v>6.6E-3</v>
      </c>
      <c r="E442" s="2">
        <v>-1.7399999999999999E-2</v>
      </c>
      <c r="F442" s="2">
        <v>8.6E-3</v>
      </c>
      <c r="G442" s="2">
        <v>-2.1700000000000001E-2</v>
      </c>
      <c r="H442" s="2">
        <v>-6.1999999999999998E-3</v>
      </c>
      <c r="I442" s="2">
        <v>-1.4800000000000001E-2</v>
      </c>
      <c r="J442" s="2">
        <v>-2.9999999999999997E-4</v>
      </c>
      <c r="K442" s="2">
        <v>3.3E-3</v>
      </c>
    </row>
    <row r="443" spans="1:11" x14ac:dyDescent="0.75">
      <c r="A443" s="2">
        <v>4.3E-3</v>
      </c>
      <c r="B443" s="2">
        <v>1.11E-2</v>
      </c>
      <c r="C443" s="2">
        <v>-2.7900000000000001E-2</v>
      </c>
      <c r="D443" s="2">
        <v>6.7799999999999999E-2</v>
      </c>
      <c r="E443" s="2">
        <v>3.1099999999999999E-2</v>
      </c>
      <c r="F443" s="2">
        <v>9.4999999999999998E-3</v>
      </c>
      <c r="G443" s="2">
        <v>2.3199999999999998E-2</v>
      </c>
      <c r="H443" s="2">
        <v>-1.0999999999999999E-2</v>
      </c>
      <c r="I443" s="2">
        <v>3.6400000000000002E-2</v>
      </c>
      <c r="J443" s="2">
        <v>2.2599999999999999E-2</v>
      </c>
      <c r="K443" s="2">
        <v>-1.5599999999999999E-2</v>
      </c>
    </row>
    <row r="444" spans="1:11" x14ac:dyDescent="0.75">
      <c r="A444" s="2">
        <v>-5.9999999999999995E-4</v>
      </c>
      <c r="B444" s="2">
        <v>-8.2000000000000007E-3</v>
      </c>
      <c r="C444" s="2">
        <v>-5.4000000000000003E-3</v>
      </c>
      <c r="D444" s="2">
        <v>1.12E-2</v>
      </c>
      <c r="E444" s="2">
        <v>1.9800000000000002E-2</v>
      </c>
      <c r="F444" s="2">
        <v>1.8800000000000001E-2</v>
      </c>
      <c r="G444" s="2">
        <v>8.8000000000000005E-3</v>
      </c>
      <c r="H444" s="2">
        <v>-8.5000000000000006E-3</v>
      </c>
      <c r="I444" s="2">
        <v>-1.1000000000000001E-3</v>
      </c>
      <c r="J444" s="2">
        <v>1.9E-3</v>
      </c>
      <c r="K444" s="2">
        <v>-5.3800000000000001E-2</v>
      </c>
    </row>
    <row r="445" spans="1:11" x14ac:dyDescent="0.75">
      <c r="A445" s="2">
        <v>6.1999999999999998E-3</v>
      </c>
      <c r="B445" s="2">
        <v>-1.6000000000000001E-3</v>
      </c>
      <c r="C445" s="2">
        <v>-2.5499999999999998E-2</v>
      </c>
      <c r="D445" s="2">
        <v>1.32E-2</v>
      </c>
      <c r="E445" s="2">
        <v>2.3199999999999998E-2</v>
      </c>
      <c r="F445" s="2">
        <v>1.2800000000000001E-2</v>
      </c>
      <c r="G445" s="2">
        <v>1.7399999999999999E-2</v>
      </c>
      <c r="H445" s="2">
        <v>-1.44E-2</v>
      </c>
      <c r="I445" s="2">
        <v>-2.2000000000000001E-3</v>
      </c>
      <c r="J445" s="2">
        <v>5.3400000000000003E-2</v>
      </c>
      <c r="K445" s="2">
        <v>-1.17E-2</v>
      </c>
    </row>
    <row r="446" spans="1:11" x14ac:dyDescent="0.75">
      <c r="A446" s="2">
        <v>1.49E-2</v>
      </c>
      <c r="B446" s="2">
        <v>-2E-3</v>
      </c>
      <c r="C446" s="2">
        <v>6.9800000000000001E-2</v>
      </c>
      <c r="D446" s="2">
        <v>5.5E-2</v>
      </c>
      <c r="E446" s="2">
        <v>1.9E-2</v>
      </c>
      <c r="F446" s="2">
        <v>-1.3899999999999999E-2</v>
      </c>
      <c r="G446" s="2">
        <v>3.3700000000000001E-2</v>
      </c>
      <c r="H446" s="2">
        <v>-5.7500000000000002E-2</v>
      </c>
      <c r="I446" s="2">
        <v>3.7999999999999999E-2</v>
      </c>
      <c r="J446" s="2">
        <v>2.6800000000000001E-2</v>
      </c>
      <c r="K446" s="2">
        <v>1.6899999999999998E-2</v>
      </c>
    </row>
    <row r="447" spans="1:11" x14ac:dyDescent="0.75">
      <c r="A447" s="2">
        <v>1.2800000000000001E-2</v>
      </c>
      <c r="B447" s="2">
        <v>1.4E-2</v>
      </c>
      <c r="C447" s="2">
        <v>1.6299999999999999E-2</v>
      </c>
      <c r="D447" s="2">
        <v>-1.1999999999999999E-3</v>
      </c>
      <c r="E447" s="2">
        <v>1.37E-2</v>
      </c>
      <c r="F447" s="2">
        <v>2.7799999999999998E-2</v>
      </c>
      <c r="G447" s="2">
        <v>1.15E-2</v>
      </c>
      <c r="H447" s="2">
        <v>-4.4999999999999997E-3</v>
      </c>
      <c r="I447" s="2">
        <v>9.2999999999999992E-3</v>
      </c>
      <c r="J447" s="2">
        <v>2.23E-2</v>
      </c>
      <c r="K447" s="2">
        <v>-3.2000000000000002E-3</v>
      </c>
    </row>
    <row r="448" spans="1:11" x14ac:dyDescent="0.75">
      <c r="A448" s="2">
        <v>3.2099999999999997E-2</v>
      </c>
      <c r="B448" s="2">
        <v>1.17E-2</v>
      </c>
      <c r="C448" s="2">
        <v>4.5199999999999997E-2</v>
      </c>
      <c r="D448" s="2">
        <v>-5.8999999999999999E-3</v>
      </c>
      <c r="E448" s="2">
        <v>4.5999999999999999E-2</v>
      </c>
      <c r="F448" s="2">
        <v>3.8100000000000002E-2</v>
      </c>
      <c r="G448" s="2">
        <v>2.64E-2</v>
      </c>
      <c r="H448" s="2">
        <v>-8.8999999999999999E-3</v>
      </c>
      <c r="I448" s="2">
        <v>2.7900000000000001E-2</v>
      </c>
      <c r="J448" s="2">
        <v>2.6700000000000002E-2</v>
      </c>
      <c r="K448" s="2">
        <v>4.9799999999999997E-2</v>
      </c>
    </row>
    <row r="449" spans="1:11" x14ac:dyDescent="0.75">
      <c r="A449" s="2">
        <v>-1.6299999999999999E-2</v>
      </c>
      <c r="B449" s="2">
        <v>1.44E-2</v>
      </c>
      <c r="C449" s="2">
        <v>-7.4499999999999997E-2</v>
      </c>
      <c r="D449" s="2">
        <v>-2.6200000000000001E-2</v>
      </c>
      <c r="E449" s="2">
        <v>-1.6E-2</v>
      </c>
      <c r="F449" s="2">
        <v>-1.0500000000000001E-2</v>
      </c>
      <c r="G449" s="2">
        <v>-2.7400000000000001E-2</v>
      </c>
      <c r="H449" s="2">
        <v>-1.0999999999999999E-2</v>
      </c>
      <c r="I449" s="2">
        <v>-4.2999999999999997E-2</v>
      </c>
      <c r="J449" s="2">
        <v>-6.0000000000000001E-3</v>
      </c>
      <c r="K449" s="2">
        <v>-1.47E-2</v>
      </c>
    </row>
    <row r="450" spans="1:11" x14ac:dyDescent="0.75">
      <c r="A450" s="2">
        <v>-1.1900000000000001E-2</v>
      </c>
      <c r="B450" s="2">
        <v>-2.5000000000000001E-3</v>
      </c>
      <c r="C450" s="2">
        <v>-9.5899999999999999E-2</v>
      </c>
      <c r="D450" s="2">
        <v>-1.7000000000000001E-2</v>
      </c>
      <c r="E450" s="2">
        <v>-3.8E-3</v>
      </c>
      <c r="F450" s="2">
        <v>-1.6199999999999999E-2</v>
      </c>
      <c r="G450" s="2">
        <v>-1.47E-2</v>
      </c>
      <c r="H450" s="2">
        <v>1.11E-2</v>
      </c>
      <c r="I450" s="2">
        <v>-2.4400000000000002E-2</v>
      </c>
      <c r="J450" s="2">
        <v>-2.6200000000000001E-2</v>
      </c>
      <c r="K450" s="2">
        <v>8.2000000000000007E-3</v>
      </c>
    </row>
    <row r="451" spans="1:11" x14ac:dyDescent="0.75">
      <c r="A451" s="2">
        <v>-1.4E-3</v>
      </c>
      <c r="B451" s="2">
        <v>3.8E-3</v>
      </c>
      <c r="C451" s="2">
        <v>1.1299999999999999E-2</v>
      </c>
      <c r="D451" s="2">
        <v>-2.6200000000000001E-2</v>
      </c>
      <c r="E451" s="2">
        <v>-3.9E-2</v>
      </c>
      <c r="F451" s="2">
        <v>-1.0500000000000001E-2</v>
      </c>
      <c r="G451" s="2">
        <v>-3.4500000000000003E-2</v>
      </c>
      <c r="H451" s="2">
        <v>-7.7899999999999997E-2</v>
      </c>
      <c r="I451" s="2">
        <v>-1.24E-2</v>
      </c>
      <c r="J451" s="2">
        <v>-6.0000000000000001E-3</v>
      </c>
      <c r="K451" s="2">
        <v>1.8200000000000001E-2</v>
      </c>
    </row>
    <row r="452" spans="1:11" x14ac:dyDescent="0.75">
      <c r="A452" s="2">
        <v>0</v>
      </c>
      <c r="B452" s="2">
        <v>1.6999999999999999E-3</v>
      </c>
      <c r="C452" s="2">
        <v>-3.5900000000000001E-2</v>
      </c>
      <c r="D452" s="2">
        <v>-2.2000000000000001E-3</v>
      </c>
      <c r="E452" s="2">
        <v>2.5600000000000001E-2</v>
      </c>
      <c r="F452" s="2">
        <v>1.8800000000000001E-2</v>
      </c>
      <c r="G452" s="2">
        <v>-1.5699999999999999E-2</v>
      </c>
      <c r="H452" s="2">
        <v>6.1999999999999998E-3</v>
      </c>
      <c r="I452" s="2">
        <v>-1.21E-2</v>
      </c>
      <c r="J452" s="2">
        <v>-1.01E-2</v>
      </c>
      <c r="K452" s="2">
        <v>-1.8200000000000001E-2</v>
      </c>
    </row>
    <row r="453" spans="1:11" x14ac:dyDescent="0.75">
      <c r="A453" s="2">
        <v>2.2800000000000001E-2</v>
      </c>
      <c r="B453" s="2">
        <v>1.2500000000000001E-2</v>
      </c>
      <c r="C453" s="2">
        <v>5.0000000000000001E-4</v>
      </c>
      <c r="D453" s="2">
        <v>1.38E-2</v>
      </c>
      <c r="E453" s="2">
        <v>2.01E-2</v>
      </c>
      <c r="F453" s="2">
        <v>1.34E-2</v>
      </c>
      <c r="G453" s="2">
        <v>3.1300000000000001E-2</v>
      </c>
      <c r="H453" s="2">
        <v>5.5599999999999997E-2</v>
      </c>
      <c r="I453" s="2">
        <v>3.0200000000000001E-2</v>
      </c>
      <c r="J453" s="2">
        <v>3.3599999999999998E-2</v>
      </c>
      <c r="K453" s="2">
        <v>3.0000000000000001E-3</v>
      </c>
    </row>
    <row r="454" spans="1:11" x14ac:dyDescent="0.75">
      <c r="A454" s="2">
        <v>2.8E-3</v>
      </c>
      <c r="B454" s="2">
        <v>7.5800000000000006E-2</v>
      </c>
      <c r="C454" s="2">
        <v>3.61E-2</v>
      </c>
      <c r="D454" s="2">
        <v>1.9800000000000002E-2</v>
      </c>
      <c r="E454" s="2">
        <v>2.6100000000000002E-2</v>
      </c>
      <c r="F454" s="2">
        <v>-1.01E-2</v>
      </c>
      <c r="G454" s="2">
        <v>1.9300000000000001E-2</v>
      </c>
      <c r="H454" s="2">
        <v>-5.4000000000000003E-3</v>
      </c>
      <c r="I454" s="2">
        <v>3.7699999999999997E-2</v>
      </c>
      <c r="J454" s="2">
        <v>-8.9999999999999993E-3</v>
      </c>
      <c r="K454" s="2">
        <v>1.2200000000000001E-2</v>
      </c>
    </row>
    <row r="455" spans="1:11" x14ac:dyDescent="0.75">
      <c r="A455" s="2">
        <v>-5.1000000000000004E-3</v>
      </c>
      <c r="B455" s="2">
        <v>-4.8399999999999999E-2</v>
      </c>
      <c r="C455" s="2">
        <v>-1.0500000000000001E-2</v>
      </c>
      <c r="D455" s="2">
        <v>-4.19E-2</v>
      </c>
      <c r="E455" s="2">
        <v>2.9100000000000001E-2</v>
      </c>
      <c r="F455" s="2">
        <v>5.3400000000000003E-2</v>
      </c>
      <c r="G455" s="2">
        <v>-2.4500000000000001E-2</v>
      </c>
      <c r="H455" s="2">
        <v>8.6999999999999994E-3</v>
      </c>
      <c r="I455" s="2">
        <v>-6.4999999999999997E-3</v>
      </c>
      <c r="J455" s="2">
        <v>1.37E-2</v>
      </c>
      <c r="K455" s="2">
        <v>1.6999999999999999E-3</v>
      </c>
    </row>
    <row r="456" spans="1:11" x14ac:dyDescent="0.75">
      <c r="A456" s="2">
        <v>-4.0000000000000001E-3</v>
      </c>
      <c r="B456" s="2">
        <v>2.06E-2</v>
      </c>
      <c r="C456" s="2">
        <v>8.8999999999999999E-3</v>
      </c>
      <c r="D456" s="2">
        <v>1.7399999999999999E-2</v>
      </c>
      <c r="E456" s="2">
        <v>5.3E-3</v>
      </c>
      <c r="F456" s="2">
        <v>2.18E-2</v>
      </c>
      <c r="G456" s="2">
        <v>-8.9999999999999998E-4</v>
      </c>
      <c r="H456" s="2">
        <v>-2.1399999999999999E-2</v>
      </c>
      <c r="I456" s="2">
        <v>-2.53E-2</v>
      </c>
      <c r="J456" s="2">
        <v>1.04E-2</v>
      </c>
      <c r="K456" s="2">
        <v>1.1999999999999999E-3</v>
      </c>
    </row>
    <row r="457" spans="1:11" x14ac:dyDescent="0.75">
      <c r="A457" s="2">
        <v>-1.26E-2</v>
      </c>
      <c r="B457" s="2">
        <v>-2.7099999999999999E-2</v>
      </c>
      <c r="C457" s="2">
        <v>-6.6100000000000006E-2</v>
      </c>
      <c r="D457" s="2">
        <v>-5.8999999999999997E-2</v>
      </c>
      <c r="E457" s="2">
        <v>-2.3400000000000001E-2</v>
      </c>
      <c r="F457" s="2">
        <v>6.3200000000000006E-2</v>
      </c>
      <c r="G457" s="2">
        <v>-2.5000000000000001E-2</v>
      </c>
      <c r="H457" s="2">
        <v>-1.4800000000000001E-2</v>
      </c>
      <c r="I457" s="2">
        <v>-1.2E-2</v>
      </c>
      <c r="J457" s="2">
        <v>-3.6900000000000002E-2</v>
      </c>
      <c r="K457" s="2">
        <v>9.9000000000000008E-3</v>
      </c>
    </row>
    <row r="458" spans="1:11" x14ac:dyDescent="0.75">
      <c r="A458" s="2">
        <v>5.1999999999999998E-3</v>
      </c>
      <c r="B458" s="2">
        <v>-4.7999999999999996E-3</v>
      </c>
      <c r="C458" s="2">
        <v>-6.0600000000000001E-2</v>
      </c>
      <c r="D458" s="2">
        <v>4.0300000000000002E-2</v>
      </c>
      <c r="E458" s="2">
        <v>2.3699999999999999E-2</v>
      </c>
      <c r="F458" s="2">
        <v>-8.6E-3</v>
      </c>
      <c r="G458" s="2">
        <v>2.1600000000000001E-2</v>
      </c>
      <c r="H458" s="2">
        <v>-4.6199999999999998E-2</v>
      </c>
      <c r="I458" s="2">
        <v>3.39E-2</v>
      </c>
      <c r="J458" s="2">
        <v>-6.9500000000000006E-2</v>
      </c>
      <c r="K458" s="2">
        <v>3.0099999999999998E-2</v>
      </c>
    </row>
    <row r="459" spans="1:11" x14ac:dyDescent="0.75">
      <c r="A459" s="2">
        <v>1.6199999999999999E-2</v>
      </c>
      <c r="B459" s="2">
        <v>1.4500000000000001E-2</v>
      </c>
      <c r="C459" s="2">
        <v>2.6100000000000002E-2</v>
      </c>
      <c r="D459" s="2">
        <v>4.3200000000000002E-2</v>
      </c>
      <c r="E459" s="2">
        <v>1.52E-2</v>
      </c>
      <c r="F459" s="2">
        <v>5.2499999999999998E-2</v>
      </c>
      <c r="G459" s="2">
        <v>7.8799999999999995E-2</v>
      </c>
      <c r="H459" s="2">
        <v>0.108</v>
      </c>
      <c r="I459" s="2">
        <v>7.1499999999999994E-2</v>
      </c>
      <c r="J459" s="2">
        <v>2.2599999999999999E-2</v>
      </c>
      <c r="K459" s="2">
        <v>2.12E-2</v>
      </c>
    </row>
    <row r="460" spans="1:11" x14ac:dyDescent="0.75">
      <c r="A460" s="2">
        <v>-1.2200000000000001E-2</v>
      </c>
      <c r="B460" s="2">
        <v>-1.43E-2</v>
      </c>
      <c r="C460" s="2">
        <v>-1.5299999999999999E-2</v>
      </c>
      <c r="D460" s="2">
        <v>4.1999999999999997E-3</v>
      </c>
      <c r="E460" s="2">
        <v>-1.6799999999999999E-2</v>
      </c>
      <c r="F460" s="2">
        <v>-6.7000000000000002E-3</v>
      </c>
      <c r="G460" s="2">
        <v>-3.1899999999999998E-2</v>
      </c>
      <c r="H460" s="2">
        <v>-6.1699999999999998E-2</v>
      </c>
      <c r="I460" s="2">
        <v>-3.56E-2</v>
      </c>
      <c r="J460" s="2">
        <v>-2.07E-2</v>
      </c>
      <c r="K460" s="2">
        <v>3.0000000000000001E-3</v>
      </c>
    </row>
    <row r="461" spans="1:11" x14ac:dyDescent="0.75">
      <c r="A461" s="2">
        <v>1.8100000000000002E-2</v>
      </c>
      <c r="B461" s="2">
        <v>1.54E-2</v>
      </c>
      <c r="C461" s="2">
        <v>-1.7299999999999999E-2</v>
      </c>
      <c r="D461" s="2">
        <v>-1.4999999999999999E-2</v>
      </c>
      <c r="E461" s="2">
        <v>6.3799999999999996E-2</v>
      </c>
      <c r="F461" s="2">
        <v>2.6800000000000001E-2</v>
      </c>
      <c r="G461" s="2">
        <v>2.47E-2</v>
      </c>
      <c r="H461" s="2">
        <v>2.35E-2</v>
      </c>
      <c r="I461" s="2">
        <v>6.6E-3</v>
      </c>
      <c r="J461" s="2">
        <v>2.5100000000000001E-2</v>
      </c>
      <c r="K461" s="2">
        <v>-1.21E-2</v>
      </c>
    </row>
    <row r="462" spans="1:11" x14ac:dyDescent="0.75">
      <c r="A462" s="2">
        <v>-6.7000000000000002E-3</v>
      </c>
      <c r="B462" s="2">
        <v>1.5699999999999999E-2</v>
      </c>
      <c r="C462" s="2">
        <v>-4.4200000000000003E-2</v>
      </c>
      <c r="D462" s="2">
        <v>-3.2300000000000002E-2</v>
      </c>
      <c r="E462" s="2">
        <v>1.9E-3</v>
      </c>
      <c r="F462" s="2">
        <v>5.62E-2</v>
      </c>
      <c r="G462" s="2">
        <v>-2.4199999999999999E-2</v>
      </c>
      <c r="H462" s="2">
        <v>1.52E-2</v>
      </c>
      <c r="I462" s="2">
        <v>-1.6500000000000001E-2</v>
      </c>
      <c r="J462" s="2">
        <v>1.35E-2</v>
      </c>
      <c r="K462" s="2">
        <v>-2.5999999999999999E-3</v>
      </c>
    </row>
    <row r="463" spans="1:11" x14ac:dyDescent="0.75">
      <c r="A463" s="2">
        <v>1.35E-2</v>
      </c>
      <c r="B463" s="2">
        <v>-3.0999999999999999E-3</v>
      </c>
      <c r="C463" s="2">
        <v>4.9500000000000002E-2</v>
      </c>
      <c r="D463" s="2">
        <v>-2.3E-2</v>
      </c>
      <c r="E463" s="2">
        <v>-2.1700000000000001E-2</v>
      </c>
      <c r="F463" s="2">
        <v>-3.09E-2</v>
      </c>
      <c r="G463" s="2">
        <v>8.6E-3</v>
      </c>
      <c r="H463" s="2">
        <v>3.1399999999999997E-2</v>
      </c>
      <c r="I463" s="2">
        <v>1.9199999999999998E-2</v>
      </c>
      <c r="J463" s="2">
        <v>7.9000000000000008E-3</v>
      </c>
      <c r="K463" s="2">
        <v>2.4500000000000001E-2</v>
      </c>
    </row>
    <row r="464" spans="1:11" x14ac:dyDescent="0.75">
      <c r="A464" s="2">
        <v>1.11E-2</v>
      </c>
      <c r="B464" s="2">
        <v>5.7999999999999996E-3</v>
      </c>
      <c r="C464" s="2">
        <v>-2.01E-2</v>
      </c>
      <c r="D464" s="2">
        <v>7.1000000000000004E-3</v>
      </c>
      <c r="E464" s="2">
        <v>-1.9E-2</v>
      </c>
      <c r="F464" s="2">
        <v>-9.7000000000000003E-3</v>
      </c>
      <c r="G464" s="2">
        <v>4.9099999999999998E-2</v>
      </c>
      <c r="H464" s="2">
        <v>-2.6200000000000001E-2</v>
      </c>
      <c r="I464" s="2">
        <v>-1.18E-2</v>
      </c>
      <c r="J464" s="2">
        <v>0.02</v>
      </c>
      <c r="K464" s="2">
        <v>-1.1999999999999999E-3</v>
      </c>
    </row>
    <row r="465" spans="1:11" x14ac:dyDescent="0.75">
      <c r="A465" s="2">
        <v>2.6700000000000002E-2</v>
      </c>
      <c r="B465" s="2">
        <v>4.1000000000000003E-3</v>
      </c>
      <c r="C465" s="2">
        <v>1.6899999999999998E-2</v>
      </c>
      <c r="D465" s="2">
        <v>7.4800000000000005E-2</v>
      </c>
      <c r="E465" s="2">
        <v>2.7E-2</v>
      </c>
      <c r="F465" s="2">
        <v>3.5999999999999997E-2</v>
      </c>
      <c r="G465" s="2">
        <v>3.1300000000000001E-2</v>
      </c>
      <c r="H465" s="2">
        <v>9.1700000000000004E-2</v>
      </c>
      <c r="I465" s="2">
        <v>4.36E-2</v>
      </c>
      <c r="J465" s="2">
        <v>1.4200000000000001E-2</v>
      </c>
      <c r="K465" s="2">
        <v>6.6E-3</v>
      </c>
    </row>
    <row r="466" spans="1:11" x14ac:dyDescent="0.75">
      <c r="A466" s="2">
        <v>1.5699999999999999E-2</v>
      </c>
      <c r="B466" s="2">
        <v>2.8799999999999999E-2</v>
      </c>
      <c r="C466" s="2">
        <v>2.4400000000000002E-2</v>
      </c>
      <c r="D466" s="2">
        <v>5.7999999999999996E-3</v>
      </c>
      <c r="E466" s="2">
        <v>7.2099999999999997E-2</v>
      </c>
      <c r="F466" s="2">
        <v>3.78E-2</v>
      </c>
      <c r="G466" s="2">
        <v>-1.1999999999999999E-3</v>
      </c>
      <c r="H466" s="2">
        <v>3.0700000000000002E-2</v>
      </c>
      <c r="I466" s="2">
        <v>-4.7999999999999996E-3</v>
      </c>
      <c r="J466" s="2">
        <v>-0.01</v>
      </c>
      <c r="K466" s="2">
        <v>-9.1000000000000004E-3</v>
      </c>
    </row>
    <row r="467" spans="1:11" x14ac:dyDescent="0.75">
      <c r="A467" s="2">
        <v>2.8400000000000002E-2</v>
      </c>
      <c r="B467" s="2">
        <v>-2.3099999999999999E-2</v>
      </c>
      <c r="C467" s="2">
        <v>8.6800000000000002E-2</v>
      </c>
      <c r="D467" s="2">
        <v>3.1399999999999997E-2</v>
      </c>
      <c r="E467" s="2">
        <v>-4.5999999999999999E-3</v>
      </c>
      <c r="F467" s="2">
        <v>5.5199999999999999E-2</v>
      </c>
      <c r="G467" s="2">
        <v>2.4400000000000002E-2</v>
      </c>
      <c r="H467" s="2">
        <v>1.7500000000000002E-2</v>
      </c>
      <c r="I467" s="2">
        <v>5.7000000000000002E-3</v>
      </c>
      <c r="J467" s="2">
        <v>2.6100000000000002E-2</v>
      </c>
      <c r="K467" s="2">
        <v>1.8100000000000002E-2</v>
      </c>
    </row>
    <row r="468" spans="1:11" x14ac:dyDescent="0.75">
      <c r="A468" s="2">
        <v>-8.0999999999999996E-3</v>
      </c>
      <c r="B468" s="2">
        <v>-1.21E-2</v>
      </c>
      <c r="C468" s="2">
        <v>2.3300000000000001E-2</v>
      </c>
      <c r="D468" s="2">
        <v>-3.3399999999999999E-2</v>
      </c>
      <c r="E468" s="2">
        <v>-1.54E-2</v>
      </c>
      <c r="F468" s="2">
        <v>9.5999999999999992E-3</v>
      </c>
      <c r="G468" s="2">
        <v>-3.0999999999999999E-3</v>
      </c>
      <c r="H468" s="2">
        <v>-7.1800000000000003E-2</v>
      </c>
      <c r="I468" s="2">
        <v>-4.4999999999999997E-3</v>
      </c>
      <c r="J468" s="2">
        <v>6.7999999999999996E-3</v>
      </c>
      <c r="K468" s="2">
        <v>1.1900000000000001E-2</v>
      </c>
    </row>
    <row r="469" spans="1:11" x14ac:dyDescent="0.75">
      <c r="A469" s="2">
        <v>-3.1E-2</v>
      </c>
      <c r="B469" s="2">
        <v>9.4999999999999998E-3</v>
      </c>
      <c r="C469" s="2">
        <v>-5.1499999999999997E-2</v>
      </c>
      <c r="D469" s="2">
        <v>-3.7400000000000003E-2</v>
      </c>
      <c r="E469" s="2">
        <v>-0.1118</v>
      </c>
      <c r="F469" s="2">
        <v>-0.14449999999999999</v>
      </c>
      <c r="G469" s="2">
        <v>-2.07E-2</v>
      </c>
      <c r="H469" s="2">
        <v>-3.1399999999999997E-2</v>
      </c>
      <c r="I469" s="2">
        <v>-2.9399999999999999E-2</v>
      </c>
      <c r="J469" s="2">
        <v>-8.9499999999999996E-2</v>
      </c>
      <c r="K469" s="2">
        <v>2.86E-2</v>
      </c>
    </row>
    <row r="470" spans="1:11" x14ac:dyDescent="0.75">
      <c r="A470" s="2">
        <v>1.7500000000000002E-2</v>
      </c>
      <c r="B470" s="2">
        <v>5.8400000000000001E-2</v>
      </c>
      <c r="C470" s="2">
        <v>-5.28E-2</v>
      </c>
      <c r="D470" s="2">
        <v>-5.9200000000000003E-2</v>
      </c>
      <c r="E470" s="2">
        <v>6.08E-2</v>
      </c>
      <c r="F470" s="2">
        <v>-1.5800000000000002E-2</v>
      </c>
      <c r="G470" s="2">
        <v>4.5600000000000002E-2</v>
      </c>
      <c r="H470" s="2">
        <v>1.1000000000000001E-3</v>
      </c>
      <c r="I470" s="2">
        <v>4.48E-2</v>
      </c>
      <c r="J470" s="2">
        <v>5.3499999999999999E-2</v>
      </c>
      <c r="K470" s="2">
        <v>1.67E-2</v>
      </c>
    </row>
    <row r="471" spans="1:11" x14ac:dyDescent="0.75">
      <c r="A471" s="2">
        <v>1.41E-2</v>
      </c>
      <c r="B471" s="2">
        <v>1.26E-2</v>
      </c>
      <c r="C471" s="2">
        <v>5.0799999999999998E-2</v>
      </c>
      <c r="D471" s="2">
        <v>-1.0699999999999999E-2</v>
      </c>
      <c r="E471" s="2">
        <v>1.6000000000000001E-3</v>
      </c>
      <c r="F471" s="2">
        <v>4.5900000000000003E-2</v>
      </c>
      <c r="G471" s="2">
        <v>1.34E-2</v>
      </c>
      <c r="H471" s="2">
        <v>3.3700000000000001E-2</v>
      </c>
      <c r="I471" s="2">
        <v>-1.6000000000000001E-3</v>
      </c>
      <c r="J471" s="2">
        <v>2.5499999999999998E-2</v>
      </c>
      <c r="K471" s="2">
        <v>-1.2999999999999999E-2</v>
      </c>
    </row>
    <row r="472" spans="1:11" x14ac:dyDescent="0.75">
      <c r="A472" s="2">
        <v>-2.1700000000000001E-2</v>
      </c>
      <c r="B472" s="2">
        <v>-2.5499999999999998E-2</v>
      </c>
      <c r="C472" s="2">
        <v>-4.53E-2</v>
      </c>
      <c r="D472" s="2">
        <v>4.7999999999999996E-3</v>
      </c>
      <c r="E472" s="2">
        <v>-5.2400000000000002E-2</v>
      </c>
      <c r="F472" s="2">
        <v>-6.0600000000000001E-2</v>
      </c>
      <c r="G472" s="2">
        <v>-3.6400000000000002E-2</v>
      </c>
      <c r="H472" s="2">
        <v>7.0900000000000005E-2</v>
      </c>
      <c r="I472" s="2">
        <v>-3.1899999999999998E-2</v>
      </c>
      <c r="J472" s="2">
        <v>-2.5600000000000001E-2</v>
      </c>
      <c r="K472" s="2">
        <v>3.8699999999999998E-2</v>
      </c>
    </row>
    <row r="473" spans="1:11" x14ac:dyDescent="0.75">
      <c r="A473" s="2">
        <v>-5.96E-2</v>
      </c>
      <c r="B473" s="2">
        <v>3.6700000000000003E-2</v>
      </c>
      <c r="C473" s="2">
        <v>-8.0500000000000002E-2</v>
      </c>
      <c r="D473" s="2">
        <v>-9.5200000000000007E-2</v>
      </c>
      <c r="E473" s="2">
        <v>1.9400000000000001E-2</v>
      </c>
      <c r="F473" s="2">
        <v>-0.1018</v>
      </c>
      <c r="G473" s="2">
        <v>-9.6100000000000005E-2</v>
      </c>
      <c r="H473" s="2">
        <v>-3.4799999999999998E-2</v>
      </c>
      <c r="I473" s="2">
        <v>-0.1077</v>
      </c>
      <c r="J473" s="2">
        <v>-5.6800000000000003E-2</v>
      </c>
      <c r="K473" s="2">
        <v>-4.1799999999999997E-2</v>
      </c>
    </row>
    <row r="474" spans="1:11" x14ac:dyDescent="0.75">
      <c r="A474" s="2">
        <v>-8.3000000000000001E-3</v>
      </c>
      <c r="B474" s="2">
        <v>7.4000000000000003E-3</v>
      </c>
      <c r="C474" s="2">
        <v>-0.03</v>
      </c>
      <c r="D474" s="2">
        <v>-1.4500000000000001E-2</v>
      </c>
      <c r="E474" s="2">
        <v>-1.3899999999999999E-2</v>
      </c>
      <c r="F474" s="2">
        <v>1.9599999999999999E-2</v>
      </c>
      <c r="G474" s="2">
        <v>9.1999999999999998E-3</v>
      </c>
      <c r="H474" s="2">
        <v>-6.0000000000000001E-3</v>
      </c>
      <c r="I474" s="2">
        <v>-8.6E-3</v>
      </c>
      <c r="J474" s="2">
        <v>-3.3999999999999998E-3</v>
      </c>
      <c r="K474" s="2">
        <v>-1.7399999999999999E-2</v>
      </c>
    </row>
    <row r="475" spans="1:11" x14ac:dyDescent="0.75">
      <c r="A475" s="2">
        <v>2.7699999999999999E-2</v>
      </c>
      <c r="B475" s="2">
        <v>3.3599999999999998E-2</v>
      </c>
      <c r="C475" s="2">
        <v>4.5999999999999999E-2</v>
      </c>
      <c r="D475" s="2">
        <v>1.44E-2</v>
      </c>
      <c r="E475" s="2">
        <v>4.7E-2</v>
      </c>
      <c r="F475" s="2">
        <v>-2.0999999999999999E-3</v>
      </c>
      <c r="G475" s="2">
        <v>4.9599999999999998E-2</v>
      </c>
      <c r="H475" s="2">
        <v>3.0800000000000001E-2</v>
      </c>
      <c r="I475" s="2">
        <v>3.4200000000000001E-2</v>
      </c>
      <c r="J475" s="2">
        <v>2.8400000000000002E-2</v>
      </c>
      <c r="K475" s="2">
        <v>2.6499999999999999E-2</v>
      </c>
    </row>
    <row r="476" spans="1:11" x14ac:dyDescent="0.75">
      <c r="A476" s="2">
        <v>-3.3999999999999998E-3</v>
      </c>
      <c r="B476" s="2">
        <v>-8.6E-3</v>
      </c>
      <c r="C476" s="2">
        <v>1.38E-2</v>
      </c>
      <c r="D476" s="2">
        <v>1.72E-2</v>
      </c>
      <c r="E476" s="2">
        <v>5.2499999999999998E-2</v>
      </c>
      <c r="F476" s="2">
        <v>3.7499999999999999E-2</v>
      </c>
      <c r="G476" s="2">
        <v>-4.1000000000000003E-3</v>
      </c>
      <c r="H476" s="2">
        <v>7.4000000000000003E-3</v>
      </c>
      <c r="I476" s="2">
        <v>5.1999999999999998E-3</v>
      </c>
      <c r="J476" s="2">
        <v>1.2999999999999999E-3</v>
      </c>
      <c r="K476" s="2">
        <v>3.95E-2</v>
      </c>
    </row>
    <row r="477" spans="1:11" x14ac:dyDescent="0.75">
      <c r="A477" s="2">
        <v>-3.7900000000000003E-2</v>
      </c>
      <c r="B477" s="2">
        <v>-5.0000000000000001E-3</v>
      </c>
      <c r="C477" s="2">
        <v>-0.01</v>
      </c>
      <c r="D477" s="2">
        <v>-3.95E-2</v>
      </c>
      <c r="E477" s="2">
        <v>1.55E-2</v>
      </c>
      <c r="F477" s="2">
        <v>-4.82E-2</v>
      </c>
      <c r="G477" s="2">
        <v>-0.1053</v>
      </c>
      <c r="H477" s="2">
        <v>-8.6E-3</v>
      </c>
      <c r="I477" s="2">
        <v>-5.6300000000000003E-2</v>
      </c>
      <c r="J477" s="2">
        <v>-3.3099999999999997E-2</v>
      </c>
      <c r="K477" s="2">
        <v>-5.7299999999999997E-2</v>
      </c>
    </row>
    <row r="478" spans="1:11" x14ac:dyDescent="0.75">
      <c r="A478" s="2">
        <v>8.0000000000000004E-4</v>
      </c>
      <c r="B478" s="2">
        <v>-3.5000000000000001E-3</v>
      </c>
      <c r="C478" s="2">
        <v>5.6000000000000001E-2</v>
      </c>
      <c r="D478" s="2">
        <v>1.8E-3</v>
      </c>
      <c r="E478" s="2">
        <v>-3.9E-2</v>
      </c>
      <c r="F478" s="2">
        <v>-8.9999999999999998E-4</v>
      </c>
      <c r="G478" s="2">
        <v>6.6E-3</v>
      </c>
      <c r="H478" s="2">
        <v>-6.1000000000000004E-3</v>
      </c>
      <c r="I478" s="2">
        <v>1.0699999999999999E-2</v>
      </c>
      <c r="J478" s="2">
        <v>3.6700000000000003E-2</v>
      </c>
      <c r="K478" s="2">
        <v>-2.92E-2</v>
      </c>
    </row>
    <row r="479" spans="1:11" x14ac:dyDescent="0.75">
      <c r="A479" s="2">
        <v>4.0000000000000002E-4</v>
      </c>
      <c r="B479" s="2">
        <v>-3.0000000000000001E-3</v>
      </c>
      <c r="C479" s="2">
        <v>-3.32E-2</v>
      </c>
      <c r="D479" s="2">
        <v>-4.5999999999999999E-3</v>
      </c>
      <c r="E479" s="2">
        <v>-4.0300000000000002E-2</v>
      </c>
      <c r="F479" s="2">
        <v>7.1999999999999998E-3</v>
      </c>
      <c r="G479" s="2">
        <v>-1.12E-2</v>
      </c>
      <c r="H479" s="2">
        <v>1.61E-2</v>
      </c>
      <c r="I479" s="2">
        <v>-5.4999999999999997E-3</v>
      </c>
      <c r="J479" s="2">
        <v>-4.7999999999999996E-3</v>
      </c>
      <c r="K479" s="2">
        <v>1.7999999999999999E-2</v>
      </c>
    </row>
    <row r="480" spans="1:11" x14ac:dyDescent="0.75">
      <c r="A480" s="2">
        <v>3.27E-2</v>
      </c>
      <c r="B480" s="2">
        <v>6.4299999999999996E-2</v>
      </c>
      <c r="C480" s="2">
        <v>-4.7000000000000002E-3</v>
      </c>
      <c r="D480" s="2">
        <v>2.0199999999999999E-2</v>
      </c>
      <c r="E480" s="2">
        <v>-7.1999999999999998E-3</v>
      </c>
      <c r="F480" s="2">
        <v>4.0500000000000001E-2</v>
      </c>
      <c r="G480" s="2">
        <v>5.6000000000000001E-2</v>
      </c>
      <c r="H480" s="2">
        <v>-4.7300000000000002E-2</v>
      </c>
      <c r="I480" s="2">
        <v>3.0200000000000001E-2</v>
      </c>
      <c r="J480" s="2">
        <v>2.5499999999999998E-2</v>
      </c>
      <c r="K480" s="2">
        <v>2.1600000000000001E-2</v>
      </c>
    </row>
    <row r="481" spans="1:11" x14ac:dyDescent="0.75">
      <c r="A481" s="2">
        <v>-3.6299999999999999E-2</v>
      </c>
      <c r="B481" s="2">
        <v>-3.9800000000000002E-2</v>
      </c>
      <c r="C481" s="2">
        <v>-4.3200000000000002E-2</v>
      </c>
      <c r="D481" s="2">
        <v>-1.17E-2</v>
      </c>
      <c r="E481" s="2">
        <v>-0.01</v>
      </c>
      <c r="F481" s="2">
        <v>-2.58E-2</v>
      </c>
      <c r="G481" s="2">
        <v>-3.7699999999999997E-2</v>
      </c>
      <c r="H481" s="2">
        <v>-4.9399999999999999E-2</v>
      </c>
      <c r="I481" s="2">
        <v>-4.24E-2</v>
      </c>
      <c r="J481" s="2">
        <v>-3.7900000000000003E-2</v>
      </c>
      <c r="K481" s="2">
        <v>-7.5399999999999995E-2</v>
      </c>
    </row>
    <row r="482" spans="1:11" x14ac:dyDescent="0.75">
      <c r="A482" s="2">
        <v>9.4999999999999998E-3</v>
      </c>
      <c r="B482" s="2">
        <v>2.6700000000000002E-2</v>
      </c>
      <c r="C482" s="2">
        <v>7.1000000000000004E-3</v>
      </c>
      <c r="D482" s="2">
        <v>-1.8700000000000001E-2</v>
      </c>
      <c r="E482" s="2">
        <v>3.2199999999999999E-2</v>
      </c>
      <c r="F482" s="2">
        <v>5.3400000000000003E-2</v>
      </c>
      <c r="G482" s="2">
        <v>1.34E-2</v>
      </c>
      <c r="H482" s="2">
        <v>-1.44E-2</v>
      </c>
      <c r="I482" s="2">
        <v>6.5500000000000003E-2</v>
      </c>
      <c r="J482" s="2">
        <v>4.3299999999999998E-2</v>
      </c>
      <c r="K482" s="2">
        <v>2.0899999999999998E-2</v>
      </c>
    </row>
    <row r="483" spans="1:11" x14ac:dyDescent="0.75">
      <c r="A483" s="2">
        <v>2E-3</v>
      </c>
      <c r="B483" s="2">
        <v>-1.7999999999999999E-2</v>
      </c>
      <c r="C483" s="2">
        <v>-3.0999999999999999E-3</v>
      </c>
      <c r="D483" s="2">
        <v>-2.07E-2</v>
      </c>
      <c r="E483" s="2">
        <v>-8.1900000000000001E-2</v>
      </c>
      <c r="F483" s="2">
        <v>4.5100000000000001E-2</v>
      </c>
      <c r="G483" s="2">
        <v>3.2800000000000003E-2</v>
      </c>
      <c r="H483" s="2">
        <v>-2.4799999999999999E-2</v>
      </c>
      <c r="I483" s="2">
        <v>5.8999999999999999E-3</v>
      </c>
      <c r="J483" s="2">
        <v>-4.4000000000000003E-3</v>
      </c>
      <c r="K483" s="2">
        <v>-2.8999999999999998E-3</v>
      </c>
    </row>
    <row r="484" spans="1:11" x14ac:dyDescent="0.75">
      <c r="A484" s="2">
        <v>2.07E-2</v>
      </c>
      <c r="B484" s="2">
        <v>-1.0200000000000001E-2</v>
      </c>
      <c r="C484" s="2">
        <v>3.8300000000000001E-2</v>
      </c>
      <c r="D484" s="2">
        <v>4.1200000000000001E-2</v>
      </c>
      <c r="E484" s="2">
        <v>1.7999999999999999E-2</v>
      </c>
      <c r="F484" s="2">
        <v>4.9399999999999999E-2</v>
      </c>
      <c r="G484" s="2">
        <v>3.0099999999999998E-2</v>
      </c>
      <c r="H484" s="2">
        <v>3.2300000000000002E-2</v>
      </c>
      <c r="I484" s="2">
        <v>2.3099999999999999E-2</v>
      </c>
      <c r="J484" s="2">
        <v>0.1128</v>
      </c>
      <c r="K484" s="2">
        <v>6.1000000000000004E-3</v>
      </c>
    </row>
    <row r="485" spans="1:11" x14ac:dyDescent="0.75">
      <c r="A485" s="2">
        <v>8.9999999999999993E-3</v>
      </c>
      <c r="B485" s="2">
        <v>-0.11700000000000001</v>
      </c>
      <c r="C485" s="2">
        <v>4.0500000000000001E-2</v>
      </c>
      <c r="D485" s="2">
        <v>-7.0000000000000001E-3</v>
      </c>
      <c r="E485" s="2">
        <v>2.35E-2</v>
      </c>
      <c r="F485" s="2">
        <v>5.74E-2</v>
      </c>
      <c r="G485" s="2">
        <v>0.04</v>
      </c>
      <c r="H485" s="2">
        <v>-5.7799999999999997E-2</v>
      </c>
      <c r="I485" s="2">
        <v>8.0999999999999996E-3</v>
      </c>
      <c r="J485" s="2">
        <v>8.5000000000000006E-3</v>
      </c>
      <c r="K485" s="2">
        <v>4.0599999999999997E-2</v>
      </c>
    </row>
    <row r="486" spans="1:11" x14ac:dyDescent="0.75">
      <c r="A486" s="2">
        <v>3.2500000000000001E-2</v>
      </c>
      <c r="B486" s="2">
        <v>2.63E-2</v>
      </c>
      <c r="C486" s="2">
        <v>5.2200000000000003E-2</v>
      </c>
      <c r="D486" s="2">
        <v>7.2099999999999997E-2</v>
      </c>
      <c r="E486" s="2">
        <v>-2.6800000000000001E-2</v>
      </c>
      <c r="F486" s="2">
        <v>1.35E-2</v>
      </c>
      <c r="G486" s="2">
        <v>4.8599999999999997E-2</v>
      </c>
      <c r="H486" s="2">
        <v>1.38E-2</v>
      </c>
      <c r="I486" s="2">
        <v>1.84E-2</v>
      </c>
      <c r="J486" s="2">
        <v>3.3799999999999997E-2</v>
      </c>
      <c r="K486" s="2">
        <v>4.4499999999999998E-2</v>
      </c>
    </row>
    <row r="487" spans="1:11" x14ac:dyDescent="0.75">
      <c r="A487" s="2">
        <v>1.04E-2</v>
      </c>
      <c r="B487" s="2">
        <v>1.8800000000000001E-2</v>
      </c>
      <c r="C487" s="2">
        <v>-2.5399999999999999E-2</v>
      </c>
      <c r="D487" s="2">
        <v>-6.9999999999999999E-4</v>
      </c>
      <c r="E487" s="2">
        <v>-4.7500000000000001E-2</v>
      </c>
      <c r="F487" s="2">
        <v>1.6E-2</v>
      </c>
      <c r="G487" s="2">
        <v>1.2999999999999999E-3</v>
      </c>
      <c r="H487" s="2">
        <v>5.9799999999999999E-2</v>
      </c>
      <c r="I487" s="2">
        <v>-1.0699999999999999E-2</v>
      </c>
      <c r="J487" s="2">
        <v>3.7100000000000001E-2</v>
      </c>
      <c r="K487" s="2">
        <v>3.6200000000000003E-2</v>
      </c>
    </row>
    <row r="488" spans="1:11" x14ac:dyDescent="0.75">
      <c r="A488" s="2">
        <v>-1.3599999999999999E-2</v>
      </c>
      <c r="B488" s="2">
        <v>7.1000000000000004E-3</v>
      </c>
      <c r="C488" s="2">
        <v>-1.35E-2</v>
      </c>
      <c r="D488" s="2">
        <v>-2.0799999999999999E-2</v>
      </c>
      <c r="E488" s="2">
        <v>2.1299999999999999E-2</v>
      </c>
      <c r="F488" s="2">
        <v>-2.9600000000000001E-2</v>
      </c>
      <c r="G488" s="2">
        <v>-1.9099999999999999E-2</v>
      </c>
      <c r="H488" s="2">
        <v>2.3099999999999999E-2</v>
      </c>
      <c r="I488" s="2">
        <v>8.6999999999999994E-3</v>
      </c>
      <c r="J488" s="2">
        <v>1.06E-2</v>
      </c>
      <c r="K488" s="2">
        <v>7.6E-3</v>
      </c>
    </row>
    <row r="489" spans="1:11" x14ac:dyDescent="0.75">
      <c r="A489" s="2">
        <v>-1.5E-3</v>
      </c>
      <c r="B489" s="2">
        <v>-2.0400000000000001E-2</v>
      </c>
      <c r="C489" s="2">
        <v>-5.3E-3</v>
      </c>
      <c r="D489" s="2">
        <v>1.46E-2</v>
      </c>
      <c r="E489" s="2">
        <v>5.0700000000000002E-2</v>
      </c>
      <c r="F489" s="2">
        <v>2.0400000000000001E-2</v>
      </c>
      <c r="G489" s="2">
        <v>1.83E-2</v>
      </c>
      <c r="H489" s="2">
        <v>-1.5900000000000001E-2</v>
      </c>
      <c r="I489" s="2">
        <v>-2.5899999999999999E-2</v>
      </c>
      <c r="J489" s="2">
        <v>0</v>
      </c>
      <c r="K489" s="2">
        <v>-1E-4</v>
      </c>
    </row>
    <row r="490" spans="1:11" x14ac:dyDescent="0.75">
      <c r="A490" s="2">
        <v>2.07E-2</v>
      </c>
      <c r="B490" s="2">
        <v>1.17E-2</v>
      </c>
      <c r="C490" s="2">
        <v>3.3500000000000002E-2</v>
      </c>
      <c r="D490" s="2">
        <v>2.1299999999999999E-2</v>
      </c>
      <c r="E490" s="2">
        <v>1.5299999999999999E-2</v>
      </c>
      <c r="F490" s="2">
        <v>6.0900000000000003E-2</v>
      </c>
      <c r="G490" s="2">
        <v>3.0800000000000001E-2</v>
      </c>
      <c r="H490" s="2">
        <v>4.6399999999999997E-2</v>
      </c>
      <c r="I490" s="2">
        <v>1.72E-2</v>
      </c>
      <c r="J490" s="2">
        <v>2.0400000000000001E-2</v>
      </c>
      <c r="K490" s="2">
        <v>3.2000000000000002E-3</v>
      </c>
    </row>
    <row r="491" spans="1:11" x14ac:dyDescent="0.75">
      <c r="A491" s="2">
        <v>-3.4000000000000002E-2</v>
      </c>
      <c r="B491" s="2">
        <v>-1.6199999999999999E-2</v>
      </c>
      <c r="C491" s="2">
        <v>3.32E-2</v>
      </c>
      <c r="D491" s="2">
        <v>-5.7000000000000002E-2</v>
      </c>
      <c r="E491" s="2">
        <v>-1.95E-2</v>
      </c>
      <c r="F491" s="2">
        <v>-3.6700000000000003E-2</v>
      </c>
      <c r="G491" s="2">
        <v>-5.4600000000000003E-2</v>
      </c>
      <c r="H491" s="2">
        <v>-3.44E-2</v>
      </c>
      <c r="I491" s="2">
        <v>-4.1000000000000002E-2</v>
      </c>
      <c r="J491" s="2">
        <v>-0.03</v>
      </c>
      <c r="K491" s="2">
        <v>-3.4799999999999998E-2</v>
      </c>
    </row>
    <row r="492" spans="1:11" x14ac:dyDescent="0.75">
      <c r="A492" s="2">
        <v>9.1000000000000004E-3</v>
      </c>
      <c r="B492" s="2">
        <v>-2.3900000000000001E-2</v>
      </c>
      <c r="C492" s="2">
        <v>7.7999999999999996E-3</v>
      </c>
      <c r="D492" s="2">
        <v>1.2999999999999999E-2</v>
      </c>
      <c r="E492" s="2">
        <v>-3.2000000000000002E-3</v>
      </c>
      <c r="F492" s="2">
        <v>4.7699999999999999E-2</v>
      </c>
      <c r="G492" s="2">
        <v>1.29E-2</v>
      </c>
      <c r="H492" s="2">
        <v>2.7099999999999999E-2</v>
      </c>
      <c r="I492" s="2">
        <v>8.3000000000000001E-3</v>
      </c>
      <c r="J492" s="2">
        <v>0.02</v>
      </c>
      <c r="K492" s="2">
        <v>4.0800000000000003E-2</v>
      </c>
    </row>
    <row r="493" spans="1:11" x14ac:dyDescent="0.75">
      <c r="A493" s="2">
        <v>-5.7700000000000001E-2</v>
      </c>
      <c r="B493" s="2">
        <v>-8.0799999999999997E-2</v>
      </c>
      <c r="C493" s="2">
        <v>-8.4599999999999995E-2</v>
      </c>
      <c r="D493" s="2">
        <v>-7.5399999999999995E-2</v>
      </c>
      <c r="E493" s="2">
        <v>-2.6700000000000002E-2</v>
      </c>
      <c r="F493" s="2">
        <v>-7.0000000000000007E-2</v>
      </c>
      <c r="G493" s="2">
        <v>-6.3600000000000004E-2</v>
      </c>
      <c r="H493" s="2">
        <v>-5.1499999999999997E-2</v>
      </c>
      <c r="I493" s="2">
        <v>-6.3200000000000006E-2</v>
      </c>
      <c r="J493" s="2">
        <v>-8.3599999999999994E-2</v>
      </c>
      <c r="K493" s="2">
        <v>-7.9500000000000001E-2</v>
      </c>
    </row>
    <row r="494" spans="1:11" x14ac:dyDescent="0.75">
      <c r="A494" s="2">
        <v>6.7000000000000002E-3</v>
      </c>
      <c r="B494" s="2">
        <v>1.6E-2</v>
      </c>
      <c r="C494" s="2">
        <v>2.76E-2</v>
      </c>
      <c r="D494" s="2">
        <v>-3.32E-2</v>
      </c>
      <c r="E494" s="2">
        <v>2.1600000000000001E-2</v>
      </c>
      <c r="F494" s="2">
        <v>1.72E-2</v>
      </c>
      <c r="G494" s="2">
        <v>-1.12E-2</v>
      </c>
      <c r="H494" s="2">
        <v>2.52E-2</v>
      </c>
      <c r="I494" s="2">
        <v>-2.3999999999999998E-3</v>
      </c>
      <c r="J494" s="2">
        <v>5.5999999999999999E-3</v>
      </c>
      <c r="K494" s="2">
        <v>1.9900000000000001E-2</v>
      </c>
    </row>
    <row r="495" spans="1:11" x14ac:dyDescent="0.75">
      <c r="A495" s="2">
        <v>-1.2500000000000001E-2</v>
      </c>
      <c r="B495" s="2">
        <v>-0.01</v>
      </c>
      <c r="C495" s="2">
        <v>4.53E-2</v>
      </c>
      <c r="D495" s="2">
        <v>3.7999999999999999E-2</v>
      </c>
      <c r="E495" s="2">
        <v>-7.4000000000000003E-3</v>
      </c>
      <c r="F495" s="2">
        <v>-2.5399999999999999E-2</v>
      </c>
      <c r="G495" s="2">
        <v>-1.3299999999999999E-2</v>
      </c>
      <c r="H495" s="2">
        <v>3.6900000000000002E-2</v>
      </c>
      <c r="I495" s="2">
        <v>-7.0000000000000001E-3</v>
      </c>
      <c r="J495" s="2">
        <v>8.9999999999999998E-4</v>
      </c>
      <c r="K495" s="2">
        <v>-0.03</v>
      </c>
    </row>
    <row r="496" spans="1:11" x14ac:dyDescent="0.75">
      <c r="A496" s="2">
        <v>1.1599999999999999E-2</v>
      </c>
      <c r="B496" s="2">
        <v>5.4000000000000003E-3</v>
      </c>
      <c r="C496" s="2">
        <v>5.4000000000000003E-3</v>
      </c>
      <c r="D496" s="2">
        <v>9.2299999999999993E-2</v>
      </c>
      <c r="E496" s="2">
        <v>8.72E-2</v>
      </c>
      <c r="F496" s="2">
        <v>1.2800000000000001E-2</v>
      </c>
      <c r="G496" s="2">
        <v>-1.49E-2</v>
      </c>
      <c r="H496" s="2">
        <v>-1.8700000000000001E-2</v>
      </c>
      <c r="I496" s="2">
        <v>-5.4999999999999997E-3</v>
      </c>
      <c r="J496" s="2">
        <v>1.6500000000000001E-2</v>
      </c>
      <c r="K496" s="2">
        <v>-9.1000000000000004E-3</v>
      </c>
    </row>
    <row r="497" spans="1:11" x14ac:dyDescent="0.75">
      <c r="A497" s="2">
        <v>-2.2100000000000002E-2</v>
      </c>
      <c r="B497" s="2">
        <v>-2.4500000000000001E-2</v>
      </c>
      <c r="C497" s="2">
        <v>-1.8700000000000001E-2</v>
      </c>
      <c r="D497" s="2">
        <v>-3.2399999999999998E-2</v>
      </c>
      <c r="E497" s="2">
        <v>-1.6799999999999999E-2</v>
      </c>
      <c r="F497" s="2">
        <v>9.6100000000000005E-2</v>
      </c>
      <c r="G497" s="2">
        <v>-3.6999999999999998E-2</v>
      </c>
      <c r="H497" s="2">
        <v>8.7599999999999997E-2</v>
      </c>
      <c r="I497" s="2">
        <v>-4.3E-3</v>
      </c>
      <c r="J497" s="2">
        <v>-1.46E-2</v>
      </c>
      <c r="K497" s="2">
        <v>-3.2300000000000002E-2</v>
      </c>
    </row>
    <row r="498" spans="1:11" x14ac:dyDescent="0.75">
      <c r="A498" s="2">
        <v>2.41E-2</v>
      </c>
      <c r="B498" s="2">
        <v>3.7000000000000002E-3</v>
      </c>
      <c r="C498" s="2">
        <v>5.8400000000000001E-2</v>
      </c>
      <c r="D498" s="2">
        <v>1.4200000000000001E-2</v>
      </c>
      <c r="E498" s="2">
        <v>-2.5399999999999999E-2</v>
      </c>
      <c r="F498" s="2">
        <v>8.8800000000000004E-2</v>
      </c>
      <c r="G498" s="2">
        <v>4.4400000000000002E-2</v>
      </c>
      <c r="H498" s="2">
        <v>2.3400000000000001E-2</v>
      </c>
      <c r="I498" s="2">
        <v>3.2199999999999999E-2</v>
      </c>
      <c r="J498" s="2">
        <v>4.5100000000000001E-2</v>
      </c>
      <c r="K498" s="2">
        <v>4.7000000000000002E-3</v>
      </c>
    </row>
    <row r="499" spans="1:11" x14ac:dyDescent="0.75">
      <c r="A499" s="2">
        <v>-1E-4</v>
      </c>
      <c r="B499" s="2">
        <v>1.7500000000000002E-2</v>
      </c>
      <c r="C499" s="2">
        <v>6.1499999999999999E-2</v>
      </c>
      <c r="D499" s="2">
        <v>-2.9700000000000001E-2</v>
      </c>
      <c r="E499" s="2">
        <v>1.5E-3</v>
      </c>
      <c r="F499" s="2">
        <v>1.32E-2</v>
      </c>
      <c r="G499" s="2">
        <v>-1.72E-2</v>
      </c>
      <c r="H499" s="2">
        <v>-3.0200000000000001E-2</v>
      </c>
      <c r="I499" s="2">
        <v>-7.0000000000000001E-3</v>
      </c>
      <c r="J499" s="2">
        <v>4.7000000000000002E-3</v>
      </c>
      <c r="K499" s="2">
        <v>-1.11E-2</v>
      </c>
    </row>
    <row r="500" spans="1:11" x14ac:dyDescent="0.75">
      <c r="A500" s="2">
        <v>-1.18E-2</v>
      </c>
      <c r="B500" s="2">
        <v>-3.7000000000000002E-3</v>
      </c>
      <c r="C500" s="2">
        <v>-5.5500000000000001E-2</v>
      </c>
      <c r="D500" s="2">
        <v>-7.0000000000000001E-3</v>
      </c>
      <c r="E500" s="2">
        <v>-3.3E-3</v>
      </c>
      <c r="F500" s="2">
        <v>-8.9999999999999998E-4</v>
      </c>
      <c r="G500" s="2">
        <v>-2.5600000000000001E-2</v>
      </c>
      <c r="H500" s="2">
        <v>-1.24E-2</v>
      </c>
      <c r="I500" s="2">
        <v>-2.07E-2</v>
      </c>
      <c r="J500" s="2">
        <v>-1.9E-2</v>
      </c>
      <c r="K500" s="2">
        <v>-8.6E-3</v>
      </c>
    </row>
    <row r="501" spans="1:11" x14ac:dyDescent="0.75">
      <c r="A501" s="2">
        <v>-4.0000000000000001E-3</v>
      </c>
      <c r="B501" s="2">
        <v>-8.6999999999999994E-3</v>
      </c>
      <c r="C501" s="2">
        <v>8.6E-3</v>
      </c>
      <c r="D501" s="2">
        <v>1.23E-2</v>
      </c>
      <c r="E501" s="2">
        <v>-1.5E-3</v>
      </c>
      <c r="F501" s="2">
        <v>7.4000000000000003E-3</v>
      </c>
      <c r="G501" s="2">
        <v>-1.3100000000000001E-2</v>
      </c>
      <c r="H501" s="2">
        <v>1.3899999999999999E-2</v>
      </c>
      <c r="I501" s="2">
        <v>1.2800000000000001E-2</v>
      </c>
      <c r="J501" s="2">
        <v>-1.8200000000000001E-2</v>
      </c>
      <c r="K501" s="2">
        <v>-1.5800000000000002E-2</v>
      </c>
    </row>
    <row r="502" spans="1:11" x14ac:dyDescent="0.75">
      <c r="A502" s="2">
        <v>7.6E-3</v>
      </c>
      <c r="B502" s="2">
        <v>4.5999999999999999E-3</v>
      </c>
      <c r="C502" s="2">
        <v>2.07E-2</v>
      </c>
      <c r="D502" s="2">
        <v>-2.0500000000000001E-2</v>
      </c>
      <c r="E502" s="2">
        <v>4.1000000000000003E-3</v>
      </c>
      <c r="F502" s="2">
        <v>1.1599999999999999E-2</v>
      </c>
      <c r="G502" s="2">
        <v>1.6299999999999999E-2</v>
      </c>
      <c r="H502" s="2">
        <v>2.8500000000000001E-2</v>
      </c>
      <c r="I502" s="2">
        <v>-2.5000000000000001E-3</v>
      </c>
      <c r="J502" s="2">
        <v>2.8E-3</v>
      </c>
      <c r="K502" s="2">
        <v>1.4200000000000001E-2</v>
      </c>
    </row>
    <row r="503" spans="1:11" x14ac:dyDescent="0.75">
      <c r="A503" s="2">
        <v>5.9999999999999995E-4</v>
      </c>
      <c r="B503" s="2">
        <v>-8.6E-3</v>
      </c>
      <c r="C503" s="2">
        <v>-4.1000000000000002E-2</v>
      </c>
      <c r="D503" s="2">
        <v>-1.9800000000000002E-2</v>
      </c>
      <c r="E503" s="2">
        <v>-3.0800000000000001E-2</v>
      </c>
      <c r="F503" s="2">
        <v>7.0000000000000001E-3</v>
      </c>
      <c r="G503" s="2">
        <v>-5.3E-3</v>
      </c>
      <c r="H503" s="2">
        <v>-2.53E-2</v>
      </c>
      <c r="I503" s="2">
        <v>1.23E-2</v>
      </c>
      <c r="J503" s="2">
        <v>-3.7000000000000002E-3</v>
      </c>
      <c r="K503" s="2">
        <v>-3.0999999999999999E-3</v>
      </c>
    </row>
    <row r="504" spans="1:11" x14ac:dyDescent="0.75">
      <c r="A504" s="2">
        <v>-6.8999999999999999E-3</v>
      </c>
      <c r="B504" s="2">
        <v>-1.66E-2</v>
      </c>
      <c r="C504" s="2">
        <v>-5.0000000000000001E-4</v>
      </c>
      <c r="D504" s="2">
        <v>-1.14E-2</v>
      </c>
      <c r="E504" s="2">
        <v>3.5000000000000003E-2</v>
      </c>
      <c r="F504" s="2">
        <v>-5.1000000000000004E-3</v>
      </c>
      <c r="G504" s="2">
        <v>-2.86E-2</v>
      </c>
      <c r="H504" s="2">
        <v>-2.5000000000000001E-3</v>
      </c>
      <c r="I504" s="2">
        <v>2.4899999999999999E-2</v>
      </c>
      <c r="J504" s="2">
        <v>-1.54E-2</v>
      </c>
      <c r="K504" s="2">
        <v>-1.0800000000000001E-2</v>
      </c>
    </row>
    <row r="505" spans="1:11" x14ac:dyDescent="0.75">
      <c r="A505" s="2">
        <v>-8.8000000000000005E-3</v>
      </c>
      <c r="B505" s="2">
        <v>-2.1000000000000001E-2</v>
      </c>
      <c r="C505" s="2">
        <v>-6.0000000000000001E-3</v>
      </c>
      <c r="D505" s="2">
        <v>2.8999999999999998E-3</v>
      </c>
      <c r="E505" s="2">
        <v>0.06</v>
      </c>
      <c r="F505" s="2">
        <v>3.7000000000000002E-3</v>
      </c>
      <c r="G505" s="2">
        <v>-6.1999999999999998E-3</v>
      </c>
      <c r="H505" s="2">
        <v>1.2999999999999999E-3</v>
      </c>
      <c r="I505" s="2">
        <v>-1.04E-2</v>
      </c>
      <c r="J505" s="2">
        <v>-8.9999999999999998E-4</v>
      </c>
      <c r="K505" s="2">
        <v>-1.5299999999999999E-2</v>
      </c>
    </row>
    <row r="506" spans="1:11" x14ac:dyDescent="0.75">
      <c r="A506" s="2">
        <v>1.6000000000000001E-3</v>
      </c>
      <c r="B506" s="2">
        <v>-4.24E-2</v>
      </c>
      <c r="C506" s="2">
        <v>-8.1299999999999997E-2</v>
      </c>
      <c r="D506" s="2">
        <v>-2.5100000000000001E-2</v>
      </c>
      <c r="E506" s="2">
        <v>6.6299999999999998E-2</v>
      </c>
      <c r="F506" s="2">
        <v>3.8E-3</v>
      </c>
      <c r="G506" s="2">
        <v>-7.4999999999999997E-3</v>
      </c>
      <c r="H506" s="2">
        <v>2.46E-2</v>
      </c>
      <c r="I506" s="2">
        <v>8.9999999999999993E-3</v>
      </c>
      <c r="J506" s="2">
        <v>-2.9000000000000001E-2</v>
      </c>
      <c r="K506" s="2">
        <v>-9.4999999999999998E-3</v>
      </c>
    </row>
    <row r="507" spans="1:11" x14ac:dyDescent="0.75">
      <c r="A507" s="2">
        <v>3.0999999999999999E-3</v>
      </c>
      <c r="B507" s="2">
        <v>8.8000000000000005E-3</v>
      </c>
      <c r="C507" s="2">
        <v>1.7999999999999999E-2</v>
      </c>
      <c r="D507" s="2">
        <v>-1.0500000000000001E-2</v>
      </c>
      <c r="E507" s="2">
        <v>1.8700000000000001E-2</v>
      </c>
      <c r="F507" s="2">
        <v>-1.7500000000000002E-2</v>
      </c>
      <c r="G507" s="2">
        <v>2.2000000000000001E-3</v>
      </c>
      <c r="H507" s="2">
        <v>-3.8999999999999998E-3</v>
      </c>
      <c r="I507" s="2">
        <v>6.0000000000000001E-3</v>
      </c>
      <c r="J507" s="2">
        <v>1.15E-2</v>
      </c>
      <c r="K507" s="2">
        <v>-1.84E-2</v>
      </c>
    </row>
    <row r="508" spans="1:11" x14ac:dyDescent="0.75">
      <c r="A508" s="2">
        <v>3.7000000000000002E-3</v>
      </c>
      <c r="B508" s="2">
        <v>-8.0000000000000004E-4</v>
      </c>
      <c r="C508" s="2">
        <v>1.12E-2</v>
      </c>
      <c r="D508" s="2">
        <v>3.3599999999999998E-2</v>
      </c>
      <c r="E508" s="2">
        <v>-2.3999999999999998E-3</v>
      </c>
      <c r="F508" s="2">
        <v>2.5499999999999998E-2</v>
      </c>
      <c r="G508" s="2">
        <v>3.8E-3</v>
      </c>
      <c r="H508" s="2">
        <v>0</v>
      </c>
      <c r="I508" s="2">
        <v>2.9600000000000001E-2</v>
      </c>
      <c r="J508" s="2">
        <v>-1.8700000000000001E-2</v>
      </c>
      <c r="K508" s="2">
        <v>1.6000000000000001E-3</v>
      </c>
    </row>
    <row r="509" spans="1:11" x14ac:dyDescent="0.75">
      <c r="A509" s="2">
        <v>-4.4000000000000003E-3</v>
      </c>
      <c r="B509" s="2">
        <v>-1.54E-2</v>
      </c>
      <c r="C509" s="2">
        <v>-2.81E-2</v>
      </c>
      <c r="D509" s="2">
        <v>-5.8900000000000001E-2</v>
      </c>
      <c r="E509" s="2">
        <v>-1.34E-2</v>
      </c>
      <c r="F509" s="2">
        <v>-4.99E-2</v>
      </c>
      <c r="G509" s="2">
        <v>-1.1599999999999999E-2</v>
      </c>
      <c r="H509" s="2">
        <v>-1.9E-2</v>
      </c>
      <c r="I509" s="2">
        <v>1.61E-2</v>
      </c>
      <c r="J509" s="2">
        <v>1.6500000000000001E-2</v>
      </c>
      <c r="K509" s="2">
        <v>2.1600000000000001E-2</v>
      </c>
    </row>
    <row r="510" spans="1:11" x14ac:dyDescent="0.75">
      <c r="A510" s="2">
        <v>1.7500000000000002E-2</v>
      </c>
      <c r="B510" s="2">
        <v>2.5000000000000001E-2</v>
      </c>
      <c r="C510" s="2">
        <v>4.9599999999999998E-2</v>
      </c>
      <c r="D510" s="2">
        <v>3.3500000000000002E-2</v>
      </c>
      <c r="E510" s="2">
        <v>6.9199999999999998E-2</v>
      </c>
      <c r="F510" s="2">
        <v>0.18479999999999999</v>
      </c>
      <c r="G510" s="2">
        <v>2.07E-2</v>
      </c>
      <c r="H510" s="2">
        <v>-9.3899999999999997E-2</v>
      </c>
      <c r="I510" s="2">
        <v>-3.8E-3</v>
      </c>
      <c r="J510" s="2">
        <v>0.1502</v>
      </c>
      <c r="K510" s="2">
        <v>5.0000000000000001E-4</v>
      </c>
    </row>
    <row r="511" spans="1:11" x14ac:dyDescent="0.75">
      <c r="A511" s="2">
        <v>-9.9000000000000008E-3</v>
      </c>
      <c r="B511" s="2">
        <v>-3.4200000000000001E-2</v>
      </c>
      <c r="C511" s="2">
        <v>3.5400000000000001E-2</v>
      </c>
      <c r="D511" s="2">
        <v>1.4999999999999999E-2</v>
      </c>
      <c r="E511" s="2">
        <v>8.9999999999999998E-4</v>
      </c>
      <c r="F511" s="2">
        <v>-1.83E-2</v>
      </c>
      <c r="G511" s="2">
        <v>-1.0999999999999999E-2</v>
      </c>
      <c r="H511" s="2">
        <v>-3.32E-2</v>
      </c>
      <c r="I511" s="2">
        <v>1.8499999999999999E-2</v>
      </c>
      <c r="J511" s="2">
        <v>-2.3999999999999998E-3</v>
      </c>
      <c r="K511" s="2">
        <v>1.6E-2</v>
      </c>
    </row>
    <row r="512" spans="1:11" x14ac:dyDescent="0.75">
      <c r="A512" s="2">
        <v>1.7000000000000001E-2</v>
      </c>
      <c r="B512" s="2">
        <v>-1.1000000000000001E-3</v>
      </c>
      <c r="C512" s="2">
        <v>2.3199999999999998E-2</v>
      </c>
      <c r="D512" s="2">
        <v>5.1299999999999998E-2</v>
      </c>
      <c r="E512" s="2">
        <v>-2.7300000000000001E-2</v>
      </c>
      <c r="F512" s="2">
        <v>2.7900000000000001E-2</v>
      </c>
      <c r="G512" s="2">
        <v>8.3000000000000001E-3</v>
      </c>
      <c r="H512" s="2">
        <v>4.8800000000000003E-2</v>
      </c>
      <c r="I512" s="2">
        <v>1.95E-2</v>
      </c>
      <c r="J512" s="2">
        <v>3.5499999999999997E-2</v>
      </c>
      <c r="K512" s="2">
        <v>1.49E-2</v>
      </c>
    </row>
    <row r="513" spans="1:11" x14ac:dyDescent="0.75">
      <c r="A513" s="2">
        <v>2.8999999999999998E-3</v>
      </c>
      <c r="B513" s="2">
        <v>-7.7000000000000002E-3</v>
      </c>
      <c r="C513" s="2">
        <v>-5.8599999999999999E-2</v>
      </c>
      <c r="D513" s="2">
        <v>-1.46E-2</v>
      </c>
      <c r="E513" s="2">
        <v>1.7899999999999999E-2</v>
      </c>
      <c r="F513" s="2">
        <v>4.3E-3</v>
      </c>
      <c r="G513" s="2">
        <v>1.32E-2</v>
      </c>
      <c r="H513" s="2">
        <v>-2.4899999999999999E-2</v>
      </c>
      <c r="I513" s="2">
        <v>1.6299999999999999E-2</v>
      </c>
      <c r="J513" s="2">
        <v>-1.66E-2</v>
      </c>
      <c r="K513" s="2">
        <v>8.6E-3</v>
      </c>
    </row>
    <row r="514" spans="1:11" x14ac:dyDescent="0.75">
      <c r="A514" s="2">
        <v>-2.23E-2</v>
      </c>
      <c r="B514" s="2">
        <v>-2.2700000000000001E-2</v>
      </c>
      <c r="C514" s="2">
        <v>-5.3600000000000002E-2</v>
      </c>
      <c r="D514" s="2">
        <v>-2.6200000000000001E-2</v>
      </c>
      <c r="E514" s="2">
        <v>-2.29E-2</v>
      </c>
      <c r="F514" s="2">
        <v>-2.06E-2</v>
      </c>
      <c r="G514" s="2">
        <v>-4.4900000000000002E-2</v>
      </c>
      <c r="H514" s="2">
        <v>-1.67E-2</v>
      </c>
      <c r="I514" s="2">
        <v>-3.56E-2</v>
      </c>
      <c r="J514" s="2">
        <v>-4.4499999999999998E-2</v>
      </c>
      <c r="K514" s="2">
        <v>-1.14E-2</v>
      </c>
    </row>
    <row r="515" spans="1:11" x14ac:dyDescent="0.75">
      <c r="A515" s="2">
        <v>2.6599999999999999E-2</v>
      </c>
      <c r="B515" s="2">
        <v>1.6500000000000001E-2</v>
      </c>
      <c r="C515" s="2">
        <v>4.2200000000000001E-2</v>
      </c>
      <c r="D515" s="2">
        <v>7.9000000000000008E-3</v>
      </c>
      <c r="E515" s="2">
        <v>3.4299999999999997E-2</v>
      </c>
      <c r="F515" s="2">
        <v>2.1000000000000001E-2</v>
      </c>
      <c r="G515" s="2">
        <v>2.9600000000000001E-2</v>
      </c>
      <c r="H515" s="2">
        <v>2.5100000000000001E-2</v>
      </c>
      <c r="I515" s="2">
        <v>1.23E-2</v>
      </c>
      <c r="J515" s="2">
        <v>3.6200000000000003E-2</v>
      </c>
      <c r="K515" s="2">
        <v>8.0000000000000002E-3</v>
      </c>
    </row>
    <row r="516" spans="1:11" x14ac:dyDescent="0.75">
      <c r="A516" s="2">
        <v>-8.6E-3</v>
      </c>
      <c r="B516" s="2">
        <v>-8.3999999999999995E-3</v>
      </c>
      <c r="C516" s="2">
        <v>3.9300000000000002E-2</v>
      </c>
      <c r="D516" s="2">
        <v>1.7000000000000001E-2</v>
      </c>
      <c r="E516" s="2">
        <v>-2.0799999999999999E-2</v>
      </c>
      <c r="F516" s="2">
        <v>-2.47E-2</v>
      </c>
      <c r="G516" s="2">
        <v>6.1999999999999998E-3</v>
      </c>
      <c r="H516" s="2">
        <v>0</v>
      </c>
      <c r="I516" s="2">
        <v>1.8E-3</v>
      </c>
      <c r="J516" s="2">
        <v>-2.3099999999999999E-2</v>
      </c>
      <c r="K516" s="2">
        <v>-2.06E-2</v>
      </c>
    </row>
    <row r="517" spans="1:11" x14ac:dyDescent="0.75">
      <c r="A517" s="2">
        <v>-1.5800000000000002E-2</v>
      </c>
      <c r="B517" s="2">
        <v>-1.61E-2</v>
      </c>
      <c r="C517" s="2">
        <v>-1.66E-2</v>
      </c>
      <c r="D517" s="2">
        <v>1.15E-2</v>
      </c>
      <c r="E517" s="2">
        <v>-9.4000000000000004E-3</v>
      </c>
      <c r="F517" s="2">
        <v>-5.0000000000000001E-4</v>
      </c>
      <c r="G517" s="2">
        <v>-1.6E-2</v>
      </c>
      <c r="H517" s="2">
        <v>-4.0500000000000001E-2</v>
      </c>
      <c r="I517" s="2">
        <v>-6.4000000000000003E-3</v>
      </c>
      <c r="J517" s="2">
        <v>-3.4000000000000002E-2</v>
      </c>
      <c r="K517" s="2">
        <v>-3.2899999999999999E-2</v>
      </c>
    </row>
    <row r="518" spans="1:11" x14ac:dyDescent="0.75">
      <c r="A518" s="2">
        <v>-2.7000000000000001E-3</v>
      </c>
      <c r="B518" s="2">
        <v>-4.3E-3</v>
      </c>
      <c r="C518" s="2">
        <v>-6.1600000000000002E-2</v>
      </c>
      <c r="D518" s="2">
        <v>-1.0999999999999999E-2</v>
      </c>
      <c r="E518" s="2">
        <v>3.3799999999999997E-2</v>
      </c>
      <c r="F518" s="2">
        <v>-8.8999999999999999E-3</v>
      </c>
      <c r="G518" s="2">
        <v>-1.3899999999999999E-2</v>
      </c>
      <c r="H518" s="2">
        <v>-5.4000000000000003E-3</v>
      </c>
      <c r="I518" s="2">
        <v>2.47E-2</v>
      </c>
      <c r="J518" s="2">
        <v>0</v>
      </c>
      <c r="K518" s="2">
        <v>-1.5299999999999999E-2</v>
      </c>
    </row>
    <row r="519" spans="1:11" x14ac:dyDescent="0.75">
      <c r="A519" s="2">
        <v>6.3E-3</v>
      </c>
      <c r="B519" s="2">
        <v>-1.7500000000000002E-2</v>
      </c>
      <c r="C519" s="2">
        <v>6.6100000000000006E-2</v>
      </c>
      <c r="D519" s="2">
        <v>1.95E-2</v>
      </c>
      <c r="E519" s="2">
        <v>6.3E-3</v>
      </c>
      <c r="F519" s="2">
        <v>4.7000000000000002E-3</v>
      </c>
      <c r="G519" s="2">
        <v>1.6000000000000001E-3</v>
      </c>
      <c r="H519" s="2">
        <v>8.8000000000000005E-3</v>
      </c>
      <c r="I519" s="2">
        <v>2.2000000000000001E-3</v>
      </c>
      <c r="J519" s="2">
        <v>-5.0000000000000001E-4</v>
      </c>
      <c r="K519" s="2">
        <v>-3.6900000000000002E-2</v>
      </c>
    </row>
    <row r="520" spans="1:11" x14ac:dyDescent="0.75">
      <c r="A520" s="2">
        <v>2.0199999999999999E-2</v>
      </c>
      <c r="B520" s="2">
        <v>-1.7500000000000002E-2</v>
      </c>
      <c r="C520" s="2">
        <v>-2.2200000000000001E-2</v>
      </c>
      <c r="D520" s="2">
        <v>2.6200000000000001E-2</v>
      </c>
      <c r="E520" s="2">
        <v>1.41E-2</v>
      </c>
      <c r="F520" s="2">
        <v>2.0299999999999999E-2</v>
      </c>
      <c r="G520" s="2">
        <v>3.7600000000000001E-2</v>
      </c>
      <c r="H520" s="2">
        <v>2.3599999999999999E-2</v>
      </c>
      <c r="I520" s="2">
        <v>3.0700000000000002E-2</v>
      </c>
      <c r="J520" s="2">
        <v>3.44E-2</v>
      </c>
      <c r="K520" s="2">
        <v>2.0400000000000001E-2</v>
      </c>
    </row>
    <row r="521" spans="1:11" x14ac:dyDescent="0.75">
      <c r="A521" s="2">
        <v>3.0300000000000001E-2</v>
      </c>
      <c r="B521" s="2">
        <v>2.75E-2</v>
      </c>
      <c r="C521" s="2">
        <v>-3.7999999999999999E-2</v>
      </c>
      <c r="D521" s="2">
        <v>5.9900000000000002E-2</v>
      </c>
      <c r="E521" s="2">
        <v>3.7400000000000003E-2</v>
      </c>
      <c r="F521" s="2">
        <v>5.5300000000000002E-2</v>
      </c>
      <c r="G521" s="2">
        <v>6.4399999999999999E-2</v>
      </c>
      <c r="H521" s="2">
        <v>4.9599999999999998E-2</v>
      </c>
      <c r="I521" s="2">
        <v>6.4500000000000002E-2</v>
      </c>
      <c r="J521" s="2">
        <v>4.9799999999999997E-2</v>
      </c>
      <c r="K521" s="2">
        <v>4.6699999999999998E-2</v>
      </c>
    </row>
    <row r="522" spans="1:11" x14ac:dyDescent="0.75">
      <c r="A522" s="2">
        <v>-2.7699999999999999E-2</v>
      </c>
      <c r="B522" s="2">
        <v>-3.9699999999999999E-2</v>
      </c>
      <c r="C522" s="2">
        <v>-6.4299999999999996E-2</v>
      </c>
      <c r="D522" s="2">
        <v>-3.0499999999999999E-2</v>
      </c>
      <c r="E522" s="2">
        <v>6.9999999999999999E-4</v>
      </c>
      <c r="F522" s="2">
        <v>0.1351</v>
      </c>
      <c r="G522" s="2">
        <v>-4.1099999999999998E-2</v>
      </c>
      <c r="H522" s="2">
        <v>-4.0800000000000003E-2</v>
      </c>
      <c r="I522" s="2">
        <v>-4.0599999999999997E-2</v>
      </c>
      <c r="J522" s="2">
        <v>-0.14369999999999999</v>
      </c>
      <c r="K522" s="2">
        <v>-3.8199999999999998E-2</v>
      </c>
    </row>
    <row r="523" spans="1:11" x14ac:dyDescent="0.75">
      <c r="A523" s="2">
        <v>1.6E-2</v>
      </c>
      <c r="B523" s="2">
        <v>2.01E-2</v>
      </c>
      <c r="C523" s="2">
        <v>0.10299999999999999</v>
      </c>
      <c r="D523" s="2">
        <v>1.0699999999999999E-2</v>
      </c>
      <c r="E523" s="2">
        <v>3.5000000000000003E-2</v>
      </c>
      <c r="F523" s="2">
        <v>7.4300000000000005E-2</v>
      </c>
      <c r="G523" s="2">
        <v>2.0299999999999999E-2</v>
      </c>
      <c r="H523" s="2">
        <v>2.6700000000000002E-2</v>
      </c>
      <c r="I523" s="2">
        <v>1.34E-2</v>
      </c>
      <c r="J523" s="2">
        <v>2.0299999999999999E-2</v>
      </c>
      <c r="K523" s="2">
        <v>-2.5000000000000001E-3</v>
      </c>
    </row>
    <row r="524" spans="1:11" x14ac:dyDescent="0.75">
      <c r="A524" s="2">
        <v>-1.24E-2</v>
      </c>
      <c r="B524" s="2">
        <v>-2.8899999999999999E-2</v>
      </c>
      <c r="C524" s="2">
        <v>-2.2200000000000001E-2</v>
      </c>
      <c r="D524" s="2">
        <v>4.8599999999999997E-2</v>
      </c>
      <c r="E524" s="2">
        <v>-3.8E-3</v>
      </c>
      <c r="F524" s="2">
        <v>-2.0899999999999998E-2</v>
      </c>
      <c r="G524" s="2">
        <v>-3.3E-3</v>
      </c>
      <c r="H524" s="2">
        <v>2.9899999999999999E-2</v>
      </c>
      <c r="I524" s="2">
        <v>-5.7500000000000002E-2</v>
      </c>
      <c r="J524" s="2">
        <v>-2.01E-2</v>
      </c>
      <c r="K524" s="2">
        <v>-1.06E-2</v>
      </c>
    </row>
    <row r="525" spans="1:11" x14ac:dyDescent="0.75">
      <c r="A525" s="2">
        <v>-2.0500000000000001E-2</v>
      </c>
      <c r="B525" s="2">
        <v>4.02E-2</v>
      </c>
      <c r="C525" s="2">
        <v>-4.6800000000000001E-2</v>
      </c>
      <c r="D525" s="2">
        <v>-6.1000000000000004E-3</v>
      </c>
      <c r="E525" s="2">
        <v>7.1400000000000005E-2</v>
      </c>
      <c r="F525" s="2">
        <v>-3.7600000000000001E-2</v>
      </c>
      <c r="G525" s="2">
        <v>-2.1000000000000001E-2</v>
      </c>
      <c r="H525" s="2">
        <v>5.2999999999999999E-2</v>
      </c>
      <c r="I525" s="2">
        <v>-5.04E-2</v>
      </c>
      <c r="J525" s="2">
        <v>9.1999999999999998E-3</v>
      </c>
      <c r="K525" s="2">
        <v>-7.9000000000000008E-3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71A5-7541-429E-8A8B-20E3AD066D4F}">
  <sheetPr>
    <pageSetUpPr fitToPage="1"/>
  </sheetPr>
  <dimension ref="A1"/>
  <sheetViews>
    <sheetView topLeftCell="A14" zoomScale="54" workbookViewId="0">
      <selection activeCell="AI22" sqref="AI22"/>
    </sheetView>
  </sheetViews>
  <sheetFormatPr defaultRowHeight="14.75" x14ac:dyDescent="0.75"/>
  <sheetData/>
  <pageMargins left="0.7" right="0.7" top="0.75" bottom="0.75" header="0.3" footer="0.3"/>
  <pageSetup fitToWidth="0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Walmart and Delta Stock</vt:lpstr>
      <vt:lpstr>Correlation Matrix</vt:lpstr>
      <vt:lpstr>All Stock weekly returns</vt:lpstr>
      <vt:lpstr>Histogram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Wehrle</dc:creator>
  <cp:keywords/>
  <dc:description/>
  <cp:lastModifiedBy>Edward Wehrle</cp:lastModifiedBy>
  <cp:revision/>
  <dcterms:created xsi:type="dcterms:W3CDTF">2025-02-27T00:34:48Z</dcterms:created>
  <dcterms:modified xsi:type="dcterms:W3CDTF">2025-07-13T01:02:51Z</dcterms:modified>
  <cp:category/>
  <cp:contentStatus/>
</cp:coreProperties>
</file>