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Main_2" sheetId="2" state="visible" r:id="rId3"/>
    <sheet name="Sheet1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A20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B18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B25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B28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Taken from Unitholder’s capital, to represent Shareholder’s Equity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Taken from Net Property Income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65" authorId="0">
      <text>
        <r>
          <rPr>
            <sz val="11"/>
            <color rgb="FF000000"/>
            <rFont val="Calibri"/>
            <family val="2"/>
            <charset val="1"/>
          </rPr>
          <t xml:space="preserve">Of Property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Routine Maintenance Amounts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Taken from Administrative Expenses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No Data Found</t>
        </r>
      </text>
    </comment>
    <comment ref="C32" authorId="0">
      <text>
        <r>
          <rPr>
            <sz val="11"/>
            <color rgb="FF000000"/>
            <rFont val="Calibri"/>
            <family val="2"/>
            <charset val="1"/>
          </rPr>
          <t xml:space="preserve">New Acquisition</t>
        </r>
      </text>
    </comment>
    <comment ref="C103" authorId="0">
      <text>
        <r>
          <rPr>
            <sz val="11"/>
            <color rgb="FF000000"/>
            <rFont val="Calibri"/>
            <family val="2"/>
            <charset val="1"/>
          </rPr>
          <t xml:space="preserve">Excluded as it is lower than declared in Income Statement (20,456)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Valuation wasn’t done this year</t>
        </r>
      </text>
    </comment>
  </commentList>
</comments>
</file>

<file path=xl/sharedStrings.xml><?xml version="1.0" encoding="utf-8"?>
<sst xmlns="http://schemas.openxmlformats.org/spreadsheetml/2006/main" count="284" uniqueCount="95">
  <si>
    <t xml:space="preserve">Items</t>
  </si>
  <si>
    <t xml:space="preserve">Cash and Cash Equivalent</t>
  </si>
  <si>
    <t xml:space="preserve">Free Cash Flow</t>
  </si>
  <si>
    <t xml:space="preserve">Net Cash Flow from Operations</t>
  </si>
  <si>
    <t xml:space="preserve">Net Cash Flow from Investments</t>
  </si>
  <si>
    <t xml:space="preserve">Net Cash Flow from Financing</t>
  </si>
  <si>
    <t xml:space="preserve">Gross Dividend Payout (Currency per Unit)</t>
  </si>
  <si>
    <t xml:space="preserve">Unit Price (Currency)</t>
  </si>
  <si>
    <t xml:space="preserve">Depreciation</t>
  </si>
  <si>
    <t xml:space="preserve">Capital Expenditure</t>
  </si>
  <si>
    <t xml:space="preserve">Total Debt</t>
  </si>
  <si>
    <t xml:space="preserve">Interest Expense</t>
  </si>
  <si>
    <t xml:space="preserve">Total Assets</t>
  </si>
  <si>
    <t xml:space="preserve">Total Liabilities</t>
  </si>
  <si>
    <t xml:space="preserve">Total Equity</t>
  </si>
  <si>
    <t xml:space="preserve">Current Assets</t>
  </si>
  <si>
    <t xml:space="preserve">Current Liabilities</t>
  </si>
  <si>
    <t xml:space="preserve">Net Operating Income</t>
  </si>
  <si>
    <t xml:space="preserve">Net Income</t>
  </si>
  <si>
    <t xml:space="preserve">Amortization</t>
  </si>
  <si>
    <t xml:space="preserve">Losses on Property Sales</t>
  </si>
  <si>
    <t xml:space="preserve">Gains on Property Sales</t>
  </si>
  <si>
    <t xml:space="preserve">Interest Income</t>
  </si>
  <si>
    <t xml:space="preserve">Revenue</t>
  </si>
  <si>
    <t xml:space="preserve">Property Operating Expenses</t>
  </si>
  <si>
    <t xml:space="preserve">Total Expenses</t>
  </si>
  <si>
    <t xml:space="preserve">Management Expense</t>
  </si>
  <si>
    <t xml:space="preserve">Rent Increases</t>
  </si>
  <si>
    <t xml:space="preserve">Outstanding Shares</t>
  </si>
  <si>
    <t xml:space="preserve">Total Interest Paid</t>
  </si>
  <si>
    <t xml:space="preserve">Source Document</t>
  </si>
  <si>
    <t xml:space="preserve">Cash Flow Statement</t>
  </si>
  <si>
    <t xml:space="preserve">Review of Financial Results</t>
  </si>
  <si>
    <t xml:space="preserve">Note Segment Information</t>
  </si>
  <si>
    <t xml:space="preserve">Statement of Financial Position</t>
  </si>
  <si>
    <t xml:space="preserve">Notes Finance Cost</t>
  </si>
  <si>
    <t xml:space="preserve">Statement of Profit or Loss and Other Comprehensive Income</t>
  </si>
  <si>
    <t xml:space="preserve">Cash and Cash Equivalent </t>
  </si>
  <si>
    <t xml:space="preserve">Cash and Cash Equivalent (Currency)</t>
  </si>
  <si>
    <t xml:space="preserve">Free Cash Flow (Currency)</t>
  </si>
  <si>
    <t xml:space="preserve">Net Cash Flow from Operations (Currency)</t>
  </si>
  <si>
    <t xml:space="preserve">Net Cash Flow from Investments (Currency)</t>
  </si>
  <si>
    <t xml:space="preserve">Net Cash Flow from Financing (Currency)</t>
  </si>
  <si>
    <t xml:space="preserve">Note Right-of-Use Assets and Notes Investment Properties</t>
  </si>
  <si>
    <t xml:space="preserve">Right of Use Assets</t>
  </si>
  <si>
    <t xml:space="preserve">Note Right-of-Use Assets</t>
  </si>
  <si>
    <t xml:space="preserve">Accumulated Depreciation</t>
  </si>
  <si>
    <t xml:space="preserve">Notes Plant and Equipment</t>
  </si>
  <si>
    <t xml:space="preserve">Fair Value Loss from Investment Properties</t>
  </si>
  <si>
    <t xml:space="preserve">Statement of Comprehensive Income</t>
  </si>
  <si>
    <t xml:space="preserve">Fair Value Loss from Unbilled Rental Income</t>
  </si>
  <si>
    <t xml:space="preserve">Notes Investment Properties</t>
  </si>
  <si>
    <t xml:space="preserve">Note Commitments</t>
  </si>
  <si>
    <t xml:space="preserve">Approved but not Contracted (Currency)</t>
  </si>
  <si>
    <t xml:space="preserve">Approved and Contracted (Currency)</t>
  </si>
  <si>
    <t xml:space="preserve">Declared Capital Expenditure</t>
  </si>
  <si>
    <t xml:space="preserve">Composition of Investment Portfolio</t>
  </si>
  <si>
    <t xml:space="preserve">UOA Centre Parcels</t>
  </si>
  <si>
    <t xml:space="preserve">UOA II Parcels</t>
  </si>
  <si>
    <t xml:space="preserve">UOA Damansare Parcels</t>
  </si>
  <si>
    <t xml:space="preserve">Wisma UOA Damansara II</t>
  </si>
  <si>
    <t xml:space="preserve">Parcel B – Menara UOA Bangssar</t>
  </si>
  <si>
    <t xml:space="preserve">UOA Corporate Tower</t>
  </si>
  <si>
    <t xml:space="preserve">// Recheck presence</t>
  </si>
  <si>
    <t xml:space="preserve">Wisma UOA Pantai</t>
  </si>
  <si>
    <t xml:space="preserve">// Missing past 2017</t>
  </si>
  <si>
    <t xml:space="preserve">Total Debt (Currency)</t>
  </si>
  <si>
    <t xml:space="preserve">Non-Current – Borrowings</t>
  </si>
  <si>
    <t xml:space="preserve">Current – Borrowings</t>
  </si>
  <si>
    <t xml:space="preserve">Total Interest Paid (Currency)</t>
  </si>
  <si>
    <t xml:space="preserve">Total Assets (Currency)</t>
  </si>
  <si>
    <t xml:space="preserve">Total Liabilities (Currency)</t>
  </si>
  <si>
    <t xml:space="preserve">Total Equity (Currency)</t>
  </si>
  <si>
    <t xml:space="preserve">Current Assets (Currency)</t>
  </si>
  <si>
    <t xml:space="preserve">Current Liabilities (Currency)</t>
  </si>
  <si>
    <t xml:space="preserve">Net Operating Income (Currency)</t>
  </si>
  <si>
    <t xml:space="preserve">Net Income (Currency)</t>
  </si>
  <si>
    <t xml:space="preserve">Net Changes of Financial Liabilities measured at Amortized Cost</t>
  </si>
  <si>
    <t xml:space="preserve">Losses on Property Sales (Currency)</t>
  </si>
  <si>
    <t xml:space="preserve">Gains on Property Sales (Currency)</t>
  </si>
  <si>
    <t xml:space="preserve">Interest Income (Currency)</t>
  </si>
  <si>
    <t xml:space="preserve">Other Income</t>
  </si>
  <si>
    <t xml:space="preserve">Other Income (Currency)</t>
  </si>
  <si>
    <t xml:space="preserve">Revenue (Currency)</t>
  </si>
  <si>
    <t xml:space="preserve">Property Operating Expenses (Currency)</t>
  </si>
  <si>
    <t xml:space="preserve">Management Expense (Currency)</t>
  </si>
  <si>
    <t xml:space="preserve">Manager’s Fees</t>
  </si>
  <si>
    <t xml:space="preserve">Trustee’s Fees</t>
  </si>
  <si>
    <t xml:space="preserve">Auditors remuneration – Statutory audits</t>
  </si>
  <si>
    <t xml:space="preserve">Auditors remuneration – Other services</t>
  </si>
  <si>
    <t xml:space="preserve">Tax agent’s fee</t>
  </si>
  <si>
    <t xml:space="preserve">Valuation Fee</t>
  </si>
  <si>
    <t xml:space="preserve">Administration expenses</t>
  </si>
  <si>
    <t xml:space="preserve">Rent Increases (Currency)</t>
  </si>
  <si>
    <t xml:space="preserve">Maintenance Costs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</si>
</sst>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#,##0.00"/>
    <numFmt numFmtId="168" formatCode="#,##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FFCC"/>
        <bgColor rgb="FFCCFFFF"/>
      </patternFill>
    </fill>
    <fill>
      <patternFill patternType="solid">
        <fgColor rgb="FFFFBF00"/>
        <bgColor rgb="FFFF99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Good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4.97"/>
    <col collapsed="false" customWidth="true" hidden="false" outlineLevel="0" max="6" min="2" style="1" width="12.96"/>
  </cols>
  <sheetData>
    <row r="1" customFormat="false" ht="13.8" hidden="false" customHeight="false" outlineLevel="0" collapsed="false">
      <c r="A1" s="2" t="s">
        <v>0</v>
      </c>
      <c r="B1" s="3" t="n">
        <v>2020</v>
      </c>
      <c r="C1" s="3" t="n">
        <v>2019</v>
      </c>
      <c r="D1" s="3" t="n">
        <v>2018</v>
      </c>
      <c r="E1" s="3" t="n">
        <v>2017</v>
      </c>
      <c r="F1" s="3" t="n">
        <v>2016</v>
      </c>
    </row>
    <row r="2" customFormat="false" ht="13.8" hidden="false" customHeight="false" outlineLevel="0" collapsed="false">
      <c r="A2" s="4" t="s">
        <v>1</v>
      </c>
      <c r="B2" s="5" t="n">
        <f aca="false">Sheet2!C2</f>
        <v>5413.23</v>
      </c>
      <c r="C2" s="5" t="n">
        <f aca="false">Sheet2!D2</f>
        <v>2608.717</v>
      </c>
      <c r="D2" s="5" t="n">
        <f aca="false">Sheet2!E2</f>
        <v>3320.596</v>
      </c>
      <c r="E2" s="5" t="n">
        <f aca="false">Sheet2!F2</f>
        <v>3881.501</v>
      </c>
      <c r="F2" s="5" t="n">
        <f aca="false">Sheet2!G2</f>
        <v>3477.706</v>
      </c>
    </row>
    <row r="3" customFormat="false" ht="13.8" hidden="false" customHeight="false" outlineLevel="0" collapsed="false">
      <c r="A3" s="6" t="s">
        <v>2</v>
      </c>
      <c r="B3" s="7" t="n">
        <f aca="false">Sheet2!C5</f>
        <v>2804.513</v>
      </c>
      <c r="C3" s="7" t="n">
        <f aca="false">Sheet2!D5</f>
        <v>-711.879</v>
      </c>
      <c r="D3" s="7" t="n">
        <f aca="false">Sheet2!E5</f>
        <v>-560.905</v>
      </c>
      <c r="E3" s="7" t="n">
        <f aca="false">Sheet2!F5</f>
        <v>403.795</v>
      </c>
      <c r="F3" s="7" t="n">
        <f aca="false">Sheet2!G5</f>
        <v>566.079</v>
      </c>
    </row>
    <row r="4" customFormat="false" ht="13.8" hidden="false" customHeight="false" outlineLevel="0" collapsed="false">
      <c r="A4" s="4" t="s">
        <v>3</v>
      </c>
      <c r="B4" s="5" t="n">
        <f aca="false">Sheet2!C8</f>
        <v>45395.955</v>
      </c>
      <c r="C4" s="5" t="n">
        <f aca="false">Sheet2!D8</f>
        <v>54573.679</v>
      </c>
      <c r="D4" s="5" t="n">
        <f aca="false">Sheet2!E8</f>
        <v>42693.563</v>
      </c>
      <c r="E4" s="5" t="n">
        <f aca="false">Sheet2!F8</f>
        <v>51587.01</v>
      </c>
      <c r="F4" s="5" t="n">
        <f aca="false">Sheet2!G8</f>
        <v>60327.884</v>
      </c>
    </row>
    <row r="5" customFormat="false" ht="13.8" hidden="false" customHeight="false" outlineLevel="0" collapsed="false">
      <c r="A5" s="4" t="s">
        <v>4</v>
      </c>
      <c r="B5" s="5" t="n">
        <f aca="false">Sheet2!C11</f>
        <v>-700282.991</v>
      </c>
      <c r="C5" s="5" t="n">
        <f aca="false">Sheet2!D11</f>
        <v>-1247.111</v>
      </c>
      <c r="D5" s="5" t="n">
        <f aca="false">Sheet2!E11</f>
        <v>118345.929</v>
      </c>
      <c r="E5" s="5" t="n">
        <f aca="false">Sheet2!F11</f>
        <v>-134.835</v>
      </c>
      <c r="F5" s="5" t="n">
        <f aca="false">Sheet2!G11</f>
        <v>-1131.398</v>
      </c>
    </row>
    <row r="6" customFormat="false" ht="13.8" hidden="false" customHeight="false" outlineLevel="0" collapsed="false">
      <c r="A6" s="4" t="s">
        <v>5</v>
      </c>
      <c r="B6" s="5" t="n">
        <f aca="false">Sheet2!C14</f>
        <v>657691.549</v>
      </c>
      <c r="C6" s="5" t="n">
        <f aca="false">Sheet2!D14</f>
        <v>-54038.447</v>
      </c>
      <c r="D6" s="5" t="n">
        <f aca="false">Sheet2!E14</f>
        <v>-161600.397</v>
      </c>
      <c r="E6" s="5" t="n">
        <f aca="false">Sheet2!F14</f>
        <v>-51048.38</v>
      </c>
      <c r="F6" s="5" t="n">
        <f aca="false">Sheet2!G14</f>
        <v>-58630.407</v>
      </c>
    </row>
    <row r="7" customFormat="false" ht="13.8" hidden="false" customHeight="false" outlineLevel="0" collapsed="false">
      <c r="A7" s="8" t="s">
        <v>6</v>
      </c>
      <c r="B7" s="9" t="n">
        <v>0.0844</v>
      </c>
      <c r="C7" s="9" t="n">
        <v>0.0911</v>
      </c>
      <c r="D7" s="9" t="n">
        <v>0.0913</v>
      </c>
      <c r="E7" s="9" t="n">
        <v>0.0855</v>
      </c>
      <c r="F7" s="9" t="n">
        <v>0.1048</v>
      </c>
    </row>
    <row r="8" customFormat="false" ht="13.8" hidden="false" customHeight="false" outlineLevel="0" collapsed="false">
      <c r="A8" s="8" t="s">
        <v>7</v>
      </c>
      <c r="B8" s="10" t="n">
        <v>1.13</v>
      </c>
      <c r="C8" s="10" t="n">
        <v>1.23</v>
      </c>
      <c r="D8" s="10" t="n">
        <v>1.31</v>
      </c>
      <c r="E8" s="10" t="n">
        <v>1.62</v>
      </c>
      <c r="F8" s="10" t="n">
        <v>1.76</v>
      </c>
    </row>
    <row r="9" customFormat="false" ht="13.8" hidden="false" customHeight="false" outlineLevel="0" collapsed="false">
      <c r="A9" s="4" t="s">
        <v>8</v>
      </c>
      <c r="B9" s="5" t="n">
        <f aca="false">Sheet2!C17</f>
        <v>-1597.9</v>
      </c>
      <c r="C9" s="5" t="n">
        <f aca="false">Sheet2!D17</f>
        <v>114.717</v>
      </c>
      <c r="D9" s="5" t="n">
        <f aca="false">Sheet2!E17</f>
        <v>-22431.998</v>
      </c>
      <c r="E9" s="5" t="n">
        <f aca="false">Sheet2!F17</f>
        <v>88.863</v>
      </c>
      <c r="F9" s="5" t="n">
        <f aca="false">Sheet2!G17</f>
        <v>77.66</v>
      </c>
    </row>
    <row r="10" customFormat="false" ht="13.8" hidden="false" customHeight="false" outlineLevel="0" collapsed="false">
      <c r="A10" s="4" t="s">
        <v>9</v>
      </c>
      <c r="B10" s="5" t="n">
        <f aca="false">Sheet2!C23</f>
        <v>0</v>
      </c>
      <c r="C10" s="5" t="n">
        <f aca="false">Sheet2!D23</f>
        <v>1140.241</v>
      </c>
      <c r="D10" s="5" t="n">
        <f aca="false">Sheet2!E23</f>
        <v>1733.935</v>
      </c>
      <c r="E10" s="5" t="n">
        <f aca="false">Sheet2!F23</f>
        <v>141.818</v>
      </c>
      <c r="F10" s="5" t="n">
        <f aca="false">Sheet2!G23</f>
        <v>1138.784</v>
      </c>
    </row>
    <row r="11" customFormat="false" ht="13.8" hidden="false" customHeight="false" outlineLevel="0" collapsed="false">
      <c r="A11" s="4" t="s">
        <v>10</v>
      </c>
      <c r="B11" s="5" t="n">
        <f aca="false">Sheet2!C35</f>
        <v>704022.5</v>
      </c>
      <c r="C11" s="5" t="n">
        <f aca="false">Sheet2!D35</f>
        <v>274800</v>
      </c>
      <c r="D11" s="5" t="n">
        <f aca="false">Sheet2!E35</f>
        <v>277300</v>
      </c>
      <c r="E11" s="5" t="n">
        <f aca="false">Sheet2!F35</f>
        <v>387500</v>
      </c>
      <c r="F11" s="5" t="n">
        <f aca="false">Sheet2!G35</f>
        <v>382150</v>
      </c>
    </row>
    <row r="12" customFormat="false" ht="13.8" hidden="false" customHeight="false" outlineLevel="0" collapsed="false">
      <c r="A12" s="4" t="s">
        <v>11</v>
      </c>
      <c r="B12" s="5" t="n">
        <f aca="false">Sheet2!C40</f>
        <v>8867.261</v>
      </c>
      <c r="C12" s="5" t="n">
        <f aca="false">Sheet2!D40</f>
        <v>11770.313</v>
      </c>
      <c r="D12" s="5" t="n">
        <f aca="false">Sheet2!E40</f>
        <v>15836.883</v>
      </c>
      <c r="E12" s="5" t="n">
        <f aca="false">Sheet2!F40</f>
        <v>16479.286</v>
      </c>
      <c r="F12" s="5" t="n">
        <f aca="false">Sheet2!G40</f>
        <v>16305.163</v>
      </c>
    </row>
    <row r="13" customFormat="false" ht="13.8" hidden="false" customHeight="false" outlineLevel="0" collapsed="false">
      <c r="A13" s="4" t="s">
        <v>12</v>
      </c>
      <c r="B13" s="5" t="n">
        <f aca="false">Sheet2!C43</f>
        <v>1763839.508</v>
      </c>
      <c r="C13" s="5" t="n">
        <f aca="false">Sheet2!D43</f>
        <v>1046825.669</v>
      </c>
      <c r="D13" s="5" t="n">
        <f aca="false">Sheet2!E43</f>
        <v>1049495.779</v>
      </c>
      <c r="E13" s="5" t="n">
        <f aca="false">Sheet2!F43</f>
        <v>1139654.374</v>
      </c>
      <c r="F13" s="5" t="n">
        <f aca="false">Sheet2!G43</f>
        <v>1137969.137</v>
      </c>
    </row>
    <row r="14" customFormat="false" ht="13.8" hidden="false" customHeight="false" outlineLevel="0" collapsed="false">
      <c r="A14" s="4" t="s">
        <v>13</v>
      </c>
      <c r="B14" s="5" t="n">
        <f aca="false">Sheet2!C46</f>
        <v>783540.812</v>
      </c>
      <c r="C14" s="5" t="n">
        <f aca="false">Sheet2!D46</f>
        <v>340270.941</v>
      </c>
      <c r="D14" s="5" t="n">
        <f aca="false">Sheet2!E46</f>
        <v>324253.62</v>
      </c>
      <c r="E14" s="5" t="n">
        <f aca="false">Sheet2!F46</f>
        <v>433340.796</v>
      </c>
      <c r="F14" s="5" t="n">
        <f aca="false">Sheet2!G46</f>
        <v>433378.044</v>
      </c>
    </row>
    <row r="15" customFormat="false" ht="13.8" hidden="false" customHeight="false" outlineLevel="0" collapsed="false">
      <c r="A15" s="4" t="s">
        <v>14</v>
      </c>
      <c r="B15" s="5" t="n">
        <f aca="false">Sheet2!C49</f>
        <v>750745.631</v>
      </c>
      <c r="C15" s="5" t="n">
        <f aca="false">Sheet2!D49</f>
        <v>476062.161</v>
      </c>
      <c r="D15" s="5" t="n">
        <f aca="false">Sheet2!E49</f>
        <v>476062.161</v>
      </c>
      <c r="E15" s="5" t="n">
        <f aca="false">Sheet2!F49</f>
        <v>476062.161</v>
      </c>
      <c r="F15" s="5" t="n">
        <f aca="false">Sheet2!G49</f>
        <v>476062.161</v>
      </c>
    </row>
    <row r="16" customFormat="false" ht="13.8" hidden="false" customHeight="false" outlineLevel="0" collapsed="false">
      <c r="A16" s="4" t="s">
        <v>15</v>
      </c>
      <c r="B16" s="5" t="n">
        <f aca="false">Sheet2!C52</f>
        <v>25315.038</v>
      </c>
      <c r="C16" s="5" t="n">
        <f aca="false">Sheet2!D52</f>
        <v>10345.515</v>
      </c>
      <c r="D16" s="5" t="n">
        <f aca="false">Sheet2!E52</f>
        <v>14293.487</v>
      </c>
      <c r="E16" s="5" t="n">
        <f aca="false">Sheet2!F52</f>
        <v>11277.338</v>
      </c>
      <c r="F16" s="5" t="n">
        <f aca="false">Sheet2!G52</f>
        <v>9749.143</v>
      </c>
    </row>
    <row r="17" customFormat="false" ht="13.8" hidden="false" customHeight="false" outlineLevel="0" collapsed="false">
      <c r="A17" s="4" t="s">
        <v>16</v>
      </c>
      <c r="B17" s="5" t="n">
        <f aca="false">Sheet2!C55</f>
        <v>748159.751</v>
      </c>
      <c r="C17" s="5" t="n">
        <f aca="false">Sheet2!D55</f>
        <v>310844.245</v>
      </c>
      <c r="D17" s="5" t="n">
        <f aca="false">Sheet2!E55</f>
        <v>314227.102</v>
      </c>
      <c r="E17" s="5" t="n">
        <f aca="false">Sheet2!F55</f>
        <v>425106.66</v>
      </c>
      <c r="F17" s="5" t="n">
        <f aca="false">Sheet2!G55</f>
        <v>424524.189</v>
      </c>
    </row>
    <row r="18" customFormat="false" ht="13.8" hidden="false" customHeight="false" outlineLevel="0" collapsed="false">
      <c r="A18" s="4" t="s">
        <v>17</v>
      </c>
      <c r="B18" s="1" t="n">
        <f aca="false">Sheet2!C58</f>
        <v>51899.108</v>
      </c>
      <c r="C18" s="1" t="n">
        <f aca="false">Sheet2!D58</f>
        <v>57978.251</v>
      </c>
      <c r="D18" s="1" t="n">
        <f aca="false">Sheet2!E58</f>
        <v>57256.718</v>
      </c>
      <c r="E18" s="1" t="n">
        <f aca="false">Sheet2!F58</f>
        <v>59529.654</v>
      </c>
      <c r="F18" s="1" t="n">
        <f aca="false">Sheet2!G58</f>
        <v>66504.416</v>
      </c>
    </row>
    <row r="19" customFormat="false" ht="13.8" hidden="false" customHeight="false" outlineLevel="0" collapsed="false">
      <c r="A19" s="4" t="s">
        <v>18</v>
      </c>
      <c r="B19" s="5" t="n">
        <f aca="false">Sheet2!C61</f>
        <v>34750.875</v>
      </c>
      <c r="C19" s="5" t="n">
        <f aca="false">Sheet2!D61</f>
        <v>19836.187</v>
      </c>
      <c r="D19" s="5" t="n">
        <f aca="false">Sheet2!E61</f>
        <v>57536.772</v>
      </c>
      <c r="E19" s="5" t="n">
        <f aca="false">Sheet2!F61</f>
        <v>37877.41</v>
      </c>
      <c r="F19" s="5" t="n">
        <f aca="false">Sheet2!G61</f>
        <v>49631.661</v>
      </c>
    </row>
    <row r="20" customFormat="false" ht="13.8" hidden="false" customHeight="false" outlineLevel="0" collapsed="false">
      <c r="A20" s="4" t="s">
        <v>19</v>
      </c>
      <c r="B20" s="5" t="n">
        <f aca="false">Sheet2!C64</f>
        <v>40.232</v>
      </c>
      <c r="C20" s="5" t="n">
        <f aca="false">Sheet2!D64</f>
        <v>-151.773</v>
      </c>
      <c r="D20" s="5" t="n">
        <f aca="false">Sheet2!E64</f>
        <v>35.435</v>
      </c>
      <c r="E20" s="5" t="n">
        <f aca="false">Sheet2!F64</f>
        <v>132.672</v>
      </c>
      <c r="F20" s="5" t="n">
        <f aca="false">Sheet2!G64</f>
        <v>163.972</v>
      </c>
    </row>
    <row r="21" customFormat="false" ht="13.8" hidden="false" customHeight="false" outlineLevel="0" collapsed="false">
      <c r="A21" s="4" t="s">
        <v>20</v>
      </c>
      <c r="B21" s="5" t="n">
        <f aca="false">Sheet2!C67</f>
        <v>0</v>
      </c>
      <c r="C21" s="5" t="n">
        <f aca="false">Sheet2!D67</f>
        <v>0</v>
      </c>
      <c r="D21" s="5" t="n">
        <f aca="false">Sheet2!E67</f>
        <v>0</v>
      </c>
      <c r="E21" s="5" t="n">
        <f aca="false">Sheet2!F67</f>
        <v>0</v>
      </c>
      <c r="F21" s="5" t="n">
        <f aca="false">Sheet2!G67</f>
        <v>0</v>
      </c>
    </row>
    <row r="22" customFormat="false" ht="13.8" hidden="false" customHeight="false" outlineLevel="0" collapsed="false">
      <c r="A22" s="4" t="s">
        <v>21</v>
      </c>
      <c r="B22" s="5" t="n">
        <f aca="false">Sheet2!C70</f>
        <v>0</v>
      </c>
      <c r="C22" s="5" t="n">
        <f aca="false">Sheet2!D70</f>
        <v>0</v>
      </c>
      <c r="D22" s="5" t="n">
        <f aca="false">Sheet2!E70</f>
        <v>0</v>
      </c>
      <c r="E22" s="5" t="n">
        <f aca="false">Sheet2!F70</f>
        <v>0</v>
      </c>
      <c r="F22" s="5" t="n">
        <f aca="false">Sheet2!G70</f>
        <v>0</v>
      </c>
    </row>
    <row r="23" customFormat="false" ht="13.8" hidden="false" customHeight="false" outlineLevel="0" collapsed="false">
      <c r="A23" s="4" t="s">
        <v>22</v>
      </c>
      <c r="B23" s="5" t="n">
        <f aca="false">Sheet2!C73</f>
        <v>59.751</v>
      </c>
      <c r="C23" s="5" t="n">
        <f aca="false">Sheet2!D73</f>
        <v>60.185</v>
      </c>
      <c r="D23" s="5" t="n">
        <f aca="false">Sheet2!E73</f>
        <v>120.536</v>
      </c>
      <c r="E23" s="5" t="n">
        <f aca="false">Sheet2!F73</f>
        <v>37.95</v>
      </c>
      <c r="F23" s="5" t="n">
        <f aca="false">Sheet2!G73</f>
        <v>32.502</v>
      </c>
    </row>
    <row r="24" customFormat="false" ht="13.8" hidden="false" customHeight="false" outlineLevel="0" collapsed="false">
      <c r="A24" s="4" t="s">
        <v>23</v>
      </c>
      <c r="B24" s="5" t="n">
        <f aca="false">Sheet2!C79</f>
        <v>72355.523</v>
      </c>
      <c r="C24" s="5" t="n">
        <f aca="false">Sheet2!D79</f>
        <v>78734.487</v>
      </c>
      <c r="D24" s="5" t="n">
        <f aca="false">Sheet2!E79</f>
        <v>78200.304</v>
      </c>
      <c r="E24" s="5" t="n">
        <f aca="false">Sheet2!F79</f>
        <v>82043.838</v>
      </c>
      <c r="F24" s="5" t="n">
        <f aca="false">Sheet2!G79</f>
        <v>89388.485</v>
      </c>
    </row>
    <row r="25" customFormat="false" ht="13.8" hidden="false" customHeight="false" outlineLevel="0" collapsed="false">
      <c r="A25" s="4" t="s">
        <v>24</v>
      </c>
      <c r="B25" s="5" t="n">
        <f aca="false">Sheet2!C82</f>
        <v>20456.415</v>
      </c>
      <c r="C25" s="5" t="n">
        <f aca="false">Sheet2!D82</f>
        <v>20756.236</v>
      </c>
      <c r="D25" s="5" t="n">
        <f aca="false">Sheet2!E82</f>
        <v>20943.586</v>
      </c>
      <c r="E25" s="5" t="n">
        <f aca="false">Sheet2!F82</f>
        <v>22514.184</v>
      </c>
      <c r="F25" s="5" t="n">
        <f aca="false">Sheet2!G82</f>
        <v>22884.069</v>
      </c>
    </row>
    <row r="26" customFormat="false" ht="13.8" hidden="false" customHeight="false" outlineLevel="0" collapsed="false">
      <c r="A26" s="6" t="s">
        <v>25</v>
      </c>
      <c r="B26" s="7" t="n">
        <f aca="false">Sheet2!C85</f>
        <v>34799.939</v>
      </c>
      <c r="C26" s="7" t="n">
        <f aca="false">Sheet2!D85</f>
        <v>38147.035</v>
      </c>
      <c r="D26" s="7" t="n">
        <f aca="false">Sheet2!E85</f>
        <v>43470.247</v>
      </c>
      <c r="E26" s="7" t="n">
        <f aca="false">Sheet2!F85</f>
        <v>44339.469</v>
      </c>
      <c r="F26" s="7" t="n">
        <f aca="false">Sheet2!G85</f>
        <v>44513.326</v>
      </c>
    </row>
    <row r="27" customFormat="false" ht="13.8" hidden="false" customHeight="false" outlineLevel="0" collapsed="false">
      <c r="A27" s="4" t="s">
        <v>26</v>
      </c>
      <c r="B27" s="5" t="n">
        <f aca="false">Sheet2!C90</f>
        <v>5476.263</v>
      </c>
      <c r="C27" s="5" t="n">
        <f aca="false">Sheet2!D90</f>
        <v>5620.486</v>
      </c>
      <c r="D27" s="5" t="n">
        <f aca="false">Sheet2!E90</f>
        <v>6689.778</v>
      </c>
      <c r="E27" s="5" t="n">
        <f aca="false">Sheet2!F90</f>
        <v>5345.999</v>
      </c>
      <c r="F27" s="5" t="n">
        <f aca="false">Sheet2!G90</f>
        <v>5324.094</v>
      </c>
    </row>
    <row r="28" customFormat="false" ht="13.8" hidden="false" customHeight="false" outlineLevel="0" collapsed="false">
      <c r="A28" s="4" t="s">
        <v>27</v>
      </c>
      <c r="B28" s="5" t="n">
        <f aca="false">Sheet2!C100</f>
        <v>0</v>
      </c>
      <c r="C28" s="5" t="n">
        <f aca="false">Sheet2!D100</f>
        <v>0</v>
      </c>
      <c r="D28" s="5" t="n">
        <f aca="false">Sheet2!E100</f>
        <v>0</v>
      </c>
      <c r="E28" s="5" t="n">
        <f aca="false">Sheet2!F100</f>
        <v>0</v>
      </c>
      <c r="F28" s="5" t="n">
        <f aca="false">Sheet2!G100</f>
        <v>0</v>
      </c>
    </row>
    <row r="29" customFormat="false" ht="13.8" hidden="false" customHeight="false" outlineLevel="0" collapsed="false">
      <c r="A29" s="4" t="s">
        <v>28</v>
      </c>
      <c r="B29" s="5" t="n">
        <v>675599076</v>
      </c>
      <c r="C29" s="5" t="n">
        <v>422871776</v>
      </c>
      <c r="D29" s="5" t="n">
        <v>422871776</v>
      </c>
      <c r="E29" s="5" t="n">
        <v>422871776</v>
      </c>
      <c r="F29" s="5" t="n">
        <v>422871776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4.97"/>
    <col collapsed="false" customWidth="true" hidden="false" outlineLevel="0" max="6" min="2" style="1" width="12.96"/>
  </cols>
  <sheetData>
    <row r="1" customFormat="false" ht="13.8" hidden="false" customHeight="false" outlineLevel="0" collapsed="false">
      <c r="A1" s="2" t="s">
        <v>0</v>
      </c>
      <c r="B1" s="3" t="n">
        <v>2020</v>
      </c>
      <c r="C1" s="3" t="n">
        <v>2019</v>
      </c>
      <c r="D1" s="3" t="n">
        <v>2018</v>
      </c>
      <c r="E1" s="3" t="n">
        <v>2017</v>
      </c>
      <c r="F1" s="3" t="n">
        <v>2016</v>
      </c>
    </row>
    <row r="2" customFormat="false" ht="13.8" hidden="false" customHeight="false" outlineLevel="0" collapsed="false">
      <c r="A2" s="4" t="s">
        <v>1</v>
      </c>
      <c r="B2" s="5" t="n">
        <f aca="false">Sheet2!C2</f>
        <v>5413.23</v>
      </c>
      <c r="C2" s="5" t="n">
        <f aca="false">Sheet2!D2</f>
        <v>2608.717</v>
      </c>
      <c r="D2" s="5" t="n">
        <f aca="false">Sheet2!E2</f>
        <v>3320.596</v>
      </c>
      <c r="E2" s="5" t="n">
        <f aca="false">Sheet2!F2</f>
        <v>3881.501</v>
      </c>
      <c r="F2" s="5" t="n">
        <f aca="false">Sheet2!G2</f>
        <v>3477.706</v>
      </c>
    </row>
    <row r="3" customFormat="false" ht="13.8" hidden="false" customHeight="false" outlineLevel="0" collapsed="false">
      <c r="A3" s="6" t="s">
        <v>2</v>
      </c>
      <c r="B3" s="7" t="n">
        <f aca="false">Sheet2!C5</f>
        <v>2804.513</v>
      </c>
      <c r="C3" s="7" t="n">
        <f aca="false">Sheet2!D5</f>
        <v>-711.879</v>
      </c>
      <c r="D3" s="7" t="n">
        <f aca="false">Sheet2!E5</f>
        <v>-560.905</v>
      </c>
      <c r="E3" s="7" t="n">
        <f aca="false">Sheet2!F5</f>
        <v>403.795</v>
      </c>
      <c r="F3" s="7" t="n">
        <f aca="false">Sheet2!G5</f>
        <v>566.079</v>
      </c>
    </row>
    <row r="4" customFormat="false" ht="13.8" hidden="false" customHeight="false" outlineLevel="0" collapsed="false">
      <c r="A4" s="4" t="s">
        <v>3</v>
      </c>
      <c r="B4" s="5" t="n">
        <f aca="false">Sheet2!C8</f>
        <v>45395.955</v>
      </c>
      <c r="C4" s="5" t="n">
        <f aca="false">Sheet2!D8</f>
        <v>54573.679</v>
      </c>
      <c r="D4" s="5" t="n">
        <f aca="false">Sheet2!E8</f>
        <v>42693.563</v>
      </c>
      <c r="E4" s="5" t="n">
        <f aca="false">Sheet2!F8</f>
        <v>51587.01</v>
      </c>
      <c r="F4" s="5" t="n">
        <f aca="false">Sheet2!G8</f>
        <v>60327.884</v>
      </c>
    </row>
    <row r="5" customFormat="false" ht="13.8" hidden="false" customHeight="false" outlineLevel="0" collapsed="false">
      <c r="A5" s="4" t="s">
        <v>4</v>
      </c>
      <c r="B5" s="5" t="n">
        <f aca="false">Sheet2!C11</f>
        <v>-700282.991</v>
      </c>
      <c r="C5" s="5" t="n">
        <f aca="false">Sheet2!D11</f>
        <v>-1247.111</v>
      </c>
      <c r="D5" s="5" t="n">
        <f aca="false">Sheet2!E11</f>
        <v>118345.929</v>
      </c>
      <c r="E5" s="5" t="n">
        <f aca="false">Sheet2!F11</f>
        <v>-134.835</v>
      </c>
      <c r="F5" s="5" t="n">
        <f aca="false">Sheet2!G11</f>
        <v>-1131.398</v>
      </c>
    </row>
    <row r="6" customFormat="false" ht="13.8" hidden="false" customHeight="false" outlineLevel="0" collapsed="false">
      <c r="A6" s="4" t="s">
        <v>5</v>
      </c>
      <c r="B6" s="5" t="n">
        <f aca="false">Sheet2!C14</f>
        <v>657691.549</v>
      </c>
      <c r="C6" s="5" t="n">
        <f aca="false">Sheet2!D14</f>
        <v>-54038.447</v>
      </c>
      <c r="D6" s="5" t="n">
        <f aca="false">Sheet2!E14</f>
        <v>-161600.397</v>
      </c>
      <c r="E6" s="5" t="n">
        <f aca="false">Sheet2!F14</f>
        <v>-51048.38</v>
      </c>
      <c r="F6" s="5" t="n">
        <f aca="false">Sheet2!G14</f>
        <v>-58630.407</v>
      </c>
    </row>
    <row r="7" customFormat="false" ht="13.8" hidden="false" customHeight="false" outlineLevel="0" collapsed="false">
      <c r="A7" s="8" t="s">
        <v>6</v>
      </c>
      <c r="B7" s="9" t="n">
        <v>0.0844</v>
      </c>
      <c r="C7" s="9" t="n">
        <v>0.0911</v>
      </c>
      <c r="D7" s="9" t="n">
        <v>0.0913</v>
      </c>
      <c r="E7" s="9" t="n">
        <v>0.0855</v>
      </c>
      <c r="F7" s="9" t="n">
        <v>0.1048</v>
      </c>
    </row>
    <row r="8" customFormat="false" ht="13.8" hidden="false" customHeight="false" outlineLevel="0" collapsed="false">
      <c r="A8" s="8" t="s">
        <v>7</v>
      </c>
      <c r="B8" s="10" t="n">
        <v>1.13</v>
      </c>
      <c r="C8" s="10" t="n">
        <v>1.23</v>
      </c>
      <c r="D8" s="10" t="n">
        <v>1.31</v>
      </c>
      <c r="E8" s="10" t="n">
        <v>1.62</v>
      </c>
      <c r="F8" s="10" t="n">
        <v>1.76</v>
      </c>
    </row>
    <row r="9" customFormat="false" ht="13.8" hidden="false" customHeight="false" outlineLevel="0" collapsed="false">
      <c r="A9" s="4" t="s">
        <v>8</v>
      </c>
      <c r="B9" s="5" t="n">
        <f aca="false">Sheet2!C17</f>
        <v>-1597.9</v>
      </c>
      <c r="C9" s="5" t="n">
        <f aca="false">Sheet2!D17</f>
        <v>114.717</v>
      </c>
      <c r="D9" s="5" t="n">
        <f aca="false">Sheet2!E17</f>
        <v>-22431.998</v>
      </c>
      <c r="E9" s="5" t="n">
        <f aca="false">Sheet2!F17</f>
        <v>88.863</v>
      </c>
      <c r="F9" s="5" t="n">
        <f aca="false">Sheet2!G17</f>
        <v>77.66</v>
      </c>
    </row>
    <row r="10" customFormat="false" ht="13.8" hidden="false" customHeight="false" outlineLevel="0" collapsed="false">
      <c r="A10" s="4" t="s">
        <v>9</v>
      </c>
      <c r="B10" s="5" t="n">
        <f aca="false">Sheet2!C23</f>
        <v>0</v>
      </c>
      <c r="C10" s="5" t="n">
        <f aca="false">Sheet2!D23</f>
        <v>1140.241</v>
      </c>
      <c r="D10" s="5" t="n">
        <f aca="false">Sheet2!E23</f>
        <v>1733.935</v>
      </c>
      <c r="E10" s="5" t="n">
        <f aca="false">Sheet2!F23</f>
        <v>141.818</v>
      </c>
      <c r="F10" s="5" t="n">
        <f aca="false">Sheet2!G23</f>
        <v>1138.784</v>
      </c>
    </row>
    <row r="11" customFormat="false" ht="13.8" hidden="false" customHeight="false" outlineLevel="0" collapsed="false">
      <c r="A11" s="4" t="s">
        <v>10</v>
      </c>
      <c r="B11" s="5" t="n">
        <f aca="false">Sheet2!C35</f>
        <v>704022.5</v>
      </c>
      <c r="C11" s="5" t="n">
        <f aca="false">Sheet2!D35</f>
        <v>274800</v>
      </c>
      <c r="D11" s="5" t="n">
        <f aca="false">Sheet2!E35</f>
        <v>277300</v>
      </c>
      <c r="E11" s="5" t="n">
        <f aca="false">Sheet2!F35</f>
        <v>387500</v>
      </c>
      <c r="F11" s="5" t="n">
        <f aca="false">Sheet2!G35</f>
        <v>382150</v>
      </c>
    </row>
    <row r="12" customFormat="false" ht="13.8" hidden="false" customHeight="false" outlineLevel="0" collapsed="false">
      <c r="A12" s="4" t="s">
        <v>29</v>
      </c>
      <c r="B12" s="5" t="n">
        <f aca="false">Sheet2!C40</f>
        <v>8867.261</v>
      </c>
      <c r="C12" s="5" t="n">
        <f aca="false">Sheet2!D40</f>
        <v>11770.313</v>
      </c>
      <c r="D12" s="5" t="n">
        <f aca="false">Sheet2!E40</f>
        <v>15836.883</v>
      </c>
      <c r="E12" s="5" t="n">
        <f aca="false">Sheet2!F40</f>
        <v>16479.286</v>
      </c>
      <c r="F12" s="5" t="n">
        <f aca="false">Sheet2!G40</f>
        <v>16305.163</v>
      </c>
    </row>
    <row r="13" customFormat="false" ht="13.8" hidden="false" customHeight="false" outlineLevel="0" collapsed="false">
      <c r="A13" s="4" t="s">
        <v>12</v>
      </c>
      <c r="B13" s="5" t="n">
        <f aca="false">Sheet2!C43</f>
        <v>1763839.508</v>
      </c>
      <c r="C13" s="5" t="n">
        <f aca="false">Sheet2!D43</f>
        <v>1046825.669</v>
      </c>
      <c r="D13" s="5" t="n">
        <f aca="false">Sheet2!E43</f>
        <v>1049495.779</v>
      </c>
      <c r="E13" s="5" t="n">
        <f aca="false">Sheet2!F43</f>
        <v>1139654.374</v>
      </c>
      <c r="F13" s="5" t="n">
        <f aca="false">Sheet2!G43</f>
        <v>1137969.137</v>
      </c>
    </row>
    <row r="14" customFormat="false" ht="13.8" hidden="false" customHeight="false" outlineLevel="0" collapsed="false">
      <c r="A14" s="4" t="s">
        <v>13</v>
      </c>
      <c r="B14" s="5" t="n">
        <f aca="false">Sheet2!C46</f>
        <v>783540.812</v>
      </c>
      <c r="C14" s="5" t="n">
        <f aca="false">Sheet2!D46</f>
        <v>340270.941</v>
      </c>
      <c r="D14" s="5" t="n">
        <f aca="false">Sheet2!E46</f>
        <v>324253.62</v>
      </c>
      <c r="E14" s="5" t="n">
        <f aca="false">Sheet2!F46</f>
        <v>433340.796</v>
      </c>
      <c r="F14" s="5" t="n">
        <f aca="false">Sheet2!G46</f>
        <v>433378.044</v>
      </c>
    </row>
    <row r="15" customFormat="false" ht="13.8" hidden="false" customHeight="false" outlineLevel="0" collapsed="false">
      <c r="A15" s="4" t="s">
        <v>14</v>
      </c>
      <c r="B15" s="5" t="n">
        <f aca="false">Sheet2!C49</f>
        <v>750745.631</v>
      </c>
      <c r="C15" s="5" t="n">
        <f aca="false">Sheet2!D49</f>
        <v>476062.161</v>
      </c>
      <c r="D15" s="5" t="n">
        <f aca="false">Sheet2!E49</f>
        <v>476062.161</v>
      </c>
      <c r="E15" s="5" t="n">
        <f aca="false">Sheet2!F49</f>
        <v>476062.161</v>
      </c>
      <c r="F15" s="5" t="n">
        <f aca="false">Sheet2!G49</f>
        <v>476062.161</v>
      </c>
    </row>
    <row r="16" customFormat="false" ht="13.8" hidden="false" customHeight="false" outlineLevel="0" collapsed="false">
      <c r="A16" s="4" t="s">
        <v>15</v>
      </c>
      <c r="B16" s="5" t="n">
        <f aca="false">Sheet2!C52</f>
        <v>25315.038</v>
      </c>
      <c r="C16" s="5" t="n">
        <f aca="false">Sheet2!D52</f>
        <v>10345.515</v>
      </c>
      <c r="D16" s="5" t="n">
        <f aca="false">Sheet2!E52</f>
        <v>14293.487</v>
      </c>
      <c r="E16" s="5" t="n">
        <f aca="false">Sheet2!F52</f>
        <v>11277.338</v>
      </c>
      <c r="F16" s="5" t="n">
        <f aca="false">Sheet2!G52</f>
        <v>9749.143</v>
      </c>
    </row>
    <row r="17" customFormat="false" ht="13.8" hidden="false" customHeight="false" outlineLevel="0" collapsed="false">
      <c r="A17" s="4" t="s">
        <v>16</v>
      </c>
      <c r="B17" s="5" t="n">
        <f aca="false">Sheet2!C55</f>
        <v>748159.751</v>
      </c>
      <c r="C17" s="5" t="n">
        <f aca="false">Sheet2!D55</f>
        <v>310844.245</v>
      </c>
      <c r="D17" s="5" t="n">
        <f aca="false">Sheet2!E55</f>
        <v>314227.102</v>
      </c>
      <c r="E17" s="5" t="n">
        <f aca="false">Sheet2!F55</f>
        <v>425106.66</v>
      </c>
      <c r="F17" s="5" t="n">
        <f aca="false">Sheet2!G55</f>
        <v>424524.189</v>
      </c>
    </row>
    <row r="18" customFormat="false" ht="13.8" hidden="false" customHeight="false" outlineLevel="0" collapsed="false">
      <c r="A18" s="4" t="s">
        <v>17</v>
      </c>
      <c r="B18" s="1" t="n">
        <f aca="false">Sheet2!C58</f>
        <v>51899.108</v>
      </c>
      <c r="C18" s="1" t="n">
        <f aca="false">Sheet2!D58</f>
        <v>57978.251</v>
      </c>
      <c r="D18" s="1" t="n">
        <f aca="false">Sheet2!E58</f>
        <v>57256.718</v>
      </c>
      <c r="E18" s="1" t="n">
        <f aca="false">Sheet2!F58</f>
        <v>59529.654</v>
      </c>
      <c r="F18" s="1" t="n">
        <f aca="false">Sheet2!G58</f>
        <v>66504.416</v>
      </c>
    </row>
    <row r="19" customFormat="false" ht="13.8" hidden="false" customHeight="false" outlineLevel="0" collapsed="false">
      <c r="A19" s="4" t="s">
        <v>18</v>
      </c>
      <c r="B19" s="5" t="n">
        <f aca="false">Sheet2!C61</f>
        <v>34750.875</v>
      </c>
      <c r="C19" s="5" t="n">
        <f aca="false">Sheet2!D61</f>
        <v>19836.187</v>
      </c>
      <c r="D19" s="5" t="n">
        <f aca="false">Sheet2!E61</f>
        <v>57536.772</v>
      </c>
      <c r="E19" s="5" t="n">
        <f aca="false">Sheet2!F61</f>
        <v>37877.41</v>
      </c>
      <c r="F19" s="5" t="n">
        <f aca="false">Sheet2!G61</f>
        <v>49631.661</v>
      </c>
    </row>
    <row r="20" customFormat="false" ht="13.8" hidden="false" customHeight="false" outlineLevel="0" collapsed="false">
      <c r="A20" s="4" t="s">
        <v>19</v>
      </c>
      <c r="B20" s="5" t="n">
        <f aca="false">Sheet2!C64</f>
        <v>40.232</v>
      </c>
      <c r="C20" s="5" t="n">
        <f aca="false">Sheet2!D64</f>
        <v>-151.773</v>
      </c>
      <c r="D20" s="5" t="n">
        <f aca="false">Sheet2!E64</f>
        <v>35.435</v>
      </c>
      <c r="E20" s="5" t="n">
        <f aca="false">Sheet2!F64</f>
        <v>132.672</v>
      </c>
      <c r="F20" s="5" t="n">
        <f aca="false">Sheet2!G64</f>
        <v>163.972</v>
      </c>
    </row>
    <row r="21" customFormat="false" ht="13.8" hidden="false" customHeight="false" outlineLevel="0" collapsed="false">
      <c r="A21" s="4" t="s">
        <v>20</v>
      </c>
      <c r="B21" s="5" t="n">
        <f aca="false">Sheet2!C67</f>
        <v>0</v>
      </c>
      <c r="C21" s="5" t="n">
        <f aca="false">Sheet2!D67</f>
        <v>0</v>
      </c>
      <c r="D21" s="5" t="n">
        <f aca="false">Sheet2!E67</f>
        <v>0</v>
      </c>
      <c r="E21" s="5" t="n">
        <f aca="false">Sheet2!F67</f>
        <v>0</v>
      </c>
      <c r="F21" s="5" t="n">
        <f aca="false">Sheet2!G67</f>
        <v>0</v>
      </c>
    </row>
    <row r="22" customFormat="false" ht="13.8" hidden="false" customHeight="false" outlineLevel="0" collapsed="false">
      <c r="A22" s="4" t="s">
        <v>21</v>
      </c>
      <c r="B22" s="5" t="n">
        <f aca="false">Sheet2!C70</f>
        <v>0</v>
      </c>
      <c r="C22" s="5" t="n">
        <f aca="false">Sheet2!D70</f>
        <v>0</v>
      </c>
      <c r="D22" s="5" t="n">
        <f aca="false">Sheet2!E70</f>
        <v>0</v>
      </c>
      <c r="E22" s="5" t="n">
        <f aca="false">Sheet2!F70</f>
        <v>0</v>
      </c>
      <c r="F22" s="5" t="n">
        <f aca="false">Sheet2!G70</f>
        <v>0</v>
      </c>
    </row>
    <row r="23" customFormat="false" ht="13.8" hidden="false" customHeight="false" outlineLevel="0" collapsed="false">
      <c r="A23" s="4" t="s">
        <v>22</v>
      </c>
      <c r="B23" s="5" t="n">
        <f aca="false">Sheet2!C73</f>
        <v>59.751</v>
      </c>
      <c r="C23" s="5" t="n">
        <f aca="false">Sheet2!D73</f>
        <v>60.185</v>
      </c>
      <c r="D23" s="5" t="n">
        <f aca="false">Sheet2!E73</f>
        <v>120.536</v>
      </c>
      <c r="E23" s="5" t="n">
        <f aca="false">Sheet2!F73</f>
        <v>37.95</v>
      </c>
      <c r="F23" s="5" t="n">
        <f aca="false">Sheet2!G73</f>
        <v>32.502</v>
      </c>
    </row>
    <row r="24" customFormat="false" ht="13.8" hidden="false" customHeight="false" outlineLevel="0" collapsed="false">
      <c r="A24" s="4" t="s">
        <v>23</v>
      </c>
      <c r="B24" s="5" t="n">
        <f aca="false">Sheet2!C79</f>
        <v>72355.523</v>
      </c>
      <c r="C24" s="5" t="n">
        <f aca="false">Sheet2!D79</f>
        <v>78734.487</v>
      </c>
      <c r="D24" s="5" t="n">
        <f aca="false">Sheet2!E79</f>
        <v>78200.304</v>
      </c>
      <c r="E24" s="5" t="n">
        <f aca="false">Sheet2!F79</f>
        <v>82043.838</v>
      </c>
      <c r="F24" s="5" t="n">
        <f aca="false">Sheet2!G79</f>
        <v>89388.485</v>
      </c>
    </row>
    <row r="25" customFormat="false" ht="13.8" hidden="false" customHeight="false" outlineLevel="0" collapsed="false">
      <c r="A25" s="4" t="s">
        <v>24</v>
      </c>
      <c r="B25" s="5" t="n">
        <f aca="false">Sheet2!C82</f>
        <v>20456.415</v>
      </c>
      <c r="C25" s="5" t="n">
        <f aca="false">Sheet2!D82</f>
        <v>20756.236</v>
      </c>
      <c r="D25" s="5" t="n">
        <f aca="false">Sheet2!E82</f>
        <v>20943.586</v>
      </c>
      <c r="E25" s="5" t="n">
        <f aca="false">Sheet2!F82</f>
        <v>22514.184</v>
      </c>
      <c r="F25" s="5" t="n">
        <f aca="false">Sheet2!G82</f>
        <v>22884.069</v>
      </c>
    </row>
    <row r="26" customFormat="false" ht="13.8" hidden="false" customHeight="false" outlineLevel="0" collapsed="false">
      <c r="A26" s="6" t="s">
        <v>25</v>
      </c>
      <c r="B26" s="7" t="n">
        <f aca="false">Sheet2!C85</f>
        <v>34799.939</v>
      </c>
      <c r="C26" s="7" t="n">
        <f aca="false">Sheet2!D85</f>
        <v>38147.035</v>
      </c>
      <c r="D26" s="7" t="n">
        <f aca="false">Sheet2!E85</f>
        <v>43470.247</v>
      </c>
      <c r="E26" s="7" t="n">
        <f aca="false">Sheet2!F85</f>
        <v>44339.469</v>
      </c>
      <c r="F26" s="7" t="n">
        <f aca="false">Sheet2!G85</f>
        <v>44513.326</v>
      </c>
    </row>
    <row r="27" customFormat="false" ht="13.8" hidden="false" customHeight="false" outlineLevel="0" collapsed="false">
      <c r="A27" s="4" t="s">
        <v>26</v>
      </c>
      <c r="B27" s="5" t="n">
        <f aca="false">Sheet2!C90</f>
        <v>5476.263</v>
      </c>
      <c r="C27" s="5" t="n">
        <f aca="false">Sheet2!D90</f>
        <v>5620.486</v>
      </c>
      <c r="D27" s="5" t="n">
        <f aca="false">Sheet2!E90</f>
        <v>6689.778</v>
      </c>
      <c r="E27" s="5" t="n">
        <f aca="false">Sheet2!F90</f>
        <v>5345.999</v>
      </c>
      <c r="F27" s="5" t="n">
        <f aca="false">Sheet2!G90</f>
        <v>5324.094</v>
      </c>
    </row>
    <row r="28" customFormat="false" ht="13.8" hidden="false" customHeight="false" outlineLevel="0" collapsed="false">
      <c r="A28" s="4" t="s">
        <v>27</v>
      </c>
      <c r="B28" s="5" t="n">
        <f aca="false">Sheet2!C100</f>
        <v>0</v>
      </c>
      <c r="C28" s="5" t="n">
        <f aca="false">Sheet2!D100</f>
        <v>0</v>
      </c>
      <c r="D28" s="5" t="n">
        <f aca="false">Sheet2!E100</f>
        <v>0</v>
      </c>
      <c r="E28" s="5" t="n">
        <f aca="false">Sheet2!F100</f>
        <v>0</v>
      </c>
      <c r="F28" s="5" t="n">
        <f aca="false">Sheet2!G100</f>
        <v>0</v>
      </c>
    </row>
    <row r="29" customFormat="false" ht="13.8" hidden="false" customHeight="false" outlineLevel="0" collapsed="false">
      <c r="A29" s="4" t="s">
        <v>28</v>
      </c>
      <c r="B29" s="5" t="n">
        <v>675599076</v>
      </c>
      <c r="C29" s="5" t="n">
        <v>422871776</v>
      </c>
      <c r="D29" s="5" t="n">
        <v>422871776</v>
      </c>
      <c r="E29" s="5" t="n">
        <v>422871776</v>
      </c>
      <c r="F29" s="5" t="n">
        <v>422871776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10" activeCellId="0" sqref="C10"/>
    </sheetView>
  </sheetViews>
  <sheetFormatPr defaultColWidth="8.84765625" defaultRowHeight="13.8" zeroHeight="false" outlineLevelRow="0" outlineLevelCol="0"/>
  <cols>
    <col collapsed="false" customWidth="true" hidden="false" outlineLevel="0" max="2" min="2" style="0" width="34.97"/>
    <col collapsed="false" customWidth="true" hidden="false" outlineLevel="0" max="3" min="3" style="11" width="25.92"/>
    <col collapsed="false" customWidth="true" hidden="false" outlineLevel="0" max="8" min="4" style="1" width="12.96"/>
  </cols>
  <sheetData>
    <row r="1" customFormat="false" ht="13.8" hidden="false" customHeight="false" outlineLevel="0" collapsed="false">
      <c r="B1" s="2" t="s">
        <v>0</v>
      </c>
      <c r="C1" s="12" t="s">
        <v>30</v>
      </c>
      <c r="D1" s="3" t="n">
        <v>2020</v>
      </c>
      <c r="E1" s="3" t="n">
        <v>2019</v>
      </c>
      <c r="F1" s="3" t="n">
        <v>2018</v>
      </c>
      <c r="G1" s="3" t="n">
        <v>2017</v>
      </c>
      <c r="H1" s="3" t="n">
        <v>2016</v>
      </c>
    </row>
    <row r="2" customFormat="false" ht="13.8" hidden="false" customHeight="false" outlineLevel="0" collapsed="false">
      <c r="A2" s="13" t="n">
        <v>0</v>
      </c>
      <c r="B2" s="4" t="s">
        <v>1</v>
      </c>
      <c r="C2" s="14" t="s">
        <v>31</v>
      </c>
      <c r="D2" s="5" t="n">
        <f aca="false">Sheet2!C2</f>
        <v>5413.23</v>
      </c>
      <c r="E2" s="5" t="n">
        <f aca="false">Sheet2!D2</f>
        <v>2608.717</v>
      </c>
      <c r="F2" s="5" t="n">
        <f aca="false">Sheet2!E2</f>
        <v>3320.596</v>
      </c>
      <c r="G2" s="5" t="n">
        <f aca="false">Sheet2!F2</f>
        <v>3881.501</v>
      </c>
      <c r="H2" s="5" t="n">
        <f aca="false">Sheet2!G2</f>
        <v>3477.706</v>
      </c>
    </row>
    <row r="3" customFormat="false" ht="13.8" hidden="false" customHeight="false" outlineLevel="0" collapsed="false">
      <c r="A3" s="13" t="n">
        <v>1</v>
      </c>
      <c r="B3" s="6" t="s">
        <v>2</v>
      </c>
      <c r="C3" s="15" t="s">
        <v>31</v>
      </c>
      <c r="D3" s="7" t="n">
        <f aca="false">Sheet2!C5</f>
        <v>2804.513</v>
      </c>
      <c r="E3" s="7" t="n">
        <f aca="false">Sheet2!D5</f>
        <v>-711.879</v>
      </c>
      <c r="F3" s="7" t="n">
        <f aca="false">Sheet2!E5</f>
        <v>-560.905</v>
      </c>
      <c r="G3" s="7" t="n">
        <f aca="false">Sheet2!F5</f>
        <v>403.795</v>
      </c>
      <c r="H3" s="7" t="n">
        <f aca="false">Sheet2!G5</f>
        <v>566.079</v>
      </c>
    </row>
    <row r="4" customFormat="false" ht="13.8" hidden="false" customHeight="false" outlineLevel="0" collapsed="false">
      <c r="A4" s="13" t="n">
        <v>2</v>
      </c>
      <c r="B4" s="4" t="s">
        <v>3</v>
      </c>
      <c r="C4" s="14" t="s">
        <v>31</v>
      </c>
      <c r="D4" s="5" t="n">
        <f aca="false">Sheet2!C8</f>
        <v>45395.955</v>
      </c>
      <c r="E4" s="5" t="n">
        <f aca="false">Sheet2!D8</f>
        <v>54573.679</v>
      </c>
      <c r="F4" s="5" t="n">
        <f aca="false">Sheet2!E8</f>
        <v>42693.563</v>
      </c>
      <c r="G4" s="5" t="n">
        <f aca="false">Sheet2!F8</f>
        <v>51587.01</v>
      </c>
      <c r="H4" s="5" t="n">
        <f aca="false">Sheet2!G8</f>
        <v>60327.884</v>
      </c>
    </row>
    <row r="5" customFormat="false" ht="13.8" hidden="false" customHeight="false" outlineLevel="0" collapsed="false">
      <c r="A5" s="13" t="n">
        <v>3</v>
      </c>
      <c r="B5" s="4" t="s">
        <v>4</v>
      </c>
      <c r="C5" s="14" t="s">
        <v>31</v>
      </c>
      <c r="D5" s="5" t="n">
        <f aca="false">Sheet2!C11</f>
        <v>-700282.991</v>
      </c>
      <c r="E5" s="5" t="n">
        <f aca="false">Sheet2!D11</f>
        <v>-1247.111</v>
      </c>
      <c r="F5" s="5" t="n">
        <f aca="false">Sheet2!E11</f>
        <v>118345.929</v>
      </c>
      <c r="G5" s="5" t="n">
        <f aca="false">Sheet2!F11</f>
        <v>-134.835</v>
      </c>
      <c r="H5" s="5" t="n">
        <f aca="false">Sheet2!G11</f>
        <v>-1131.398</v>
      </c>
    </row>
    <row r="6" customFormat="false" ht="13.8" hidden="false" customHeight="false" outlineLevel="0" collapsed="false">
      <c r="A6" s="13" t="n">
        <v>4</v>
      </c>
      <c r="B6" s="4" t="s">
        <v>5</v>
      </c>
      <c r="C6" s="14" t="s">
        <v>31</v>
      </c>
      <c r="D6" s="5" t="n">
        <f aca="false">Sheet2!C14</f>
        <v>657691.549</v>
      </c>
      <c r="E6" s="5" t="n">
        <f aca="false">Sheet2!D14</f>
        <v>-54038.447</v>
      </c>
      <c r="F6" s="5" t="n">
        <f aca="false">Sheet2!E14</f>
        <v>-161600.397</v>
      </c>
      <c r="G6" s="5" t="n">
        <f aca="false">Sheet2!F14</f>
        <v>-51048.38</v>
      </c>
      <c r="H6" s="5" t="n">
        <f aca="false">Sheet2!G14</f>
        <v>-58630.407</v>
      </c>
    </row>
    <row r="7" s="17" customFormat="true" ht="13.8" hidden="false" customHeight="false" outlineLevel="0" collapsed="false">
      <c r="A7" s="13" t="n">
        <v>5</v>
      </c>
      <c r="B7" s="8" t="s">
        <v>6</v>
      </c>
      <c r="C7" s="16" t="s">
        <v>32</v>
      </c>
      <c r="D7" s="9" t="n">
        <v>0.0844</v>
      </c>
      <c r="E7" s="9" t="n">
        <v>0.0911</v>
      </c>
      <c r="F7" s="9" t="n">
        <v>0.0913</v>
      </c>
      <c r="G7" s="9" t="n">
        <v>0.0855</v>
      </c>
      <c r="H7" s="9" t="n">
        <v>0.1048</v>
      </c>
    </row>
    <row r="8" s="17" customFormat="true" ht="13.8" hidden="false" customHeight="false" outlineLevel="0" collapsed="false">
      <c r="A8" s="13" t="n">
        <v>6</v>
      </c>
      <c r="B8" s="8" t="s">
        <v>7</v>
      </c>
      <c r="C8" s="16" t="s">
        <v>32</v>
      </c>
      <c r="D8" s="10" t="n">
        <v>1.13</v>
      </c>
      <c r="E8" s="10" t="n">
        <v>1.23</v>
      </c>
      <c r="F8" s="10" t="n">
        <v>1.31</v>
      </c>
      <c r="G8" s="10" t="n">
        <v>1.62</v>
      </c>
      <c r="H8" s="10" t="n">
        <v>1.76</v>
      </c>
    </row>
    <row r="9" customFormat="false" ht="13.8" hidden="false" customHeight="false" outlineLevel="0" collapsed="false">
      <c r="A9" s="13" t="n">
        <v>7</v>
      </c>
      <c r="B9" s="4" t="s">
        <v>8</v>
      </c>
      <c r="C9" s="14" t="s">
        <v>33</v>
      </c>
      <c r="D9" s="5" t="n">
        <f aca="false">Sheet2!C17</f>
        <v>-1597.9</v>
      </c>
      <c r="E9" s="5" t="n">
        <f aca="false">Sheet2!D17</f>
        <v>114.717</v>
      </c>
      <c r="F9" s="5" t="n">
        <f aca="false">Sheet2!E17</f>
        <v>-22431.998</v>
      </c>
      <c r="G9" s="5" t="n">
        <f aca="false">Sheet2!F17</f>
        <v>88.863</v>
      </c>
      <c r="H9" s="5" t="n">
        <f aca="false">Sheet2!G17</f>
        <v>77.66</v>
      </c>
    </row>
    <row r="10" customFormat="false" ht="13.8" hidden="false" customHeight="false" outlineLevel="0" collapsed="false">
      <c r="A10" s="13" t="n">
        <v>8</v>
      </c>
      <c r="B10" s="4" t="s">
        <v>9</v>
      </c>
      <c r="C10" s="14" t="s">
        <v>33</v>
      </c>
      <c r="D10" s="5" t="n">
        <f aca="false">Sheet2!C23</f>
        <v>0</v>
      </c>
      <c r="E10" s="5" t="n">
        <f aca="false">Sheet2!D23</f>
        <v>1140.241</v>
      </c>
      <c r="F10" s="5" t="n">
        <f aca="false">Sheet2!E23</f>
        <v>1733.935</v>
      </c>
      <c r="G10" s="5" t="n">
        <f aca="false">Sheet2!F23</f>
        <v>141.818</v>
      </c>
      <c r="H10" s="5" t="n">
        <f aca="false">Sheet2!G23</f>
        <v>1138.784</v>
      </c>
    </row>
    <row r="11" customFormat="false" ht="13.8" hidden="false" customHeight="false" outlineLevel="0" collapsed="false">
      <c r="A11" s="13" t="n">
        <v>9</v>
      </c>
      <c r="B11" s="4" t="s">
        <v>10</v>
      </c>
      <c r="C11" s="14" t="s">
        <v>34</v>
      </c>
      <c r="D11" s="5" t="n">
        <f aca="false">Sheet2!C35</f>
        <v>704022.5</v>
      </c>
      <c r="E11" s="5" t="n">
        <f aca="false">Sheet2!D35</f>
        <v>274800</v>
      </c>
      <c r="F11" s="5" t="n">
        <f aca="false">Sheet2!E35</f>
        <v>277300</v>
      </c>
      <c r="G11" s="5" t="n">
        <f aca="false">Sheet2!F35</f>
        <v>387500</v>
      </c>
      <c r="H11" s="5" t="n">
        <f aca="false">Sheet2!G35</f>
        <v>382150</v>
      </c>
    </row>
    <row r="12" customFormat="false" ht="13.8" hidden="false" customHeight="false" outlineLevel="0" collapsed="false">
      <c r="A12" s="13" t="n">
        <v>10</v>
      </c>
      <c r="B12" s="4" t="s">
        <v>29</v>
      </c>
      <c r="C12" s="14" t="s">
        <v>35</v>
      </c>
      <c r="D12" s="5" t="n">
        <f aca="false">Sheet2!C40</f>
        <v>8867.261</v>
      </c>
      <c r="E12" s="5" t="n">
        <f aca="false">Sheet2!D40</f>
        <v>11770.313</v>
      </c>
      <c r="F12" s="5" t="n">
        <f aca="false">Sheet2!E40</f>
        <v>15836.883</v>
      </c>
      <c r="G12" s="5" t="n">
        <f aca="false">Sheet2!F40</f>
        <v>16479.286</v>
      </c>
      <c r="H12" s="5" t="n">
        <f aca="false">Sheet2!G40</f>
        <v>16305.163</v>
      </c>
    </row>
    <row r="13" customFormat="false" ht="13.8" hidden="false" customHeight="false" outlineLevel="0" collapsed="false">
      <c r="A13" s="13" t="n">
        <v>11</v>
      </c>
      <c r="B13" s="4" t="s">
        <v>12</v>
      </c>
      <c r="C13" s="14" t="s">
        <v>34</v>
      </c>
      <c r="D13" s="5" t="n">
        <f aca="false">Sheet2!C43</f>
        <v>1763839.508</v>
      </c>
      <c r="E13" s="5" t="n">
        <f aca="false">Sheet2!D43</f>
        <v>1046825.669</v>
      </c>
      <c r="F13" s="5" t="n">
        <f aca="false">Sheet2!E43</f>
        <v>1049495.779</v>
      </c>
      <c r="G13" s="5" t="n">
        <f aca="false">Sheet2!F43</f>
        <v>1139654.374</v>
      </c>
      <c r="H13" s="5" t="n">
        <f aca="false">Sheet2!G43</f>
        <v>1137969.137</v>
      </c>
    </row>
    <row r="14" customFormat="false" ht="13.8" hidden="false" customHeight="false" outlineLevel="0" collapsed="false">
      <c r="A14" s="13" t="n">
        <v>12</v>
      </c>
      <c r="B14" s="4" t="s">
        <v>13</v>
      </c>
      <c r="C14" s="14" t="s">
        <v>34</v>
      </c>
      <c r="D14" s="5" t="n">
        <f aca="false">Sheet2!C46</f>
        <v>783540.812</v>
      </c>
      <c r="E14" s="5" t="n">
        <f aca="false">Sheet2!D46</f>
        <v>340270.941</v>
      </c>
      <c r="F14" s="5" t="n">
        <f aca="false">Sheet2!E46</f>
        <v>324253.62</v>
      </c>
      <c r="G14" s="5" t="n">
        <f aca="false">Sheet2!F46</f>
        <v>433340.796</v>
      </c>
      <c r="H14" s="5" t="n">
        <f aca="false">Sheet2!G46</f>
        <v>433378.044</v>
      </c>
      <c r="I14" s="5"/>
    </row>
    <row r="15" customFormat="false" ht="13.8" hidden="false" customHeight="false" outlineLevel="0" collapsed="false">
      <c r="A15" s="13" t="n">
        <v>13</v>
      </c>
      <c r="B15" s="4" t="s">
        <v>14</v>
      </c>
      <c r="C15" s="14" t="s">
        <v>34</v>
      </c>
      <c r="D15" s="5" t="n">
        <f aca="false">Sheet2!C49</f>
        <v>750745.631</v>
      </c>
      <c r="E15" s="5" t="n">
        <f aca="false">Sheet2!D49</f>
        <v>476062.161</v>
      </c>
      <c r="F15" s="5" t="n">
        <f aca="false">Sheet2!E49</f>
        <v>476062.161</v>
      </c>
      <c r="G15" s="5" t="n">
        <f aca="false">Sheet2!F49</f>
        <v>476062.161</v>
      </c>
      <c r="H15" s="5" t="n">
        <f aca="false">Sheet2!G49</f>
        <v>476062.161</v>
      </c>
    </row>
    <row r="16" customFormat="false" ht="13.8" hidden="false" customHeight="false" outlineLevel="0" collapsed="false">
      <c r="A16" s="13" t="n">
        <v>14</v>
      </c>
      <c r="B16" s="4" t="s">
        <v>15</v>
      </c>
      <c r="C16" s="14" t="s">
        <v>34</v>
      </c>
      <c r="D16" s="5" t="n">
        <f aca="false">Sheet2!C52</f>
        <v>25315.038</v>
      </c>
      <c r="E16" s="5" t="n">
        <f aca="false">Sheet2!D52</f>
        <v>10345.515</v>
      </c>
      <c r="F16" s="5" t="n">
        <f aca="false">Sheet2!E52</f>
        <v>14293.487</v>
      </c>
      <c r="G16" s="5" t="n">
        <f aca="false">Sheet2!F52</f>
        <v>11277.338</v>
      </c>
      <c r="H16" s="5" t="n">
        <f aca="false">Sheet2!G52</f>
        <v>9749.143</v>
      </c>
    </row>
    <row r="17" customFormat="false" ht="13.8" hidden="false" customHeight="false" outlineLevel="0" collapsed="false">
      <c r="A17" s="13" t="n">
        <v>15</v>
      </c>
      <c r="B17" s="4" t="s">
        <v>16</v>
      </c>
      <c r="C17" s="14" t="s">
        <v>34</v>
      </c>
      <c r="D17" s="5" t="n">
        <f aca="false">Sheet2!C55</f>
        <v>748159.751</v>
      </c>
      <c r="E17" s="5" t="n">
        <f aca="false">Sheet2!D55</f>
        <v>310844.245</v>
      </c>
      <c r="F17" s="5" t="n">
        <f aca="false">Sheet2!E55</f>
        <v>314227.102</v>
      </c>
      <c r="G17" s="5" t="n">
        <f aca="false">Sheet2!F55</f>
        <v>425106.66</v>
      </c>
      <c r="H17" s="5" t="n">
        <f aca="false">Sheet2!G55</f>
        <v>424524.189</v>
      </c>
    </row>
    <row r="18" customFormat="false" ht="13.8" hidden="false" customHeight="false" outlineLevel="0" collapsed="false">
      <c r="A18" s="13" t="n">
        <v>16</v>
      </c>
      <c r="B18" s="4" t="s">
        <v>17</v>
      </c>
      <c r="C18" s="14" t="s">
        <v>36</v>
      </c>
      <c r="D18" s="1" t="n">
        <f aca="false">Sheet2!C58</f>
        <v>51899.108</v>
      </c>
      <c r="E18" s="1" t="n">
        <f aca="false">Sheet2!D58</f>
        <v>57978.251</v>
      </c>
      <c r="F18" s="1" t="n">
        <f aca="false">Sheet2!E58</f>
        <v>57256.718</v>
      </c>
      <c r="G18" s="1" t="n">
        <f aca="false">Sheet2!F58</f>
        <v>59529.654</v>
      </c>
      <c r="H18" s="1" t="n">
        <f aca="false">Sheet2!G58</f>
        <v>66504.416</v>
      </c>
    </row>
    <row r="19" customFormat="false" ht="13.8" hidden="false" customHeight="false" outlineLevel="0" collapsed="false">
      <c r="A19" s="13" t="n">
        <v>17</v>
      </c>
      <c r="B19" s="4" t="s">
        <v>18</v>
      </c>
      <c r="C19" s="14" t="s">
        <v>36</v>
      </c>
      <c r="D19" s="5" t="n">
        <f aca="false">Sheet2!C61</f>
        <v>34750.875</v>
      </c>
      <c r="E19" s="5" t="n">
        <f aca="false">Sheet2!D61</f>
        <v>19836.187</v>
      </c>
      <c r="F19" s="5" t="n">
        <f aca="false">Sheet2!E61</f>
        <v>57536.772</v>
      </c>
      <c r="G19" s="5" t="n">
        <f aca="false">Sheet2!F61</f>
        <v>37877.41</v>
      </c>
      <c r="H19" s="5" t="n">
        <f aca="false">Sheet2!G61</f>
        <v>49631.661</v>
      </c>
    </row>
    <row r="20" customFormat="false" ht="13.8" hidden="false" customHeight="false" outlineLevel="0" collapsed="false">
      <c r="A20" s="13" t="n">
        <v>18</v>
      </c>
      <c r="B20" s="4" t="s">
        <v>19</v>
      </c>
      <c r="C20" s="14" t="s">
        <v>36</v>
      </c>
      <c r="D20" s="5" t="n">
        <f aca="false">Sheet2!C64</f>
        <v>40.232</v>
      </c>
      <c r="E20" s="5" t="n">
        <f aca="false">Sheet2!D64</f>
        <v>-151.773</v>
      </c>
      <c r="F20" s="5" t="n">
        <f aca="false">Sheet2!E64</f>
        <v>35.435</v>
      </c>
      <c r="G20" s="5" t="n">
        <f aca="false">Sheet2!F64</f>
        <v>132.672</v>
      </c>
      <c r="H20" s="5" t="n">
        <f aca="false">Sheet2!G64</f>
        <v>163.972</v>
      </c>
    </row>
    <row r="21" customFormat="false" ht="13.8" hidden="false" customHeight="false" outlineLevel="0" collapsed="false">
      <c r="A21" s="13" t="n">
        <v>19</v>
      </c>
      <c r="B21" s="4" t="s">
        <v>20</v>
      </c>
      <c r="C21" s="14" t="s">
        <v>36</v>
      </c>
      <c r="D21" s="5" t="n">
        <f aca="false">Sheet2!C67</f>
        <v>0</v>
      </c>
      <c r="E21" s="5" t="n">
        <f aca="false">Sheet2!D67</f>
        <v>0</v>
      </c>
      <c r="F21" s="5" t="n">
        <f aca="false">Sheet2!E67</f>
        <v>0</v>
      </c>
      <c r="G21" s="5" t="n">
        <f aca="false">Sheet2!F67</f>
        <v>0</v>
      </c>
      <c r="H21" s="5" t="n">
        <f aca="false">Sheet2!G67</f>
        <v>0</v>
      </c>
    </row>
    <row r="22" customFormat="false" ht="13.8" hidden="false" customHeight="false" outlineLevel="0" collapsed="false">
      <c r="A22" s="13" t="n">
        <v>20</v>
      </c>
      <c r="B22" s="4" t="s">
        <v>21</v>
      </c>
      <c r="C22" s="14" t="s">
        <v>36</v>
      </c>
      <c r="D22" s="5" t="n">
        <f aca="false">Sheet2!C70</f>
        <v>0</v>
      </c>
      <c r="E22" s="5" t="n">
        <f aca="false">Sheet2!D70</f>
        <v>0</v>
      </c>
      <c r="F22" s="5" t="n">
        <f aca="false">Sheet2!E70</f>
        <v>0</v>
      </c>
      <c r="G22" s="5" t="n">
        <f aca="false">Sheet2!F70</f>
        <v>0</v>
      </c>
      <c r="H22" s="5" t="n">
        <f aca="false">Sheet2!G70</f>
        <v>0</v>
      </c>
    </row>
    <row r="23" customFormat="false" ht="13.8" hidden="false" customHeight="false" outlineLevel="0" collapsed="false">
      <c r="A23" s="13" t="n">
        <v>21</v>
      </c>
      <c r="B23" s="4" t="s">
        <v>22</v>
      </c>
      <c r="C23" s="14" t="s">
        <v>36</v>
      </c>
      <c r="D23" s="5" t="n">
        <f aca="false">Sheet2!C73</f>
        <v>59.751</v>
      </c>
      <c r="E23" s="5" t="n">
        <f aca="false">Sheet2!D73</f>
        <v>60.185</v>
      </c>
      <c r="F23" s="5" t="n">
        <f aca="false">Sheet2!E73</f>
        <v>120.536</v>
      </c>
      <c r="G23" s="5" t="n">
        <f aca="false">Sheet2!F73</f>
        <v>37.95</v>
      </c>
      <c r="H23" s="5" t="n">
        <f aca="false">Sheet2!G73</f>
        <v>32.502</v>
      </c>
    </row>
    <row r="24" customFormat="false" ht="13.8" hidden="false" customHeight="false" outlineLevel="0" collapsed="false">
      <c r="A24" s="13" t="n">
        <v>22</v>
      </c>
      <c r="B24" s="4" t="s">
        <v>23</v>
      </c>
      <c r="C24" s="14" t="s">
        <v>36</v>
      </c>
      <c r="D24" s="5" t="n">
        <f aca="false">Sheet2!C79</f>
        <v>72355.523</v>
      </c>
      <c r="E24" s="5" t="n">
        <f aca="false">Sheet2!D79</f>
        <v>78734.487</v>
      </c>
      <c r="F24" s="5" t="n">
        <f aca="false">Sheet2!E79</f>
        <v>78200.304</v>
      </c>
      <c r="G24" s="5" t="n">
        <f aca="false">Sheet2!F79</f>
        <v>82043.838</v>
      </c>
      <c r="H24" s="5" t="n">
        <f aca="false">Sheet2!G79</f>
        <v>89388.485</v>
      </c>
    </row>
    <row r="25" customFormat="false" ht="13.8" hidden="false" customHeight="false" outlineLevel="0" collapsed="false">
      <c r="A25" s="13" t="n">
        <v>23</v>
      </c>
      <c r="B25" s="4" t="s">
        <v>24</v>
      </c>
      <c r="C25" s="14" t="s">
        <v>36</v>
      </c>
      <c r="D25" s="5" t="n">
        <f aca="false">Sheet2!C82</f>
        <v>20456.415</v>
      </c>
      <c r="E25" s="5" t="n">
        <f aca="false">Sheet2!D82</f>
        <v>20756.236</v>
      </c>
      <c r="F25" s="5" t="n">
        <f aca="false">Sheet2!E82</f>
        <v>20943.586</v>
      </c>
      <c r="G25" s="5" t="n">
        <f aca="false">Sheet2!F82</f>
        <v>22514.184</v>
      </c>
      <c r="H25" s="5" t="n">
        <f aca="false">Sheet2!G82</f>
        <v>22884.069</v>
      </c>
    </row>
    <row r="26" customFormat="false" ht="13.8" hidden="false" customHeight="false" outlineLevel="0" collapsed="false">
      <c r="A26" s="13" t="n">
        <v>24</v>
      </c>
      <c r="B26" s="6" t="s">
        <v>25</v>
      </c>
      <c r="C26" s="15" t="s">
        <v>36</v>
      </c>
      <c r="D26" s="7" t="n">
        <f aca="false">Sheet2!C85</f>
        <v>34799.939</v>
      </c>
      <c r="E26" s="7" t="n">
        <f aca="false">Sheet2!D85</f>
        <v>38147.035</v>
      </c>
      <c r="F26" s="7" t="n">
        <f aca="false">Sheet2!E85</f>
        <v>43470.247</v>
      </c>
      <c r="G26" s="7" t="n">
        <f aca="false">Sheet2!F85</f>
        <v>44339.469</v>
      </c>
      <c r="H26" s="7" t="n">
        <f aca="false">Sheet2!G85</f>
        <v>44513.326</v>
      </c>
    </row>
    <row r="27" customFormat="false" ht="13.8" hidden="false" customHeight="false" outlineLevel="0" collapsed="false">
      <c r="A27" s="13" t="n">
        <v>25</v>
      </c>
      <c r="B27" s="4" t="s">
        <v>26</v>
      </c>
      <c r="C27" s="14" t="s">
        <v>36</v>
      </c>
      <c r="D27" s="5" t="n">
        <f aca="false">Sheet2!C90</f>
        <v>5476.263</v>
      </c>
      <c r="E27" s="5" t="n">
        <f aca="false">Sheet2!D90</f>
        <v>5620.486</v>
      </c>
      <c r="F27" s="5" t="n">
        <f aca="false">Sheet2!E90</f>
        <v>6689.778</v>
      </c>
      <c r="G27" s="5" t="n">
        <f aca="false">Sheet2!F90</f>
        <v>5345.999</v>
      </c>
      <c r="H27" s="5" t="n">
        <f aca="false">Sheet2!G90</f>
        <v>5324.094</v>
      </c>
    </row>
    <row r="28" customFormat="false" ht="13.8" hidden="false" customHeight="false" outlineLevel="0" collapsed="false">
      <c r="A28" s="13" t="n">
        <v>26</v>
      </c>
      <c r="B28" s="4" t="s">
        <v>27</v>
      </c>
      <c r="C28" s="14" t="s">
        <v>36</v>
      </c>
      <c r="D28" s="5" t="n">
        <f aca="false">Sheet2!C100</f>
        <v>0</v>
      </c>
      <c r="E28" s="5" t="n">
        <f aca="false">Sheet2!D100</f>
        <v>0</v>
      </c>
      <c r="F28" s="5" t="n">
        <f aca="false">Sheet2!E100</f>
        <v>0</v>
      </c>
      <c r="G28" s="5" t="n">
        <f aca="false">Sheet2!F100</f>
        <v>0</v>
      </c>
      <c r="H28" s="5" t="n">
        <f aca="false">Sheet2!G100</f>
        <v>0</v>
      </c>
    </row>
    <row r="29" customFormat="false" ht="13.8" hidden="false" customHeight="false" outlineLevel="0" collapsed="false">
      <c r="A29" s="13" t="n">
        <v>27</v>
      </c>
      <c r="B29" s="4" t="s">
        <v>28</v>
      </c>
      <c r="C29" s="16" t="s">
        <v>32</v>
      </c>
      <c r="D29" s="5" t="n">
        <v>675599076</v>
      </c>
      <c r="E29" s="5" t="n">
        <v>422871776</v>
      </c>
      <c r="F29" s="5" t="n">
        <v>422871776</v>
      </c>
      <c r="G29" s="5" t="n">
        <v>422871776</v>
      </c>
      <c r="H29" s="5" t="n">
        <v>422871776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C100" activeCellId="0" sqref="C100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25.92"/>
    <col collapsed="false" customWidth="true" hidden="false" outlineLevel="0" max="10" min="3" style="0" width="12.96"/>
  </cols>
  <sheetData>
    <row r="1" customFormat="false" ht="13.8" hidden="false" customHeight="false" outlineLevel="0" collapsed="false">
      <c r="A1" s="2" t="s">
        <v>0</v>
      </c>
      <c r="B1" s="12" t="s">
        <v>30</v>
      </c>
      <c r="C1" s="18" t="n">
        <v>2020</v>
      </c>
      <c r="D1" s="18" t="n">
        <v>2019</v>
      </c>
      <c r="E1" s="3" t="n">
        <v>2018</v>
      </c>
      <c r="F1" s="3" t="n">
        <v>2017</v>
      </c>
      <c r="G1" s="3" t="n">
        <v>2016</v>
      </c>
    </row>
    <row r="2" customFormat="false" ht="13.8" hidden="false" customHeight="false" outlineLevel="0" collapsed="false">
      <c r="A2" s="19" t="s">
        <v>37</v>
      </c>
      <c r="B2" s="20" t="s">
        <v>31</v>
      </c>
      <c r="C2" s="21" t="n">
        <f aca="false">C3/1000</f>
        <v>5413.23</v>
      </c>
      <c r="D2" s="21" t="n">
        <f aca="false">D3/1000</f>
        <v>2608.717</v>
      </c>
      <c r="E2" s="22" t="n">
        <f aca="false">E3/1000</f>
        <v>3320.596</v>
      </c>
      <c r="F2" s="22" t="n">
        <f aca="false">F3/1000</f>
        <v>3881.501</v>
      </c>
      <c r="G2" s="22" t="n">
        <f aca="false">G3/1000</f>
        <v>3477.706</v>
      </c>
    </row>
    <row r="3" customFormat="false" ht="13.8" hidden="false" customHeight="false" outlineLevel="0" collapsed="false">
      <c r="A3" s="4" t="s">
        <v>38</v>
      </c>
      <c r="B3" s="14" t="s">
        <v>31</v>
      </c>
      <c r="C3" s="23" t="n">
        <v>5413230</v>
      </c>
      <c r="D3" s="23" t="n">
        <v>2608717</v>
      </c>
      <c r="E3" s="5" t="n">
        <v>3320596</v>
      </c>
      <c r="F3" s="5" t="n">
        <v>3881501</v>
      </c>
      <c r="G3" s="5" t="n">
        <v>3477706</v>
      </c>
    </row>
    <row r="4" customFormat="false" ht="13.8" hidden="false" customHeight="false" outlineLevel="0" collapsed="false">
      <c r="A4" s="4"/>
      <c r="B4" s="14"/>
      <c r="C4" s="23"/>
      <c r="D4" s="23"/>
      <c r="E4" s="5"/>
      <c r="F4" s="5"/>
      <c r="G4" s="5"/>
    </row>
    <row r="5" customFormat="false" ht="13.8" hidden="false" customHeight="false" outlineLevel="0" collapsed="false">
      <c r="A5" s="24" t="s">
        <v>2</v>
      </c>
      <c r="B5" s="25" t="s">
        <v>31</v>
      </c>
      <c r="C5" s="21" t="n">
        <f aca="false">C6/1000</f>
        <v>2804.513</v>
      </c>
      <c r="D5" s="21" t="n">
        <f aca="false">D6/1000</f>
        <v>-711.879</v>
      </c>
      <c r="E5" s="22" t="n">
        <f aca="false">E6/1000</f>
        <v>-560.905</v>
      </c>
      <c r="F5" s="22" t="n">
        <f aca="false">F6/1000</f>
        <v>403.795</v>
      </c>
      <c r="G5" s="22" t="n">
        <f aca="false">G6/1000</f>
        <v>566.079</v>
      </c>
    </row>
    <row r="6" customFormat="false" ht="13.8" hidden="false" customHeight="false" outlineLevel="0" collapsed="false">
      <c r="A6" s="6" t="s">
        <v>39</v>
      </c>
      <c r="B6" s="15" t="s">
        <v>31</v>
      </c>
      <c r="C6" s="23" t="n">
        <v>2804513</v>
      </c>
      <c r="D6" s="23" t="n">
        <v>-711879</v>
      </c>
      <c r="E6" s="7" t="n">
        <v>-560905</v>
      </c>
      <c r="F6" s="7" t="n">
        <v>403795</v>
      </c>
      <c r="G6" s="7" t="n">
        <v>566079</v>
      </c>
    </row>
    <row r="7" customFormat="false" ht="13.8" hidden="false" customHeight="false" outlineLevel="0" collapsed="false">
      <c r="A7" s="4"/>
      <c r="B7" s="14"/>
      <c r="C7" s="23"/>
      <c r="D7" s="23"/>
      <c r="E7" s="5"/>
      <c r="F7" s="5"/>
      <c r="G7" s="5"/>
    </row>
    <row r="8" customFormat="false" ht="13.8" hidden="false" customHeight="false" outlineLevel="0" collapsed="false">
      <c r="A8" s="19" t="s">
        <v>3</v>
      </c>
      <c r="B8" s="20" t="s">
        <v>31</v>
      </c>
      <c r="C8" s="21" t="n">
        <f aca="false">C9/1000</f>
        <v>45395.955</v>
      </c>
      <c r="D8" s="21" t="n">
        <f aca="false">D9/1000</f>
        <v>54573.679</v>
      </c>
      <c r="E8" s="22" t="n">
        <f aca="false">E9/1000</f>
        <v>42693.563</v>
      </c>
      <c r="F8" s="22" t="n">
        <f aca="false">F9/1000</f>
        <v>51587.01</v>
      </c>
      <c r="G8" s="22" t="n">
        <f aca="false">G9/1000</f>
        <v>60327.884</v>
      </c>
    </row>
    <row r="9" customFormat="false" ht="13.8" hidden="false" customHeight="false" outlineLevel="0" collapsed="false">
      <c r="A9" s="4" t="s">
        <v>40</v>
      </c>
      <c r="B9" s="14" t="s">
        <v>31</v>
      </c>
      <c r="C9" s="23" t="n">
        <v>45395955</v>
      </c>
      <c r="D9" s="23" t="n">
        <v>54573679</v>
      </c>
      <c r="E9" s="5" t="n">
        <v>42693563</v>
      </c>
      <c r="F9" s="5" t="n">
        <v>51587010</v>
      </c>
      <c r="G9" s="5" t="n">
        <v>60327884</v>
      </c>
    </row>
    <row r="10" customFormat="false" ht="13.8" hidden="false" customHeight="false" outlineLevel="0" collapsed="false">
      <c r="A10" s="4"/>
      <c r="B10" s="14"/>
      <c r="C10" s="23"/>
      <c r="D10" s="23"/>
      <c r="E10" s="5"/>
      <c r="F10" s="5"/>
      <c r="G10" s="5"/>
    </row>
    <row r="11" customFormat="false" ht="13.8" hidden="false" customHeight="false" outlineLevel="0" collapsed="false">
      <c r="A11" s="19" t="s">
        <v>4</v>
      </c>
      <c r="B11" s="20" t="s">
        <v>31</v>
      </c>
      <c r="C11" s="21" t="n">
        <f aca="false">C12/1000</f>
        <v>-700282.991</v>
      </c>
      <c r="D11" s="21" t="n">
        <f aca="false">D12/1000</f>
        <v>-1247.111</v>
      </c>
      <c r="E11" s="22" t="n">
        <f aca="false">E12/1000</f>
        <v>118345.929</v>
      </c>
      <c r="F11" s="22" t="n">
        <f aca="false">F12/1000</f>
        <v>-134.835</v>
      </c>
      <c r="G11" s="22" t="n">
        <f aca="false">G12/1000</f>
        <v>-1131.398</v>
      </c>
    </row>
    <row r="12" customFormat="false" ht="13.8" hidden="false" customHeight="false" outlineLevel="0" collapsed="false">
      <c r="A12" s="4" t="s">
        <v>41</v>
      </c>
      <c r="B12" s="14" t="s">
        <v>31</v>
      </c>
      <c r="C12" s="23" t="n">
        <v>-700282991</v>
      </c>
      <c r="D12" s="23" t="n">
        <v>-1247111</v>
      </c>
      <c r="E12" s="5" t="n">
        <v>118345929</v>
      </c>
      <c r="F12" s="5" t="n">
        <v>-134835</v>
      </c>
      <c r="G12" s="5" t="n">
        <v>-1131398</v>
      </c>
    </row>
    <row r="13" customFormat="false" ht="13.8" hidden="false" customHeight="false" outlineLevel="0" collapsed="false">
      <c r="A13" s="4"/>
      <c r="B13" s="14"/>
      <c r="C13" s="23"/>
      <c r="D13" s="23"/>
      <c r="E13" s="5"/>
      <c r="F13" s="5"/>
      <c r="G13" s="5"/>
    </row>
    <row r="14" customFormat="false" ht="13.8" hidden="false" customHeight="false" outlineLevel="0" collapsed="false">
      <c r="A14" s="19" t="s">
        <v>5</v>
      </c>
      <c r="B14" s="20" t="s">
        <v>31</v>
      </c>
      <c r="C14" s="21" t="n">
        <f aca="false">C15/1000</f>
        <v>657691.549</v>
      </c>
      <c r="D14" s="21" t="n">
        <f aca="false">D15/1000</f>
        <v>-54038.447</v>
      </c>
      <c r="E14" s="22" t="n">
        <f aca="false">E15/1000</f>
        <v>-161600.397</v>
      </c>
      <c r="F14" s="22" t="n">
        <f aca="false">F15/1000</f>
        <v>-51048.38</v>
      </c>
      <c r="G14" s="22" t="n">
        <f aca="false">G15/1000</f>
        <v>-58630.407</v>
      </c>
    </row>
    <row r="15" customFormat="false" ht="13.8" hidden="false" customHeight="false" outlineLevel="0" collapsed="false">
      <c r="A15" s="4" t="s">
        <v>42</v>
      </c>
      <c r="B15" s="14" t="s">
        <v>31</v>
      </c>
      <c r="C15" s="23" t="n">
        <v>657691549</v>
      </c>
      <c r="D15" s="23" t="n">
        <v>-54038447</v>
      </c>
      <c r="E15" s="5" t="n">
        <v>-161600397</v>
      </c>
      <c r="F15" s="5" t="n">
        <v>-51048380</v>
      </c>
      <c r="G15" s="5" t="n">
        <v>-58630407</v>
      </c>
    </row>
    <row r="16" customFormat="false" ht="13.8" hidden="false" customHeight="false" outlineLevel="0" collapsed="false">
      <c r="A16" s="4"/>
      <c r="B16" s="14"/>
      <c r="C16" s="23"/>
      <c r="D16" s="23"/>
      <c r="E16" s="5"/>
      <c r="F16" s="5"/>
      <c r="G16" s="5"/>
    </row>
    <row r="17" customFormat="false" ht="13.8" hidden="false" customHeight="false" outlineLevel="0" collapsed="false">
      <c r="A17" s="19" t="s">
        <v>8</v>
      </c>
      <c r="B17" s="20" t="s">
        <v>43</v>
      </c>
      <c r="C17" s="21" t="n">
        <f aca="false">SUM(C18:C21)/1000</f>
        <v>-1597.9</v>
      </c>
      <c r="D17" s="21" t="n">
        <f aca="false">SUM(D18:D21)/1000</f>
        <v>114.717</v>
      </c>
      <c r="E17" s="22" t="n">
        <f aca="false">SUM(E18:E21)/1000</f>
        <v>-22431.998</v>
      </c>
      <c r="F17" s="22" t="n">
        <f aca="false">SUM(F18:F21)/1000</f>
        <v>88.863</v>
      </c>
      <c r="G17" s="22" t="n">
        <f aca="false">SUM(G18:G21)/1000</f>
        <v>77.66</v>
      </c>
    </row>
    <row r="18" customFormat="false" ht="13.8" hidden="false" customHeight="false" outlineLevel="0" collapsed="false">
      <c r="A18" s="4" t="s">
        <v>44</v>
      </c>
      <c r="B18" s="14" t="s">
        <v>45</v>
      </c>
      <c r="C18" s="23" t="n">
        <v>0</v>
      </c>
      <c r="D18" s="23" t="n">
        <v>0</v>
      </c>
      <c r="E18" s="5" t="n">
        <v>0</v>
      </c>
      <c r="F18" s="5" t="n">
        <v>0</v>
      </c>
      <c r="G18" s="5" t="n">
        <v>0</v>
      </c>
    </row>
    <row r="19" customFormat="false" ht="13.8" hidden="false" customHeight="false" outlineLevel="0" collapsed="false">
      <c r="A19" s="4" t="s">
        <v>46</v>
      </c>
      <c r="B19" s="14" t="s">
        <v>47</v>
      </c>
      <c r="C19" s="23" t="n">
        <v>167295</v>
      </c>
      <c r="D19" s="23" t="n">
        <v>114717</v>
      </c>
      <c r="E19" s="1" t="n">
        <v>94663</v>
      </c>
      <c r="F19" s="5" t="n">
        <v>88863</v>
      </c>
      <c r="G19" s="5" t="n">
        <v>77660</v>
      </c>
    </row>
    <row r="20" customFormat="false" ht="13.8" hidden="false" customHeight="false" outlineLevel="0" collapsed="false">
      <c r="A20" s="4" t="s">
        <v>48</v>
      </c>
      <c r="B20" s="14" t="s">
        <v>49</v>
      </c>
      <c r="C20" s="23" t="n">
        <v>-1765195</v>
      </c>
      <c r="D20" s="23" t="n">
        <v>0</v>
      </c>
      <c r="E20" s="1" t="n">
        <v>-22526661</v>
      </c>
      <c r="F20" s="5" t="n">
        <v>0</v>
      </c>
      <c r="G20" s="5" t="n">
        <v>0</v>
      </c>
    </row>
    <row r="21" customFormat="false" ht="13.8" hidden="false" customHeight="false" outlineLevel="0" collapsed="false">
      <c r="A21" s="4" t="s">
        <v>50</v>
      </c>
      <c r="B21" s="14" t="s">
        <v>51</v>
      </c>
      <c r="C21" s="23" t="n">
        <v>0</v>
      </c>
      <c r="D21" s="23" t="n">
        <v>0</v>
      </c>
      <c r="E21" s="5" t="n">
        <v>0</v>
      </c>
      <c r="F21" s="5" t="n">
        <v>0</v>
      </c>
      <c r="G21" s="5" t="n">
        <v>0</v>
      </c>
    </row>
    <row r="22" customFormat="false" ht="13.8" hidden="false" customHeight="false" outlineLevel="0" collapsed="false">
      <c r="A22" s="4"/>
      <c r="B22" s="14"/>
      <c r="C22" s="23"/>
      <c r="D22" s="23"/>
      <c r="E22" s="5"/>
      <c r="F22" s="5"/>
      <c r="G22" s="5"/>
    </row>
    <row r="23" customFormat="false" ht="13.8" hidden="false" customHeight="false" outlineLevel="0" collapsed="false">
      <c r="A23" s="19" t="s">
        <v>9</v>
      </c>
      <c r="B23" s="20" t="s">
        <v>52</v>
      </c>
      <c r="C23" s="21" t="n">
        <f aca="false">SUM(C24:C26)/1000</f>
        <v>0</v>
      </c>
      <c r="D23" s="21" t="n">
        <f aca="false">SUM(D24:D26)/1000</f>
        <v>1140.241</v>
      </c>
      <c r="E23" s="22" t="n">
        <f aca="false">SUM(E24:E26)/1000</f>
        <v>1733.935</v>
      </c>
      <c r="F23" s="22" t="n">
        <f aca="false">SUM(F24:F26)/1000</f>
        <v>141.818</v>
      </c>
      <c r="G23" s="22" t="n">
        <f aca="false">SUM(G24:G26)/1000</f>
        <v>1138.784</v>
      </c>
    </row>
    <row r="24" customFormat="false" ht="13.8" hidden="false" customHeight="false" outlineLevel="0" collapsed="false">
      <c r="A24" s="4" t="s">
        <v>53</v>
      </c>
      <c r="B24" s="14" t="s">
        <v>52</v>
      </c>
      <c r="C24" s="23" t="n">
        <v>0</v>
      </c>
      <c r="D24" s="23" t="n">
        <v>0</v>
      </c>
      <c r="E24" s="5" t="n">
        <v>0</v>
      </c>
      <c r="F24" s="5" t="n">
        <v>0</v>
      </c>
      <c r="G24" s="5" t="n">
        <v>0</v>
      </c>
    </row>
    <row r="25" customFormat="false" ht="13.8" hidden="false" customHeight="false" outlineLevel="0" collapsed="false">
      <c r="A25" s="4" t="s">
        <v>54</v>
      </c>
      <c r="B25" s="14" t="s">
        <v>52</v>
      </c>
      <c r="C25" s="23" t="n">
        <v>0</v>
      </c>
      <c r="D25" s="23" t="n">
        <v>0</v>
      </c>
      <c r="E25" s="5" t="n">
        <v>0</v>
      </c>
      <c r="F25" s="5" t="n">
        <v>0</v>
      </c>
      <c r="G25" s="5" t="n">
        <v>0</v>
      </c>
    </row>
    <row r="26" customFormat="false" ht="13.8" hidden="false" customHeight="false" outlineLevel="0" collapsed="false">
      <c r="A26" s="26" t="s">
        <v>55</v>
      </c>
      <c r="B26" s="27" t="s">
        <v>56</v>
      </c>
      <c r="C26" s="28" t="n">
        <f aca="false">SUM(C27:C32)</f>
        <v>0</v>
      </c>
      <c r="D26" s="28" t="n">
        <f aca="false">SUM(D27:D32)</f>
        <v>1140241</v>
      </c>
      <c r="E26" s="29" t="n">
        <f aca="false">SUM(E27:E32)</f>
        <v>1733935</v>
      </c>
      <c r="F26" s="29" t="n">
        <f aca="false">SUM(F27:F32)</f>
        <v>141818</v>
      </c>
      <c r="G26" s="29" t="n">
        <f aca="false">SUM(G27:G32)</f>
        <v>1138784</v>
      </c>
    </row>
    <row r="27" customFormat="false" ht="13.8" hidden="false" customHeight="false" outlineLevel="0" collapsed="false">
      <c r="A27" s="30" t="s">
        <v>57</v>
      </c>
      <c r="B27" s="14" t="s">
        <v>56</v>
      </c>
      <c r="C27" s="23" t="n">
        <v>0</v>
      </c>
      <c r="D27" s="23" t="n">
        <v>0</v>
      </c>
      <c r="E27" s="5" t="n">
        <v>0</v>
      </c>
      <c r="F27" s="5" t="n">
        <v>26400</v>
      </c>
      <c r="G27" s="5" t="n">
        <v>0</v>
      </c>
    </row>
    <row r="28" customFormat="false" ht="13.8" hidden="false" customHeight="false" outlineLevel="0" collapsed="false">
      <c r="A28" s="30" t="s">
        <v>58</v>
      </c>
      <c r="B28" s="14" t="s">
        <v>56</v>
      </c>
      <c r="C28" s="23" t="n">
        <v>0</v>
      </c>
      <c r="D28" s="23" t="n">
        <v>0</v>
      </c>
      <c r="E28" s="5" t="n">
        <v>0</v>
      </c>
      <c r="F28" s="5" t="n">
        <v>0</v>
      </c>
      <c r="G28" s="5" t="n">
        <v>0</v>
      </c>
    </row>
    <row r="29" customFormat="false" ht="13.8" hidden="false" customHeight="false" outlineLevel="0" collapsed="false">
      <c r="A29" s="30" t="s">
        <v>59</v>
      </c>
      <c r="B29" s="14" t="s">
        <v>56</v>
      </c>
      <c r="C29" s="23" t="n">
        <v>0</v>
      </c>
      <c r="D29" s="23" t="n">
        <v>0</v>
      </c>
      <c r="E29" s="5" t="n">
        <v>0</v>
      </c>
      <c r="F29" s="5" t="n">
        <v>20690</v>
      </c>
      <c r="G29" s="5" t="n">
        <v>932894</v>
      </c>
    </row>
    <row r="30" customFormat="false" ht="13.8" hidden="false" customHeight="false" outlineLevel="0" collapsed="false">
      <c r="A30" s="4" t="s">
        <v>60</v>
      </c>
      <c r="B30" s="14" t="s">
        <v>56</v>
      </c>
      <c r="C30" s="23" t="n">
        <v>0</v>
      </c>
      <c r="D30" s="23" t="n">
        <v>1140241</v>
      </c>
      <c r="E30" s="5" t="n">
        <v>1733935</v>
      </c>
      <c r="F30" s="5" t="n">
        <v>31850</v>
      </c>
      <c r="G30" s="5" t="n">
        <v>205890</v>
      </c>
    </row>
    <row r="31" customFormat="false" ht="13.8" hidden="false" customHeight="false" outlineLevel="0" collapsed="false">
      <c r="A31" s="4" t="s">
        <v>61</v>
      </c>
      <c r="B31" s="14" t="s">
        <v>56</v>
      </c>
      <c r="C31" s="23" t="n">
        <v>0</v>
      </c>
      <c r="D31" s="23" t="n">
        <v>0</v>
      </c>
      <c r="E31" s="5" t="n">
        <v>0</v>
      </c>
      <c r="F31" s="5" t="n">
        <v>54278</v>
      </c>
      <c r="G31" s="5" t="n">
        <v>0</v>
      </c>
    </row>
    <row r="32" customFormat="false" ht="13.8" hidden="false" customHeight="false" outlineLevel="0" collapsed="false">
      <c r="A32" s="4" t="s">
        <v>62</v>
      </c>
      <c r="B32" s="14" t="s">
        <v>56</v>
      </c>
      <c r="C32" s="23" t="n">
        <v>0</v>
      </c>
      <c r="D32" s="23" t="n">
        <v>0</v>
      </c>
      <c r="E32" s="5" t="n">
        <v>0</v>
      </c>
      <c r="F32" s="5" t="n">
        <v>8600</v>
      </c>
      <c r="G32" s="5" t="n">
        <v>0</v>
      </c>
      <c r="H32" s="31" t="s">
        <v>63</v>
      </c>
    </row>
    <row r="33" customFormat="false" ht="13.8" hidden="false" customHeight="false" outlineLevel="0" collapsed="false">
      <c r="A33" s="0" t="s">
        <v>64</v>
      </c>
      <c r="B33" s="14" t="s">
        <v>56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31" t="s">
        <v>65</v>
      </c>
    </row>
    <row r="35" customFormat="false" ht="13.8" hidden="false" customHeight="false" outlineLevel="0" collapsed="false">
      <c r="A35" s="19" t="s">
        <v>10</v>
      </c>
      <c r="B35" s="20" t="s">
        <v>34</v>
      </c>
      <c r="C35" s="21" t="n">
        <f aca="false">C36/1000</f>
        <v>704022.5</v>
      </c>
      <c r="D35" s="21" t="n">
        <f aca="false">D36/1000</f>
        <v>274800</v>
      </c>
      <c r="E35" s="22" t="n">
        <f aca="false">E36/1000</f>
        <v>277300</v>
      </c>
      <c r="F35" s="22" t="n">
        <f aca="false">F36/1000</f>
        <v>387500</v>
      </c>
      <c r="G35" s="22" t="n">
        <f aca="false">G36/1000</f>
        <v>382150</v>
      </c>
    </row>
    <row r="36" customFormat="false" ht="13.8" hidden="false" customHeight="false" outlineLevel="0" collapsed="false">
      <c r="A36" s="26" t="s">
        <v>66</v>
      </c>
      <c r="B36" s="27" t="s">
        <v>34</v>
      </c>
      <c r="C36" s="32" t="n">
        <f aca="false">SUM(C37:C38)</f>
        <v>704022500</v>
      </c>
      <c r="D36" s="32" t="n">
        <f aca="false">SUM(D37:D38)</f>
        <v>274800000</v>
      </c>
      <c r="E36" s="5" t="n">
        <f aca="false">SUM(E37:E38)</f>
        <v>277300000</v>
      </c>
      <c r="F36" s="5" t="n">
        <f aca="false">SUM(F37:F38)</f>
        <v>387500000</v>
      </c>
      <c r="G36" s="5" t="n">
        <f aca="false">SUM(G37:G38)</f>
        <v>382150000</v>
      </c>
    </row>
    <row r="37" customFormat="false" ht="13.8" hidden="false" customHeight="false" outlineLevel="0" collapsed="false">
      <c r="A37" s="4" t="s">
        <v>67</v>
      </c>
      <c r="B37" s="14" t="s">
        <v>34</v>
      </c>
      <c r="C37" s="23" t="n">
        <v>0</v>
      </c>
      <c r="D37" s="23" t="n">
        <v>0</v>
      </c>
      <c r="E37" s="5" t="n">
        <v>0</v>
      </c>
      <c r="F37" s="5" t="n">
        <v>0</v>
      </c>
      <c r="G37" s="5" t="n">
        <v>0</v>
      </c>
    </row>
    <row r="38" customFormat="false" ht="13.8" hidden="false" customHeight="false" outlineLevel="0" collapsed="false">
      <c r="A38" s="4" t="s">
        <v>68</v>
      </c>
      <c r="B38" s="14" t="s">
        <v>34</v>
      </c>
      <c r="C38" s="23" t="n">
        <v>704022500</v>
      </c>
      <c r="D38" s="23" t="n">
        <v>274800000</v>
      </c>
      <c r="E38" s="5" t="n">
        <v>277300000</v>
      </c>
      <c r="F38" s="5" t="n">
        <v>387500000</v>
      </c>
      <c r="G38" s="5" t="n">
        <v>382150000</v>
      </c>
    </row>
    <row r="39" customFormat="false" ht="13.8" hidden="false" customHeight="false" outlineLevel="0" collapsed="false">
      <c r="A39" s="4"/>
      <c r="B39" s="14"/>
      <c r="C39" s="23"/>
      <c r="D39" s="23"/>
      <c r="E39" s="5"/>
      <c r="F39" s="5"/>
      <c r="G39" s="5"/>
    </row>
    <row r="40" customFormat="false" ht="13.8" hidden="false" customHeight="false" outlineLevel="0" collapsed="false">
      <c r="A40" s="19" t="s">
        <v>29</v>
      </c>
      <c r="B40" s="20" t="s">
        <v>49</v>
      </c>
      <c r="C40" s="21" t="n">
        <f aca="false">C41/1000</f>
        <v>8867.261</v>
      </c>
      <c r="D40" s="21" t="n">
        <f aca="false">D41/1000</f>
        <v>11770.313</v>
      </c>
      <c r="E40" s="22" t="n">
        <f aca="false">E41/1000</f>
        <v>15836.883</v>
      </c>
      <c r="F40" s="22" t="n">
        <f aca="false">F41/1000</f>
        <v>16479.286</v>
      </c>
      <c r="G40" s="22" t="n">
        <f aca="false">G41/1000</f>
        <v>16305.163</v>
      </c>
    </row>
    <row r="41" customFormat="false" ht="13.8" hidden="false" customHeight="false" outlineLevel="0" collapsed="false">
      <c r="A41" s="30" t="s">
        <v>69</v>
      </c>
      <c r="B41" s="14" t="s">
        <v>49</v>
      </c>
      <c r="C41" s="23" t="n">
        <v>8867261</v>
      </c>
      <c r="D41" s="23" t="n">
        <v>11770313</v>
      </c>
      <c r="E41" s="5" t="n">
        <v>15836883</v>
      </c>
      <c r="F41" s="5" t="n">
        <v>16479286</v>
      </c>
      <c r="G41" s="5" t="n">
        <v>16305163</v>
      </c>
    </row>
    <row r="42" customFormat="false" ht="13.8" hidden="false" customHeight="false" outlineLevel="0" collapsed="false">
      <c r="A42" s="4"/>
      <c r="B42" s="20"/>
      <c r="C42" s="23"/>
      <c r="D42" s="23"/>
      <c r="E42" s="5"/>
      <c r="F42" s="5"/>
      <c r="G42" s="5"/>
    </row>
    <row r="43" customFormat="false" ht="13.8" hidden="false" customHeight="false" outlineLevel="0" collapsed="false">
      <c r="A43" s="19" t="s">
        <v>12</v>
      </c>
      <c r="B43" s="20" t="s">
        <v>34</v>
      </c>
      <c r="C43" s="21" t="n">
        <f aca="false">C44/1000</f>
        <v>1763839.508</v>
      </c>
      <c r="D43" s="21" t="n">
        <f aca="false">D44/1000</f>
        <v>1046825.669</v>
      </c>
      <c r="E43" s="22" t="n">
        <f aca="false">E44/1000</f>
        <v>1049495.779</v>
      </c>
      <c r="F43" s="22" t="n">
        <f aca="false">F44/1000</f>
        <v>1139654.374</v>
      </c>
      <c r="G43" s="22" t="n">
        <f aca="false">G44/1000</f>
        <v>1137969.137</v>
      </c>
    </row>
    <row r="44" customFormat="false" ht="13.8" hidden="false" customHeight="false" outlineLevel="0" collapsed="false">
      <c r="A44" s="4" t="s">
        <v>70</v>
      </c>
      <c r="B44" s="14" t="s">
        <v>34</v>
      </c>
      <c r="C44" s="23" t="n">
        <v>1763839508</v>
      </c>
      <c r="D44" s="23" t="n">
        <v>1046825669</v>
      </c>
      <c r="E44" s="5" t="n">
        <v>1049495779</v>
      </c>
      <c r="F44" s="5" t="n">
        <v>1139654374</v>
      </c>
      <c r="G44" s="5" t="n">
        <v>1137969137</v>
      </c>
    </row>
    <row r="45" customFormat="false" ht="13.8" hidden="false" customHeight="false" outlineLevel="0" collapsed="false">
      <c r="A45" s="4"/>
      <c r="B45" s="14"/>
      <c r="C45" s="23"/>
      <c r="D45" s="23"/>
      <c r="E45" s="5"/>
      <c r="F45" s="5"/>
      <c r="G45" s="5"/>
    </row>
    <row r="46" customFormat="false" ht="13.8" hidden="false" customHeight="false" outlineLevel="0" collapsed="false">
      <c r="A46" s="19" t="s">
        <v>13</v>
      </c>
      <c r="B46" s="20" t="s">
        <v>34</v>
      </c>
      <c r="C46" s="21" t="n">
        <f aca="false">C47/1000</f>
        <v>783540.812</v>
      </c>
      <c r="D46" s="21" t="n">
        <f aca="false">D47/1000</f>
        <v>340270.941</v>
      </c>
      <c r="E46" s="33" t="n">
        <f aca="false">E47/1000</f>
        <v>324253.62</v>
      </c>
      <c r="F46" s="33" t="n">
        <f aca="false">F47/1000</f>
        <v>433340.796</v>
      </c>
      <c r="G46" s="33" t="n">
        <f aca="false">G47/1000</f>
        <v>433378.044</v>
      </c>
    </row>
    <row r="47" customFormat="false" ht="13.8" hidden="false" customHeight="false" outlineLevel="0" collapsed="false">
      <c r="A47" s="4" t="s">
        <v>71</v>
      </c>
      <c r="B47" s="14" t="s">
        <v>34</v>
      </c>
      <c r="C47" s="28" t="n">
        <v>783540812</v>
      </c>
      <c r="D47" s="28" t="n">
        <v>340270941</v>
      </c>
      <c r="E47" s="5" t="n">
        <v>324253620</v>
      </c>
      <c r="F47" s="5" t="n">
        <v>433340796</v>
      </c>
      <c r="G47" s="5" t="n">
        <v>433378044</v>
      </c>
    </row>
    <row r="48" customFormat="false" ht="13.8" hidden="false" customHeight="false" outlineLevel="0" collapsed="false">
      <c r="A48" s="4"/>
      <c r="B48" s="14"/>
      <c r="C48" s="23"/>
      <c r="D48" s="23"/>
      <c r="E48" s="5"/>
      <c r="F48" s="5"/>
      <c r="G48" s="5"/>
    </row>
    <row r="49" customFormat="false" ht="13.8" hidden="false" customHeight="false" outlineLevel="0" collapsed="false">
      <c r="A49" s="19" t="s">
        <v>14</v>
      </c>
      <c r="B49" s="20" t="s">
        <v>34</v>
      </c>
      <c r="C49" s="21" t="n">
        <f aca="false">C50/1000</f>
        <v>750745.631</v>
      </c>
      <c r="D49" s="21" t="n">
        <f aca="false">D50/1000</f>
        <v>476062.161</v>
      </c>
      <c r="E49" s="33" t="n">
        <f aca="false">E50/1000</f>
        <v>476062.161</v>
      </c>
      <c r="F49" s="33" t="n">
        <f aca="false">F50/1000</f>
        <v>476062.161</v>
      </c>
      <c r="G49" s="33" t="n">
        <f aca="false">G50/1000</f>
        <v>476062.161</v>
      </c>
    </row>
    <row r="50" customFormat="false" ht="13.8" hidden="false" customHeight="false" outlineLevel="0" collapsed="false">
      <c r="A50" s="4" t="s">
        <v>72</v>
      </c>
      <c r="B50" s="14" t="s">
        <v>34</v>
      </c>
      <c r="C50" s="23" t="n">
        <v>750745631</v>
      </c>
      <c r="D50" s="23" t="n">
        <v>476062161</v>
      </c>
      <c r="E50" s="5" t="n">
        <v>476062161</v>
      </c>
      <c r="F50" s="5" t="n">
        <v>476062161</v>
      </c>
      <c r="G50" s="5" t="n">
        <v>476062161</v>
      </c>
    </row>
    <row r="51" customFormat="false" ht="13.8" hidden="false" customHeight="false" outlineLevel="0" collapsed="false">
      <c r="A51" s="4"/>
      <c r="B51" s="14"/>
      <c r="C51" s="23"/>
      <c r="D51" s="23"/>
      <c r="E51" s="5"/>
      <c r="F51" s="5"/>
      <c r="G51" s="5"/>
    </row>
    <row r="52" customFormat="false" ht="13.8" hidden="false" customHeight="false" outlineLevel="0" collapsed="false">
      <c r="A52" s="19" t="s">
        <v>15</v>
      </c>
      <c r="B52" s="20" t="s">
        <v>34</v>
      </c>
      <c r="C52" s="21" t="n">
        <f aca="false">C53/1000</f>
        <v>25315.038</v>
      </c>
      <c r="D52" s="21" t="n">
        <f aca="false">D53/1000</f>
        <v>10345.515</v>
      </c>
      <c r="E52" s="33" t="n">
        <f aca="false">E53/1000</f>
        <v>14293.487</v>
      </c>
      <c r="F52" s="33" t="n">
        <f aca="false">F53/1000</f>
        <v>11277.338</v>
      </c>
      <c r="G52" s="33" t="n">
        <f aca="false">G53/1000</f>
        <v>9749.143</v>
      </c>
    </row>
    <row r="53" customFormat="false" ht="13.8" hidden="false" customHeight="false" outlineLevel="0" collapsed="false">
      <c r="A53" s="4" t="s">
        <v>73</v>
      </c>
      <c r="B53" s="14" t="s">
        <v>34</v>
      </c>
      <c r="C53" s="23" t="n">
        <v>25315038</v>
      </c>
      <c r="D53" s="23" t="n">
        <v>10345515</v>
      </c>
      <c r="E53" s="5" t="n">
        <v>14293487</v>
      </c>
      <c r="F53" s="5" t="n">
        <v>11277338</v>
      </c>
      <c r="G53" s="5" t="n">
        <v>9749143</v>
      </c>
    </row>
    <row r="54" customFormat="false" ht="13.8" hidden="false" customHeight="false" outlineLevel="0" collapsed="false">
      <c r="A54" s="4"/>
      <c r="B54" s="14"/>
      <c r="C54" s="23"/>
      <c r="D54" s="23"/>
      <c r="E54" s="5"/>
      <c r="F54" s="5"/>
      <c r="G54" s="5"/>
    </row>
    <row r="55" customFormat="false" ht="13.8" hidden="false" customHeight="false" outlineLevel="0" collapsed="false">
      <c r="A55" s="19" t="s">
        <v>16</v>
      </c>
      <c r="B55" s="20" t="s">
        <v>34</v>
      </c>
      <c r="C55" s="21" t="n">
        <f aca="false">C56/1000</f>
        <v>748159.751</v>
      </c>
      <c r="D55" s="21" t="n">
        <f aca="false">D56/1000</f>
        <v>310844.245</v>
      </c>
      <c r="E55" s="33" t="n">
        <f aca="false">E56/1000</f>
        <v>314227.102</v>
      </c>
      <c r="F55" s="33" t="n">
        <f aca="false">F56/1000</f>
        <v>425106.66</v>
      </c>
      <c r="G55" s="33" t="n">
        <f aca="false">G56/1000</f>
        <v>424524.189</v>
      </c>
    </row>
    <row r="56" customFormat="false" ht="13.8" hidden="false" customHeight="false" outlineLevel="0" collapsed="false">
      <c r="A56" s="4" t="s">
        <v>74</v>
      </c>
      <c r="B56" s="14" t="s">
        <v>34</v>
      </c>
      <c r="C56" s="23" t="n">
        <v>748159751</v>
      </c>
      <c r="D56" s="23" t="n">
        <v>310844245</v>
      </c>
      <c r="E56" s="5" t="n">
        <v>314227102</v>
      </c>
      <c r="F56" s="5" t="n">
        <v>425106660</v>
      </c>
      <c r="G56" s="5" t="n">
        <v>424524189</v>
      </c>
    </row>
    <row r="57" customFormat="false" ht="13.8" hidden="false" customHeight="false" outlineLevel="0" collapsed="false">
      <c r="B57" s="14"/>
      <c r="C57" s="23"/>
      <c r="D57" s="23"/>
      <c r="E57" s="5"/>
      <c r="F57" s="5"/>
      <c r="G57" s="5"/>
    </row>
    <row r="58" customFormat="false" ht="13.8" hidden="false" customHeight="false" outlineLevel="0" collapsed="false">
      <c r="A58" s="19" t="s">
        <v>17</v>
      </c>
      <c r="B58" s="20" t="s">
        <v>36</v>
      </c>
      <c r="C58" s="21" t="n">
        <f aca="false">C59/1000</f>
        <v>51899.108</v>
      </c>
      <c r="D58" s="21" t="n">
        <f aca="false">D59/1000</f>
        <v>57978.251</v>
      </c>
      <c r="E58" s="33" t="n">
        <f aca="false">E59/1000</f>
        <v>57256.718</v>
      </c>
      <c r="F58" s="33" t="n">
        <f aca="false">F59/1000</f>
        <v>59529.654</v>
      </c>
      <c r="G58" s="33" t="n">
        <f aca="false">G59/1000</f>
        <v>66504.416</v>
      </c>
    </row>
    <row r="59" customFormat="false" ht="13.8" hidden="false" customHeight="false" outlineLevel="0" collapsed="false">
      <c r="A59" s="4" t="s">
        <v>75</v>
      </c>
      <c r="B59" s="14" t="s">
        <v>36</v>
      </c>
      <c r="C59" s="23" t="n">
        <v>51899108</v>
      </c>
      <c r="D59" s="23" t="n">
        <v>57978251</v>
      </c>
      <c r="E59" s="5" t="n">
        <v>57256718</v>
      </c>
      <c r="F59" s="5" t="n">
        <v>59529654</v>
      </c>
      <c r="G59" s="5" t="n">
        <v>66504416</v>
      </c>
    </row>
    <row r="60" customFormat="false" ht="13.8" hidden="false" customHeight="false" outlineLevel="0" collapsed="false">
      <c r="A60" s="4"/>
      <c r="B60" s="14"/>
      <c r="C60" s="23"/>
      <c r="D60" s="23"/>
      <c r="E60" s="5"/>
      <c r="F60" s="5"/>
      <c r="G60" s="5"/>
    </row>
    <row r="61" s="34" customFormat="true" ht="13.8" hidden="false" customHeight="false" outlineLevel="0" collapsed="false">
      <c r="A61" s="19" t="s">
        <v>18</v>
      </c>
      <c r="B61" s="20" t="s">
        <v>36</v>
      </c>
      <c r="C61" s="21" t="n">
        <f aca="false">C62/1000</f>
        <v>34750.875</v>
      </c>
      <c r="D61" s="21" t="n">
        <f aca="false">D62/1000</f>
        <v>19836.187</v>
      </c>
      <c r="E61" s="33" t="n">
        <f aca="false">E62/1000</f>
        <v>57536.772</v>
      </c>
      <c r="F61" s="33" t="n">
        <f aca="false">F62/1000</f>
        <v>37877.41</v>
      </c>
      <c r="G61" s="33" t="n">
        <f aca="false">G62/1000</f>
        <v>49631.661</v>
      </c>
      <c r="H61" s="0"/>
      <c r="I61" s="0"/>
      <c r="J61" s="0"/>
    </row>
    <row r="62" customFormat="false" ht="13.8" hidden="false" customHeight="false" outlineLevel="0" collapsed="false">
      <c r="A62" s="4" t="s">
        <v>76</v>
      </c>
      <c r="B62" s="14" t="s">
        <v>36</v>
      </c>
      <c r="C62" s="23" t="n">
        <v>34750875</v>
      </c>
      <c r="D62" s="23" t="n">
        <v>19836187</v>
      </c>
      <c r="E62" s="5" t="n">
        <v>57536772</v>
      </c>
      <c r="F62" s="5" t="n">
        <v>37877410</v>
      </c>
      <c r="G62" s="5" t="n">
        <v>49631661</v>
      </c>
    </row>
    <row r="63" customFormat="false" ht="13.8" hidden="false" customHeight="false" outlineLevel="0" collapsed="false">
      <c r="A63" s="4"/>
      <c r="B63" s="14"/>
      <c r="C63" s="23"/>
      <c r="D63" s="23"/>
      <c r="E63" s="5"/>
      <c r="F63" s="5"/>
      <c r="G63" s="5"/>
    </row>
    <row r="64" customFormat="false" ht="13.8" hidden="false" customHeight="false" outlineLevel="0" collapsed="false">
      <c r="A64" s="19" t="s">
        <v>19</v>
      </c>
      <c r="B64" s="20" t="s">
        <v>36</v>
      </c>
      <c r="C64" s="21" t="n">
        <f aca="false">C65/1000</f>
        <v>40.232</v>
      </c>
      <c r="D64" s="21" t="n">
        <f aca="false">D65/1000</f>
        <v>-151.773</v>
      </c>
      <c r="E64" s="33" t="n">
        <f aca="false">E65/1000</f>
        <v>35.435</v>
      </c>
      <c r="F64" s="33" t="n">
        <f aca="false">F65/1000</f>
        <v>132.672</v>
      </c>
      <c r="G64" s="33" t="n">
        <f aca="false">G65/1000</f>
        <v>163.972</v>
      </c>
    </row>
    <row r="65" customFormat="false" ht="13.8" hidden="false" customHeight="false" outlineLevel="0" collapsed="false">
      <c r="A65" s="4" t="s">
        <v>77</v>
      </c>
      <c r="B65" s="14" t="s">
        <v>36</v>
      </c>
      <c r="C65" s="23" t="n">
        <v>40232</v>
      </c>
      <c r="D65" s="23" t="n">
        <v>-151773</v>
      </c>
      <c r="E65" s="5" t="n">
        <v>35435</v>
      </c>
      <c r="F65" s="5" t="n">
        <v>132672</v>
      </c>
      <c r="G65" s="5" t="n">
        <v>163972</v>
      </c>
    </row>
    <row r="66" customFormat="false" ht="13.8" hidden="false" customHeight="false" outlineLevel="0" collapsed="false">
      <c r="A66" s="4"/>
      <c r="B66" s="14"/>
      <c r="C66" s="23"/>
      <c r="D66" s="23"/>
      <c r="E66" s="5"/>
      <c r="F66" s="5"/>
      <c r="G66" s="5"/>
    </row>
    <row r="67" s="34" customFormat="true" ht="13.8" hidden="false" customHeight="false" outlineLevel="0" collapsed="false">
      <c r="A67" s="19" t="s">
        <v>20</v>
      </c>
      <c r="B67" s="20" t="s">
        <v>36</v>
      </c>
      <c r="C67" s="21" t="n">
        <f aca="false">C68/1000</f>
        <v>0</v>
      </c>
      <c r="D67" s="21" t="n">
        <f aca="false">D68/1000</f>
        <v>0</v>
      </c>
      <c r="E67" s="33" t="n">
        <f aca="false">E68/1000</f>
        <v>0</v>
      </c>
      <c r="F67" s="33" t="n">
        <f aca="false">F68/1000</f>
        <v>0</v>
      </c>
      <c r="G67" s="33" t="n">
        <f aca="false">G68/1000</f>
        <v>0</v>
      </c>
      <c r="H67" s="0"/>
      <c r="I67" s="0"/>
      <c r="J67" s="0"/>
    </row>
    <row r="68" customFormat="false" ht="13.8" hidden="false" customHeight="false" outlineLevel="0" collapsed="false">
      <c r="A68" s="4" t="s">
        <v>78</v>
      </c>
      <c r="B68" s="14" t="s">
        <v>36</v>
      </c>
      <c r="C68" s="23" t="n">
        <v>0</v>
      </c>
      <c r="D68" s="23" t="n">
        <v>0</v>
      </c>
      <c r="E68" s="5" t="n">
        <v>0</v>
      </c>
      <c r="F68" s="5" t="n">
        <v>0</v>
      </c>
      <c r="G68" s="5" t="n">
        <v>0</v>
      </c>
    </row>
    <row r="69" customFormat="false" ht="13.8" hidden="false" customHeight="false" outlineLevel="0" collapsed="false">
      <c r="A69" s="4"/>
      <c r="B69" s="14"/>
      <c r="C69" s="23"/>
      <c r="D69" s="23"/>
      <c r="E69" s="5"/>
      <c r="F69" s="5"/>
      <c r="G69" s="5"/>
    </row>
    <row r="70" s="34" customFormat="true" ht="13.8" hidden="false" customHeight="false" outlineLevel="0" collapsed="false">
      <c r="A70" s="19" t="s">
        <v>21</v>
      </c>
      <c r="B70" s="20" t="s">
        <v>36</v>
      </c>
      <c r="C70" s="21" t="n">
        <f aca="false">C71/1000</f>
        <v>0</v>
      </c>
      <c r="D70" s="21" t="n">
        <f aca="false">D71/1000</f>
        <v>0</v>
      </c>
      <c r="E70" s="33" t="n">
        <f aca="false">E71/1000</f>
        <v>0</v>
      </c>
      <c r="F70" s="33" t="n">
        <f aca="false">F71/1000</f>
        <v>0</v>
      </c>
      <c r="G70" s="33" t="n">
        <f aca="false">G71/1000</f>
        <v>0</v>
      </c>
      <c r="H70" s="0"/>
      <c r="I70" s="0"/>
      <c r="J70" s="0"/>
    </row>
    <row r="71" customFormat="false" ht="13.8" hidden="false" customHeight="false" outlineLevel="0" collapsed="false">
      <c r="A71" s="4" t="s">
        <v>79</v>
      </c>
      <c r="B71" s="14" t="s">
        <v>36</v>
      </c>
      <c r="C71" s="23" t="n">
        <v>0</v>
      </c>
      <c r="D71" s="23" t="n">
        <v>0</v>
      </c>
      <c r="E71" s="5" t="n">
        <v>0</v>
      </c>
      <c r="F71" s="5" t="n">
        <v>0</v>
      </c>
      <c r="G71" s="5" t="n">
        <v>0</v>
      </c>
    </row>
    <row r="72" customFormat="false" ht="13.8" hidden="false" customHeight="false" outlineLevel="0" collapsed="false">
      <c r="A72" s="4"/>
      <c r="B72" s="14"/>
      <c r="C72" s="23"/>
      <c r="D72" s="23"/>
      <c r="E72" s="5"/>
      <c r="F72" s="5"/>
      <c r="G72" s="5"/>
    </row>
    <row r="73" s="34" customFormat="true" ht="13.8" hidden="false" customHeight="false" outlineLevel="0" collapsed="false">
      <c r="A73" s="19" t="s">
        <v>22</v>
      </c>
      <c r="B73" s="20" t="s">
        <v>36</v>
      </c>
      <c r="C73" s="21" t="n">
        <f aca="false">C74/1000</f>
        <v>59.751</v>
      </c>
      <c r="D73" s="21" t="n">
        <f aca="false">D74/1000</f>
        <v>60.185</v>
      </c>
      <c r="E73" s="33" t="n">
        <f aca="false">E74/1000</f>
        <v>120.536</v>
      </c>
      <c r="F73" s="33" t="n">
        <f aca="false">F74/1000</f>
        <v>37.95</v>
      </c>
      <c r="G73" s="33" t="n">
        <f aca="false">G74/1000</f>
        <v>32.502</v>
      </c>
      <c r="H73" s="0"/>
      <c r="I73" s="0"/>
      <c r="J73" s="0"/>
    </row>
    <row r="74" customFormat="false" ht="13.8" hidden="false" customHeight="false" outlineLevel="0" collapsed="false">
      <c r="A74" s="4" t="s">
        <v>80</v>
      </c>
      <c r="B74" s="14" t="s">
        <v>36</v>
      </c>
      <c r="C74" s="23" t="n">
        <v>59751</v>
      </c>
      <c r="D74" s="23" t="n">
        <v>60185</v>
      </c>
      <c r="E74" s="5" t="n">
        <v>120536</v>
      </c>
      <c r="F74" s="5" t="n">
        <v>37950</v>
      </c>
      <c r="G74" s="5" t="n">
        <v>32502</v>
      </c>
    </row>
    <row r="75" customFormat="false" ht="13.8" hidden="false" customHeight="false" outlineLevel="0" collapsed="false">
      <c r="A75" s="4"/>
      <c r="B75" s="14"/>
      <c r="C75" s="23"/>
      <c r="D75" s="23"/>
      <c r="E75" s="5"/>
      <c r="F75" s="5"/>
      <c r="G75" s="5"/>
    </row>
    <row r="76" customFormat="false" ht="13.8" hidden="false" customHeight="false" outlineLevel="0" collapsed="false">
      <c r="A76" s="19" t="s">
        <v>81</v>
      </c>
      <c r="B76" s="20" t="s">
        <v>36</v>
      </c>
      <c r="C76" s="21" t="n">
        <f aca="false">C77/1000</f>
        <v>277.415</v>
      </c>
      <c r="D76" s="21" t="n">
        <f aca="false">D77/1000</f>
        <v>237.339</v>
      </c>
      <c r="E76" s="22" t="n">
        <f aca="false">E77/1000</f>
        <v>264.813</v>
      </c>
      <c r="F76" s="22" t="n">
        <f aca="false">F77/1000</f>
        <v>267.763</v>
      </c>
      <c r="G76" s="22" t="n">
        <f aca="false">G77/1000</f>
        <v>310.171</v>
      </c>
    </row>
    <row r="77" customFormat="false" ht="13.8" hidden="false" customHeight="false" outlineLevel="0" collapsed="false">
      <c r="A77" s="4" t="s">
        <v>82</v>
      </c>
      <c r="B77" s="14" t="s">
        <v>36</v>
      </c>
      <c r="C77" s="23" t="n">
        <v>277415</v>
      </c>
      <c r="D77" s="23" t="n">
        <v>237339</v>
      </c>
      <c r="E77" s="5" t="n">
        <v>264813</v>
      </c>
      <c r="F77" s="5" t="n">
        <v>267763</v>
      </c>
      <c r="G77" s="5" t="n">
        <v>310171</v>
      </c>
    </row>
    <row r="78" customFormat="false" ht="13.8" hidden="false" customHeight="false" outlineLevel="0" collapsed="false">
      <c r="A78" s="4"/>
      <c r="B78" s="14"/>
      <c r="C78" s="23"/>
      <c r="D78" s="23"/>
      <c r="E78" s="5"/>
      <c r="F78" s="5"/>
      <c r="G78" s="5"/>
    </row>
    <row r="79" s="34" customFormat="true" ht="13.8" hidden="false" customHeight="false" outlineLevel="0" collapsed="false">
      <c r="A79" s="19" t="s">
        <v>23</v>
      </c>
      <c r="B79" s="20" t="s">
        <v>36</v>
      </c>
      <c r="C79" s="21" t="n">
        <f aca="false">C80/1000</f>
        <v>72355.523</v>
      </c>
      <c r="D79" s="21" t="n">
        <f aca="false">D80/1000</f>
        <v>78734.487</v>
      </c>
      <c r="E79" s="33" t="n">
        <f aca="false">E80/1000</f>
        <v>78200.304</v>
      </c>
      <c r="F79" s="33" t="n">
        <f aca="false">F80/1000</f>
        <v>82043.838</v>
      </c>
      <c r="G79" s="33" t="n">
        <f aca="false">G80/1000</f>
        <v>89388.485</v>
      </c>
      <c r="H79" s="0"/>
      <c r="I79" s="0"/>
      <c r="J79" s="0"/>
    </row>
    <row r="80" customFormat="false" ht="13.8" hidden="false" customHeight="false" outlineLevel="0" collapsed="false">
      <c r="A80" s="4" t="s">
        <v>83</v>
      </c>
      <c r="B80" s="14" t="s">
        <v>36</v>
      </c>
      <c r="C80" s="23" t="n">
        <v>72355523</v>
      </c>
      <c r="D80" s="23" t="n">
        <v>78734487</v>
      </c>
      <c r="E80" s="5" t="n">
        <v>78200304</v>
      </c>
      <c r="F80" s="5" t="n">
        <v>82043838</v>
      </c>
      <c r="G80" s="5" t="n">
        <v>89388485</v>
      </c>
    </row>
    <row r="81" customFormat="false" ht="13.8" hidden="false" customHeight="false" outlineLevel="0" collapsed="false">
      <c r="A81" s="4"/>
      <c r="B81" s="14"/>
      <c r="C81" s="23"/>
      <c r="D81" s="23"/>
      <c r="E81" s="5"/>
      <c r="F81" s="5"/>
      <c r="G81" s="5"/>
    </row>
    <row r="82" s="34" customFormat="true" ht="13.8" hidden="false" customHeight="false" outlineLevel="0" collapsed="false">
      <c r="A82" s="19" t="s">
        <v>24</v>
      </c>
      <c r="B82" s="20" t="s">
        <v>36</v>
      </c>
      <c r="C82" s="21" t="n">
        <f aca="false">C83/1000</f>
        <v>20456.415</v>
      </c>
      <c r="D82" s="21" t="n">
        <f aca="false">D83/1000</f>
        <v>20756.236</v>
      </c>
      <c r="E82" s="33" t="n">
        <f aca="false">E83/1000</f>
        <v>20943.586</v>
      </c>
      <c r="F82" s="33" t="n">
        <f aca="false">F83/1000</f>
        <v>22514.184</v>
      </c>
      <c r="G82" s="33" t="n">
        <f aca="false">G83/1000</f>
        <v>22884.069</v>
      </c>
      <c r="H82" s="0"/>
      <c r="I82" s="0"/>
      <c r="J82" s="0"/>
    </row>
    <row r="83" customFormat="false" ht="13.8" hidden="false" customHeight="false" outlineLevel="0" collapsed="false">
      <c r="A83" s="4" t="s">
        <v>84</v>
      </c>
      <c r="B83" s="14" t="s">
        <v>36</v>
      </c>
      <c r="C83" s="23" t="n">
        <v>20456415</v>
      </c>
      <c r="D83" s="23" t="n">
        <v>20756236</v>
      </c>
      <c r="E83" s="5" t="n">
        <v>20943586</v>
      </c>
      <c r="F83" s="5" t="n">
        <v>22514184</v>
      </c>
      <c r="G83" s="5" t="n">
        <v>22884069</v>
      </c>
    </row>
    <row r="84" customFormat="false" ht="13.8" hidden="false" customHeight="false" outlineLevel="0" collapsed="false">
      <c r="A84" s="4"/>
      <c r="B84" s="14"/>
      <c r="C84" s="23"/>
      <c r="D84" s="23"/>
      <c r="E84" s="5"/>
      <c r="F84" s="5"/>
      <c r="G84" s="5"/>
    </row>
    <row r="85" s="34" customFormat="true" ht="13.8" hidden="false" customHeight="false" outlineLevel="0" collapsed="false">
      <c r="A85" s="24" t="s">
        <v>25</v>
      </c>
      <c r="B85" s="25" t="s">
        <v>36</v>
      </c>
      <c r="C85" s="21" t="n">
        <f aca="false">SUM(C86:C88)</f>
        <v>34799.939</v>
      </c>
      <c r="D85" s="21" t="n">
        <f aca="false">SUM(D86:D88)</f>
        <v>38147.035</v>
      </c>
      <c r="E85" s="22" t="n">
        <f aca="false">SUM(E86:E88)</f>
        <v>43470.247</v>
      </c>
      <c r="F85" s="22" t="n">
        <f aca="false">SUM(F86:F88)</f>
        <v>44339.469</v>
      </c>
      <c r="G85" s="22" t="n">
        <f aca="false">SUM(G86:G88)</f>
        <v>44513.326</v>
      </c>
      <c r="H85" s="0"/>
      <c r="I85" s="0"/>
      <c r="J85" s="0"/>
    </row>
    <row r="86" customFormat="false" ht="13.8" hidden="false" customHeight="false" outlineLevel="0" collapsed="false">
      <c r="A86" s="4" t="s">
        <v>24</v>
      </c>
      <c r="B86" s="14" t="s">
        <v>36</v>
      </c>
      <c r="C86" s="23" t="n">
        <f aca="false">C82</f>
        <v>20456.415</v>
      </c>
      <c r="D86" s="23" t="n">
        <f aca="false">D82</f>
        <v>20756.236</v>
      </c>
      <c r="E86" s="5" t="n">
        <f aca="false">E82</f>
        <v>20943.586</v>
      </c>
      <c r="F86" s="5" t="n">
        <f aca="false">F82</f>
        <v>22514.184</v>
      </c>
      <c r="G86" s="5" t="n">
        <f aca="false">G82</f>
        <v>22884.069</v>
      </c>
    </row>
    <row r="87" customFormat="false" ht="13.8" hidden="false" customHeight="false" outlineLevel="0" collapsed="false">
      <c r="A87" s="4" t="s">
        <v>26</v>
      </c>
      <c r="B87" s="14" t="s">
        <v>36</v>
      </c>
      <c r="C87" s="23" t="n">
        <f aca="false">C90</f>
        <v>5476.263</v>
      </c>
      <c r="D87" s="23" t="n">
        <f aca="false">D90</f>
        <v>5620.486</v>
      </c>
      <c r="E87" s="5" t="n">
        <f aca="false">E90</f>
        <v>6689.778</v>
      </c>
      <c r="F87" s="5" t="n">
        <f aca="false">F90</f>
        <v>5345.999</v>
      </c>
      <c r="G87" s="5" t="n">
        <f aca="false">G90</f>
        <v>5324.094</v>
      </c>
    </row>
    <row r="88" customFormat="false" ht="13.8" hidden="false" customHeight="false" outlineLevel="0" collapsed="false">
      <c r="A88" s="4" t="s">
        <v>29</v>
      </c>
      <c r="B88" s="14" t="s">
        <v>36</v>
      </c>
      <c r="C88" s="23" t="n">
        <f aca="false">C40</f>
        <v>8867.261</v>
      </c>
      <c r="D88" s="23" t="n">
        <f aca="false">D40</f>
        <v>11770.313</v>
      </c>
      <c r="E88" s="5" t="n">
        <f aca="false">E40</f>
        <v>15836.883</v>
      </c>
      <c r="F88" s="5" t="n">
        <f aca="false">F40</f>
        <v>16479.286</v>
      </c>
      <c r="G88" s="5" t="n">
        <f aca="false">G40</f>
        <v>16305.163</v>
      </c>
    </row>
    <row r="89" customFormat="false" ht="13.8" hidden="false" customHeight="false" outlineLevel="0" collapsed="false">
      <c r="A89" s="4"/>
      <c r="B89" s="14"/>
      <c r="C89" s="23"/>
      <c r="D89" s="23"/>
      <c r="E89" s="5"/>
      <c r="F89" s="5"/>
      <c r="G89" s="5"/>
    </row>
    <row r="90" customFormat="false" ht="13.8" hidden="false" customHeight="false" outlineLevel="0" collapsed="false">
      <c r="A90" s="19" t="s">
        <v>26</v>
      </c>
      <c r="B90" s="14" t="s">
        <v>36</v>
      </c>
      <c r="C90" s="21" t="n">
        <f aca="false">C91/1000</f>
        <v>5476.263</v>
      </c>
      <c r="D90" s="21" t="n">
        <f aca="false">D91/1000</f>
        <v>5620.486</v>
      </c>
      <c r="E90" s="33" t="n">
        <f aca="false">E91/1000</f>
        <v>6689.778</v>
      </c>
      <c r="F90" s="33" t="n">
        <f aca="false">F91/1000</f>
        <v>5345.999</v>
      </c>
      <c r="G90" s="33" t="n">
        <f aca="false">G91/1000</f>
        <v>5324.094</v>
      </c>
    </row>
    <row r="91" customFormat="false" ht="13.8" hidden="false" customHeight="false" outlineLevel="0" collapsed="false">
      <c r="A91" s="35" t="s">
        <v>85</v>
      </c>
      <c r="B91" s="14" t="s">
        <v>36</v>
      </c>
      <c r="C91" s="23" t="n">
        <f aca="false">SUM(C92:C98)</f>
        <v>5476263</v>
      </c>
      <c r="D91" s="23" t="n">
        <f aca="false">SUM(D92:D98)</f>
        <v>5620486</v>
      </c>
      <c r="E91" s="5" t="n">
        <f aca="false">SUM(E92:E98)</f>
        <v>6689778</v>
      </c>
      <c r="F91" s="5" t="n">
        <f aca="false">SUM(F92:F98)</f>
        <v>5345999</v>
      </c>
      <c r="G91" s="5" t="n">
        <f aca="false">SUM(G92:G98)</f>
        <v>5324094</v>
      </c>
    </row>
    <row r="92" customFormat="false" ht="13.8" hidden="false" customHeight="false" outlineLevel="0" collapsed="false">
      <c r="A92" s="36" t="s">
        <v>86</v>
      </c>
      <c r="B92" s="14" t="s">
        <v>36</v>
      </c>
      <c r="C92" s="23" t="n">
        <v>4826221</v>
      </c>
      <c r="D92" s="23" t="n">
        <v>4878712</v>
      </c>
      <c r="E92" s="5" t="n">
        <v>4885451</v>
      </c>
      <c r="F92" s="5" t="n">
        <v>4751807</v>
      </c>
      <c r="G92" s="5" t="n">
        <v>4724580</v>
      </c>
    </row>
    <row r="93" customFormat="false" ht="13.8" hidden="false" customHeight="false" outlineLevel="0" collapsed="false">
      <c r="A93" s="36" t="s">
        <v>87</v>
      </c>
      <c r="B93" s="14" t="s">
        <v>36</v>
      </c>
      <c r="C93" s="23" t="n">
        <v>216099</v>
      </c>
      <c r="D93" s="23" t="n">
        <v>218450</v>
      </c>
      <c r="E93" s="5" t="n">
        <v>218752</v>
      </c>
      <c r="F93" s="5" t="n">
        <v>212768</v>
      </c>
      <c r="G93" s="5" t="n">
        <v>211548</v>
      </c>
    </row>
    <row r="94" customFormat="false" ht="13.8" hidden="false" customHeight="false" outlineLevel="0" collapsed="false">
      <c r="A94" s="36" t="s">
        <v>88</v>
      </c>
      <c r="B94" s="14" t="s">
        <v>36</v>
      </c>
      <c r="C94" s="23" t="n">
        <v>48940</v>
      </c>
      <c r="D94" s="23" t="n">
        <v>48820</v>
      </c>
      <c r="E94" s="5" t="n">
        <v>45000</v>
      </c>
      <c r="F94" s="5" t="n">
        <v>48150</v>
      </c>
      <c r="G94" s="5" t="n">
        <v>48000</v>
      </c>
    </row>
    <row r="95" customFormat="false" ht="13.8" hidden="false" customHeight="false" outlineLevel="0" collapsed="false">
      <c r="A95" s="36" t="s">
        <v>89</v>
      </c>
      <c r="B95" s="14" t="s">
        <v>36</v>
      </c>
      <c r="C95" s="37" t="n">
        <v>0</v>
      </c>
      <c r="D95" s="37" t="n">
        <v>0</v>
      </c>
      <c r="E95" s="5" t="n">
        <v>0</v>
      </c>
      <c r="F95" s="5" t="n">
        <v>0</v>
      </c>
      <c r="G95" s="5" t="n">
        <v>0</v>
      </c>
    </row>
    <row r="96" customFormat="false" ht="13.8" hidden="false" customHeight="false" outlineLevel="0" collapsed="false">
      <c r="A96" s="36" t="s">
        <v>90</v>
      </c>
      <c r="B96" s="14" t="s">
        <v>36</v>
      </c>
      <c r="C96" s="23" t="n">
        <v>20758</v>
      </c>
      <c r="D96" s="23" t="n">
        <v>21333</v>
      </c>
      <c r="E96" s="5" t="n">
        <v>21955</v>
      </c>
      <c r="F96" s="5" t="n">
        <v>14470</v>
      </c>
      <c r="G96" s="0" t="n">
        <v>17650</v>
      </c>
    </row>
    <row r="97" customFormat="false" ht="13.8" hidden="false" customHeight="false" outlineLevel="0" collapsed="false">
      <c r="A97" s="36" t="s">
        <v>91</v>
      </c>
      <c r="B97" s="14" t="s">
        <v>36</v>
      </c>
      <c r="C97" s="23" t="n">
        <v>161100</v>
      </c>
      <c r="D97" s="23" t="n">
        <v>50540</v>
      </c>
      <c r="E97" s="5" t="n">
        <v>209500</v>
      </c>
      <c r="F97" s="5" t="n">
        <v>17477</v>
      </c>
      <c r="G97" s="5" t="n">
        <v>0</v>
      </c>
    </row>
    <row r="98" customFormat="false" ht="13.8" hidden="false" customHeight="false" outlineLevel="0" collapsed="false">
      <c r="A98" s="36" t="s">
        <v>92</v>
      </c>
      <c r="B98" s="14" t="s">
        <v>36</v>
      </c>
      <c r="C98" s="23" t="n">
        <v>203145</v>
      </c>
      <c r="D98" s="23" t="n">
        <v>402631</v>
      </c>
      <c r="E98" s="5" t="n">
        <v>1309120</v>
      </c>
      <c r="F98" s="5" t="n">
        <v>301327</v>
      </c>
      <c r="G98" s="5" t="n">
        <v>322316</v>
      </c>
    </row>
    <row r="99" customFormat="false" ht="13.8" hidden="false" customHeight="false" outlineLevel="0" collapsed="false">
      <c r="A99" s="4"/>
      <c r="B99" s="14"/>
      <c r="C99" s="23"/>
      <c r="D99" s="23"/>
      <c r="E99" s="5"/>
      <c r="F99" s="5"/>
      <c r="G99" s="5"/>
    </row>
    <row r="100" customFormat="false" ht="13.8" hidden="false" customHeight="false" outlineLevel="0" collapsed="false">
      <c r="A100" s="19" t="s">
        <v>27</v>
      </c>
      <c r="B100" s="14" t="s">
        <v>36</v>
      </c>
      <c r="C100" s="21" t="n">
        <f aca="false">C101/1000</f>
        <v>0</v>
      </c>
      <c r="D100" s="21" t="n">
        <f aca="false">D101/1000</f>
        <v>0</v>
      </c>
      <c r="E100" s="33" t="n">
        <f aca="false">E101/1000</f>
        <v>0</v>
      </c>
      <c r="F100" s="33" t="n">
        <f aca="false">F101/1000</f>
        <v>0</v>
      </c>
      <c r="G100" s="33" t="n">
        <f aca="false">G101/1000</f>
        <v>0</v>
      </c>
    </row>
    <row r="101" customFormat="false" ht="13.8" hidden="false" customHeight="false" outlineLevel="0" collapsed="false">
      <c r="A101" s="4" t="s">
        <v>93</v>
      </c>
      <c r="B101" s="14" t="s">
        <v>36</v>
      </c>
      <c r="C101" s="23" t="n">
        <v>0</v>
      </c>
      <c r="D101" s="23" t="n">
        <v>0</v>
      </c>
      <c r="E101" s="5" t="n">
        <v>0</v>
      </c>
      <c r="F101" s="5" t="n">
        <v>0</v>
      </c>
      <c r="G101" s="5" t="n">
        <v>0</v>
      </c>
    </row>
    <row r="102" customFormat="false" ht="13.8" hidden="false" customHeight="false" outlineLevel="0" collapsed="false">
      <c r="A102" s="4"/>
      <c r="B102" s="14"/>
      <c r="C102" s="5"/>
      <c r="D102" s="5"/>
      <c r="E102" s="5"/>
      <c r="F102" s="5"/>
      <c r="G102" s="5"/>
    </row>
    <row r="103" customFormat="false" ht="13.8" hidden="false" customHeight="false" outlineLevel="0" collapsed="false">
      <c r="A103" s="38" t="s">
        <v>94</v>
      </c>
      <c r="B103" s="39" t="s">
        <v>56</v>
      </c>
      <c r="C103" s="23" t="n">
        <f aca="false">SUM(C104:C109)/1000</f>
        <v>18153.746</v>
      </c>
      <c r="D103" s="40"/>
      <c r="E103" s="5"/>
      <c r="F103" s="5"/>
      <c r="G103" s="5"/>
    </row>
    <row r="104" customFormat="false" ht="13.8" hidden="false" customHeight="false" outlineLevel="0" collapsed="false">
      <c r="A104" s="30" t="s">
        <v>57</v>
      </c>
      <c r="B104" s="14" t="s">
        <v>56</v>
      </c>
      <c r="C104" s="23" t="n">
        <v>1895101</v>
      </c>
      <c r="D104" s="40"/>
      <c r="E104" s="5"/>
      <c r="F104" s="5"/>
      <c r="G104" s="5"/>
    </row>
    <row r="105" customFormat="false" ht="13.8" hidden="false" customHeight="false" outlineLevel="0" collapsed="false">
      <c r="A105" s="30" t="s">
        <v>58</v>
      </c>
      <c r="B105" s="14" t="s">
        <v>56</v>
      </c>
      <c r="C105" s="23" t="n">
        <v>4971785</v>
      </c>
      <c r="D105" s="40"/>
      <c r="E105" s="5"/>
      <c r="F105" s="5"/>
      <c r="G105" s="5"/>
    </row>
    <row r="106" customFormat="false" ht="13.8" hidden="false" customHeight="false" outlineLevel="0" collapsed="false">
      <c r="A106" s="30" t="s">
        <v>59</v>
      </c>
      <c r="B106" s="14" t="s">
        <v>56</v>
      </c>
      <c r="C106" s="23" t="n">
        <v>2911029</v>
      </c>
      <c r="D106" s="40"/>
      <c r="E106" s="5"/>
      <c r="F106" s="5"/>
      <c r="G106" s="5"/>
    </row>
    <row r="107" customFormat="false" ht="13.8" hidden="false" customHeight="false" outlineLevel="0" collapsed="false">
      <c r="A107" s="4" t="s">
        <v>60</v>
      </c>
      <c r="B107" s="14" t="s">
        <v>56</v>
      </c>
      <c r="C107" s="23" t="n">
        <v>2424621</v>
      </c>
      <c r="D107" s="40"/>
      <c r="E107" s="5"/>
      <c r="F107" s="5"/>
      <c r="G107" s="5"/>
    </row>
    <row r="108" customFormat="false" ht="13.8" hidden="false" customHeight="false" outlineLevel="0" collapsed="false">
      <c r="A108" s="4" t="s">
        <v>61</v>
      </c>
      <c r="B108" s="14" t="s">
        <v>56</v>
      </c>
      <c r="C108" s="23" t="n">
        <v>5931647</v>
      </c>
      <c r="D108" s="40"/>
      <c r="E108" s="5"/>
      <c r="F108" s="5"/>
      <c r="G108" s="5"/>
    </row>
    <row r="109" customFormat="false" ht="13.8" hidden="false" customHeight="false" outlineLevel="0" collapsed="false">
      <c r="A109" s="4" t="s">
        <v>62</v>
      </c>
      <c r="B109" s="14" t="s">
        <v>56</v>
      </c>
      <c r="C109" s="23" t="n">
        <v>19563</v>
      </c>
      <c r="D109" s="40"/>
      <c r="E109" s="5"/>
      <c r="F109" s="5"/>
      <c r="G109" s="5"/>
    </row>
    <row r="110" customFormat="false" ht="13.8" hidden="false" customHeight="false" outlineLevel="0" collapsed="false">
      <c r="A110" s="4"/>
      <c r="B110" s="14"/>
      <c r="C110" s="23"/>
      <c r="D110" s="5"/>
      <c r="E110" s="5"/>
      <c r="F110" s="5"/>
      <c r="G1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2021-03-28T07:00:24Z</dcterms:created>
  <dc:creator/>
  <dc:description/>
  <dc:language>en-US</dc:language>
  <cp:lastModifiedBy/>
  <dcterms:modified xsi:type="dcterms:W3CDTF">2021-11-01T15:25:33Z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