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3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Table 11-4 Expected Growth Rate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<sst xmlns="http://schemas.openxmlformats.org/spreadsheetml/2006/main" count="490" uniqueCount="192">
  <si>
    <t xml:space="preserve">Ratio</t>
  </si>
  <si>
    <t xml:space="preserve">Derived</t>
  </si>
  <si>
    <t xml:space="preserve">Item</t>
  </si>
  <si>
    <t xml:space="preserve">EBITDA ignored due to uncertainty or converted to use Net Income</t>
  </si>
  <si>
    <t xml:space="preserve">Valuation</t>
  </si>
  <si>
    <t xml:space="preserve">Price to Earnings Ratio</t>
  </si>
  <si>
    <t xml:space="preserve">At Least &lt; 15</t>
  </si>
  <si>
    <t xml:space="preserve">Market Capitalization</t>
  </si>
  <si>
    <t xml:space="preserve">Share Unit Price</t>
  </si>
  <si>
    <t xml:space="preserve">Outstanding Shares</t>
  </si>
  <si>
    <t xml:space="preserve">Earnings</t>
  </si>
  <si>
    <t xml:space="preserve">Net Income</t>
  </si>
  <si>
    <t xml:space="preserve">Price to Book Ratio</t>
  </si>
  <si>
    <t xml:space="preserve">Book Value</t>
  </si>
  <si>
    <t xml:space="preserve">Total Assets</t>
  </si>
  <si>
    <t xml:space="preserve">Total Liabilities</t>
  </si>
  <si>
    <t xml:space="preserve">Intangible Assets</t>
  </si>
  <si>
    <t xml:space="preserve">Market Capitalization &lt; Book Value * 1.5</t>
  </si>
  <si>
    <t xml:space="preserve">Related to Price to Book Ratio</t>
  </si>
  <si>
    <t xml:space="preserve">Price &lt; Net Working Capital</t>
  </si>
  <si>
    <t xml:space="preserve">Current Assets</t>
  </si>
  <si>
    <t xml:space="preserve">Price &lt; 2/3 Value. Value = Curr. Normal Earning * (8.5 + 2*Expected Annual Growth Rate)</t>
  </si>
  <si>
    <t xml:space="preserve">Excluding any non-recurring income</t>
  </si>
  <si>
    <t xml:space="preserve">Equation is a simplified version of Growth Valuation</t>
  </si>
  <si>
    <t xml:space="preserve">Current (Normal) Earnings</t>
  </si>
  <si>
    <t xml:space="preserve">Expected Annual Growth Rate</t>
  </si>
  <si>
    <t xml:space="preserve">Derived from Historical Earnings Growth Rate?</t>
  </si>
  <si>
    <t xml:space="preserve">There is a table in page 295 of The Intelligent Investor to be compared against P/E</t>
  </si>
  <si>
    <t xml:space="preserve">Profitability</t>
  </si>
  <si>
    <t xml:space="preserve">Return on Equity</t>
  </si>
  <si>
    <t xml:space="preserve">!= Total Assets – Total Liabilities as there could be private ownership of equity. Usually effects are very small</t>
  </si>
  <si>
    <t xml:space="preserve">Shareholder Equity</t>
  </si>
  <si>
    <t xml:space="preserve">Return on Capital Employed</t>
  </si>
  <si>
    <t xml:space="preserve">Current Liabilities</t>
  </si>
  <si>
    <t xml:space="preserve">Return on Assets</t>
  </si>
  <si>
    <t xml:space="preserve">Sales &gt; $700 million</t>
  </si>
  <si>
    <t xml:space="preserve">Direct from Sales data? Some companies do not have this</t>
  </si>
  <si>
    <t xml:space="preserve">Net Earnings?</t>
  </si>
  <si>
    <t xml:space="preserve">Appears to be a indicator for company size</t>
  </si>
  <si>
    <t xml:space="preserve">Efficiency</t>
  </si>
  <si>
    <t xml:space="preserve">Revenue to Expense</t>
  </si>
  <si>
    <t xml:space="preserve">Revenue</t>
  </si>
  <si>
    <t xml:space="preserve">Total Expenses</t>
  </si>
  <si>
    <t xml:space="preserve">Liquidity</t>
  </si>
  <si>
    <t xml:space="preserve">Current Ratio</t>
  </si>
  <si>
    <t xml:space="preserve">Cash Ratio</t>
  </si>
  <si>
    <t xml:space="preserve">Cash and Cash Equivalent</t>
  </si>
  <si>
    <t xml:space="preserve">Operating Cash Flow Ratio</t>
  </si>
  <si>
    <t xml:space="preserve">Net Cash Flow From Operations</t>
  </si>
  <si>
    <t xml:space="preserve">Cash Conversion Ratio</t>
  </si>
  <si>
    <t xml:space="preserve">Net Cash Flow From Operations &gt; Net Cash Flow From Financing</t>
  </si>
  <si>
    <t xml:space="preserve">Net Cash Flow From Financing</t>
  </si>
  <si>
    <t xml:space="preserve">Solvency</t>
  </si>
  <si>
    <t xml:space="preserve">Debt Ratio</t>
  </si>
  <si>
    <t xml:space="preserve">Total Debt</t>
  </si>
  <si>
    <t xml:space="preserve">Debt to Equity Ratio</t>
  </si>
  <si>
    <t xml:space="preserve">Total Assets </t>
  </si>
  <si>
    <t xml:space="preserve">Interest Coverage Ratio</t>
  </si>
  <si>
    <t xml:space="preserve">Interest Expense</t>
  </si>
  <si>
    <t xml:space="preserve">Years to Repay Debt</t>
  </si>
  <si>
    <t xml:space="preserve">Average Interest Rate</t>
  </si>
  <si>
    <t xml:space="preserve">Dividends</t>
  </si>
  <si>
    <t xml:space="preserve">Dividend Yield</t>
  </si>
  <si>
    <t xml:space="preserve">Gross Dividend Payout per Share</t>
  </si>
  <si>
    <t xml:space="preserve">Dividend Coverage Ratio</t>
  </si>
  <si>
    <t xml:space="preserve">Total Dividend Payout</t>
  </si>
  <si>
    <t xml:space="preserve">Dividend Payout Ratio</t>
  </si>
  <si>
    <t xml:space="preserve">Sales</t>
  </si>
  <si>
    <t xml:space="preserve">Gross Margin</t>
  </si>
  <si>
    <t xml:space="preserve">Cost of Goods Sold</t>
  </si>
  <si>
    <t xml:space="preserve">Capital Productivity</t>
  </si>
  <si>
    <t xml:space="preserve">Operating Profit</t>
  </si>
  <si>
    <t xml:space="preserve">COGS per Sale</t>
  </si>
  <si>
    <t xml:space="preserve">Costs of Goods</t>
  </si>
  <si>
    <t xml:space="preserve">Working Capital Productivity</t>
  </si>
  <si>
    <t xml:space="preserve">Fixed Assets Productivity</t>
  </si>
  <si>
    <t xml:space="preserve">Fixed Assets</t>
  </si>
  <si>
    <t xml:space="preserve">Trade Debtor Productivity</t>
  </si>
  <si>
    <t xml:space="preserve">Trade Debtors</t>
  </si>
  <si>
    <t xml:space="preserve">Trade Debtor Days</t>
  </si>
  <si>
    <t xml:space="preserve">Trade Creditor Productivity</t>
  </si>
  <si>
    <t xml:space="preserve">Trade Creditors</t>
  </si>
  <si>
    <t xml:space="preserve">Trade Creditor Days</t>
  </si>
  <si>
    <t xml:space="preserve">Inventory Holding</t>
  </si>
  <si>
    <t xml:space="preserve">Stock Days</t>
  </si>
  <si>
    <t xml:space="preserve">Stock Inventory</t>
  </si>
  <si>
    <t xml:space="preserve">Stock Turnover</t>
  </si>
  <si>
    <t xml:space="preserve">Quick Ratio</t>
  </si>
  <si>
    <t xml:space="preserve">Stock</t>
  </si>
  <si>
    <t xml:space="preserve">Finance</t>
  </si>
  <si>
    <t xml:space="preserve">Net Interest Margin</t>
  </si>
  <si>
    <t xml:space="preserve">Interest Income</t>
  </si>
  <si>
    <t xml:space="preserve">Net Non-Interest Margin</t>
  </si>
  <si>
    <t xml:space="preserve">Non-Interest Income</t>
  </si>
  <si>
    <t xml:space="preserve">Non-Interest Expense</t>
  </si>
  <si>
    <t xml:space="preserve">CASA Ratio</t>
  </si>
  <si>
    <t xml:space="preserve">Current Accounts Deposit</t>
  </si>
  <si>
    <t xml:space="preserve">Savings Accounts Deposit</t>
  </si>
  <si>
    <t xml:space="preserve">Net Bank Operating Margin</t>
  </si>
  <si>
    <t xml:space="preserve">Operating Revenue</t>
  </si>
  <si>
    <t xml:space="preserve">Operating Expense</t>
  </si>
  <si>
    <t xml:space="preserve">Net Profit Margin</t>
  </si>
  <si>
    <t xml:space="preserve">Asset Utilization</t>
  </si>
  <si>
    <t xml:space="preserve">Efficiency Ratio</t>
  </si>
  <si>
    <t xml:space="preserve">Operating Efficiency Ratio</t>
  </si>
  <si>
    <t xml:space="preserve">Credit to Deposit</t>
  </si>
  <si>
    <t xml:space="preserve">Gross Loans and Acceptance</t>
  </si>
  <si>
    <t xml:space="preserve">Total Deposits</t>
  </si>
  <si>
    <t xml:space="preserve">Leverage Ratio</t>
  </si>
  <si>
    <t xml:space="preserve">Tier 1 Capital</t>
  </si>
  <si>
    <t xml:space="preserve">CET1 Ratio</t>
  </si>
  <si>
    <t xml:space="preserve">Common Equity Tier 1 Capital</t>
  </si>
  <si>
    <t xml:space="preserve">Risk Weighted Assets</t>
  </si>
  <si>
    <t xml:space="preserve">Loan to Assets</t>
  </si>
  <si>
    <t xml:space="preserve">Capital Adequacy </t>
  </si>
  <si>
    <t xml:space="preserve">Tier 2 Capital</t>
  </si>
  <si>
    <t xml:space="preserve">Bad Loan Ratio</t>
  </si>
  <si>
    <t xml:space="preserve">Total NPA</t>
  </si>
  <si>
    <t xml:space="preserve">Loan Loss Provision Coverage Ratio</t>
  </si>
  <si>
    <t xml:space="preserve">Provision for Credit Loss </t>
  </si>
  <si>
    <t xml:space="preserve">Insurance</t>
  </si>
  <si>
    <t xml:space="preserve">Investment Return</t>
  </si>
  <si>
    <t xml:space="preserve">Net Investment Income</t>
  </si>
  <si>
    <t xml:space="preserve">Investment Income</t>
  </si>
  <si>
    <t xml:space="preserve">Investment Expense</t>
  </si>
  <si>
    <t xml:space="preserve">Net Investment Gains</t>
  </si>
  <si>
    <t xml:space="preserve">Gains on Investment Assets</t>
  </si>
  <si>
    <t xml:space="preserve">Losses on Investment Assets</t>
  </si>
  <si>
    <t xml:space="preserve">Investment Assets</t>
  </si>
  <si>
    <t xml:space="preserve">Net Investment Income Ratio</t>
  </si>
  <si>
    <t xml:space="preserve">Net Premiums Earned</t>
  </si>
  <si>
    <t xml:space="preserve">Loss Ratio</t>
  </si>
  <si>
    <t xml:space="preserve">Net Claims</t>
  </si>
  <si>
    <t xml:space="preserve">Underwriting Expense Ratio</t>
  </si>
  <si>
    <t xml:space="preserve">Commission Expense</t>
  </si>
  <si>
    <t xml:space="preserve">Management Expense</t>
  </si>
  <si>
    <t xml:space="preserve">REIT</t>
  </si>
  <si>
    <t xml:space="preserve">Funds from Operations</t>
  </si>
  <si>
    <t xml:space="preserve">Depreciation</t>
  </si>
  <si>
    <t xml:space="preserve">Amortization</t>
  </si>
  <si>
    <t xml:space="preserve">Loss Property Sales </t>
  </si>
  <si>
    <t xml:space="preserve">Gains on Property Sales </t>
  </si>
  <si>
    <t xml:space="preserve">Other Income</t>
  </si>
  <si>
    <t xml:space="preserve">Adjusted Funds from Operations</t>
  </si>
  <si>
    <t xml:space="preserve">FFO</t>
  </si>
  <si>
    <t xml:space="preserve">Capital Expenditure</t>
  </si>
  <si>
    <t xml:space="preserve">Rent Increases</t>
  </si>
  <si>
    <t xml:space="preserve">Property Operating Expenses</t>
  </si>
  <si>
    <t xml:space="preserve">Net Asset Value</t>
  </si>
  <si>
    <t xml:space="preserve">Net Asset</t>
  </si>
  <si>
    <t xml:space="preserve">Price to FFO</t>
  </si>
  <si>
    <t xml:space="preserve">Price to AFFO</t>
  </si>
  <si>
    <t xml:space="preserve">AFFO</t>
  </si>
  <si>
    <t xml:space="preserve">AFFO Yield</t>
  </si>
  <si>
    <t xml:space="preserve">Capitalization Rate</t>
  </si>
  <si>
    <t xml:space="preserve">Net Operating Income</t>
  </si>
  <si>
    <t xml:space="preserve">Refer to net income?</t>
  </si>
  <si>
    <t xml:space="preserve">Management Expense to Profit Ratio</t>
  </si>
  <si>
    <t xml:space="preserve">Derived from various fees required by management</t>
  </si>
  <si>
    <t xml:space="preserve">Annual Earnings Multipliers based on Expected Growth Rates, based on a Simplified Formula</t>
  </si>
  <si>
    <t xml:space="preserve">Expected Growth Rate</t>
  </si>
  <si>
    <t xml:space="preserve">Growth in 10 Years</t>
  </si>
  <si>
    <t xml:space="preserve">Current P/E to 10 Year Growth Rate</t>
  </si>
  <si>
    <t xml:space="preserve">Multiplier in Current Earnings</t>
  </si>
  <si>
    <t xml:space="preserve">Current P/E to Expected Growth Rate</t>
  </si>
  <si>
    <t xml:space="preserve">Regression</t>
  </si>
  <si>
    <t xml:space="preserve">Regression Model</t>
  </si>
  <si>
    <t xml:space="preserve">Linear</t>
  </si>
  <si>
    <t xml:space="preserve">LINEST raw output</t>
  </si>
  <si>
    <t xml:space="preserve">Regression Statistics</t>
  </si>
  <si>
    <t xml:space="preserve">R^2</t>
  </si>
  <si>
    <t xml:space="preserve">Standard Error</t>
  </si>
  <si>
    <t xml:space="preserve">Count of X variables</t>
  </si>
  <si>
    <t xml:space="preserve">Observations</t>
  </si>
  <si>
    <t xml:space="preserve">Adjusted R^2</t>
  </si>
  <si>
    <t xml:space="preserve">Analysis of Variance (ANOVA)</t>
  </si>
  <si>
    <t xml:space="preserve">df</t>
  </si>
  <si>
    <t xml:space="preserve">SS</t>
  </si>
  <si>
    <t xml:space="preserve">MS</t>
  </si>
  <si>
    <t xml:space="preserve">F</t>
  </si>
  <si>
    <t xml:space="preserve">Significance F</t>
  </si>
  <si>
    <t xml:space="preserve">Residual</t>
  </si>
  <si>
    <t xml:space="preserve">Data appears to be Linearly Correlated</t>
  </si>
  <si>
    <t xml:space="preserve">Total</t>
  </si>
  <si>
    <t xml:space="preserve">Confidence level</t>
  </si>
  <si>
    <t xml:space="preserve">Coefficients</t>
  </si>
  <si>
    <t xml:space="preserve">t-Statistic</t>
  </si>
  <si>
    <t xml:space="preserve">P-value</t>
  </si>
  <si>
    <t xml:space="preserve">Predicted Y</t>
  </si>
  <si>
    <t xml:space="preserve">X</t>
  </si>
  <si>
    <t xml:space="preserve">% Conversion</t>
  </si>
  <si>
    <t xml:space="preserve">Matched with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</si>
</sst>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4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5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6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3" xfId="20"/>
    <cellStyle name="Accent 2 4" xfId="21"/>
    <cellStyle name="Accent 3 5" xfId="22"/>
    <cellStyle name="Good 7" xfId="23"/>
    <cellStyle name="Heading 1 1" xfId="24"/>
    <cellStyle name="Heading 2 2" xfId="25"/>
    <cellStyle name="Warning 6" xfId="2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Current P/E to Expected Growth Rate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'Table 11-4 Expected Growth Rate'!$I$4</c:f>
              <c:strCache>
                <c:ptCount val="1"/>
                <c:pt idx="0">
                  <c:v>Current P/E to Expected Growth Rate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'Table 11-4 Expected Growth Rate'!$B$4:$H$4</c:f>
              <c:numCache>
                <c:formatCode>General</c:formatCode>
                <c:ptCount val="7"/>
                <c:pt idx="0">
                  <c:v>8.5</c:v>
                </c:pt>
                <c:pt idx="1">
                  <c:v>13.5</c:v>
                </c:pt>
                <c:pt idx="2">
                  <c:v>18.5</c:v>
                </c:pt>
                <c:pt idx="3">
                  <c:v>22.9</c:v>
                </c:pt>
                <c:pt idx="4">
                  <c:v>28.5</c:v>
                </c:pt>
                <c:pt idx="5">
                  <c:v>37.1</c:v>
                </c:pt>
                <c:pt idx="6">
                  <c:v>48.5</c:v>
                </c:pt>
              </c:numCache>
            </c:numRef>
          </c:xVal>
          <c:yVal>
            <c:numRef>
              <c:f>'Table 11-4 Expected Growth Rate'!$B$2:$H$2</c:f>
              <c:numCache>
                <c:formatCode>General</c:formatCode>
                <c:ptCount val="7"/>
                <c:pt idx="0">
                  <c:v>0</c:v>
                </c:pt>
                <c:pt idx="1">
                  <c:v>0.025</c:v>
                </c:pt>
                <c:pt idx="2">
                  <c:v>0.05</c:v>
                </c:pt>
                <c:pt idx="3">
                  <c:v>0.072</c:v>
                </c:pt>
                <c:pt idx="4">
                  <c:v>0.1</c:v>
                </c:pt>
                <c:pt idx="5">
                  <c:v>0.143</c:v>
                </c:pt>
                <c:pt idx="6">
                  <c:v>0.2</c:v>
                </c:pt>
              </c:numCache>
            </c:numRef>
          </c:yVal>
          <c:smooth val="0"/>
        </c:ser>
        <c:axId val="78579982"/>
        <c:axId val="30503046"/>
      </c:scatterChart>
      <c:valAx>
        <c:axId val="7857998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Current P/E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503046"/>
        <c:crosses val="autoZero"/>
        <c:crossBetween val="midCat"/>
      </c:valAx>
      <c:valAx>
        <c:axId val="3050304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Expected Growth Rate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%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57998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125640</xdr:colOff>
      <xdr:row>4</xdr:row>
      <xdr:rowOff>46440</xdr:rowOff>
    </xdr:from>
    <xdr:to>
      <xdr:col>14</xdr:col>
      <xdr:colOff>194040</xdr:colOff>
      <xdr:row>24</xdr:row>
      <xdr:rowOff>30240</xdr:rowOff>
    </xdr:to>
    <xdr:graphicFrame>
      <xdr:nvGraphicFramePr>
        <xdr:cNvPr id="0" name=""/>
        <xdr:cNvGraphicFramePr/>
      </xdr:nvGraphicFramePr>
      <xdr:xfrm>
        <a:off x="8349840" y="696600"/>
        <a:ext cx="5775840" cy="3234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703125" defaultRowHeight="12.8" zeroHeight="false" outlineLevelRow="0" outlineLevelCol="0"/>
  <cols>
    <col collapsed="false" customWidth="true" hidden="false" outlineLevel="0" max="3" min="1" style="1" width="35.73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E1" s="3" t="s">
        <v>3</v>
      </c>
    </row>
    <row r="2" customFormat="false" ht="15" hidden="false" customHeight="false" outlineLevel="0" collapsed="false">
      <c r="A2" s="4" t="s">
        <v>4</v>
      </c>
      <c r="B2" s="5"/>
      <c r="C2" s="5"/>
      <c r="E2" s="3"/>
    </row>
    <row r="3" customFormat="false" ht="12.8" hidden="false" customHeight="false" outlineLevel="0" collapsed="false">
      <c r="A3" s="6" t="s">
        <v>5</v>
      </c>
      <c r="B3" s="7"/>
      <c r="C3" s="7"/>
      <c r="E3" s="8" t="s">
        <v>6</v>
      </c>
    </row>
    <row r="4" customFormat="false" ht="12.8" hidden="false" customHeight="false" outlineLevel="0" collapsed="false">
      <c r="A4" s="9"/>
      <c r="B4" s="10" t="s">
        <v>7</v>
      </c>
      <c r="C4" s="11"/>
    </row>
    <row r="5" customFormat="false" ht="12.8" hidden="false" customHeight="false" outlineLevel="0" collapsed="false">
      <c r="A5" s="9"/>
      <c r="C5" s="12" t="s">
        <v>8</v>
      </c>
    </row>
    <row r="6" customFormat="false" ht="12.8" hidden="false" customHeight="false" outlineLevel="0" collapsed="false">
      <c r="B6" s="9"/>
      <c r="C6" s="12" t="s">
        <v>9</v>
      </c>
    </row>
    <row r="7" customFormat="false" ht="12.8" hidden="false" customHeight="false" outlineLevel="0" collapsed="false">
      <c r="B7" s="10" t="s">
        <v>10</v>
      </c>
      <c r="C7" s="11"/>
    </row>
    <row r="8" customFormat="false" ht="12.8" hidden="false" customHeight="false" outlineLevel="0" collapsed="false">
      <c r="C8" s="12" t="s">
        <v>11</v>
      </c>
    </row>
    <row r="11" customFormat="false" ht="12.8" hidden="false" customHeight="false" outlineLevel="0" collapsed="false">
      <c r="A11" s="6" t="s">
        <v>12</v>
      </c>
      <c r="B11" s="7"/>
      <c r="C11" s="7"/>
    </row>
    <row r="12" customFormat="false" ht="12.8" hidden="false" customHeight="false" outlineLevel="0" collapsed="false">
      <c r="B12" s="10" t="s">
        <v>7</v>
      </c>
      <c r="C12" s="11"/>
    </row>
    <row r="13" customFormat="false" ht="12.8" hidden="false" customHeight="false" outlineLevel="0" collapsed="false">
      <c r="B13" s="9"/>
      <c r="C13" s="12" t="s">
        <v>8</v>
      </c>
    </row>
    <row r="14" customFormat="false" ht="12.8" hidden="false" customHeight="false" outlineLevel="0" collapsed="false">
      <c r="B14" s="9"/>
      <c r="C14" s="12" t="s">
        <v>9</v>
      </c>
    </row>
    <row r="15" customFormat="false" ht="12.8" hidden="false" customHeight="false" outlineLevel="0" collapsed="false">
      <c r="B15" s="10" t="s">
        <v>13</v>
      </c>
      <c r="C15" s="11"/>
    </row>
    <row r="16" customFormat="false" ht="12.8" hidden="false" customHeight="false" outlineLevel="0" collapsed="false">
      <c r="C16" s="12" t="s">
        <v>14</v>
      </c>
    </row>
    <row r="17" customFormat="false" ht="12.8" hidden="false" customHeight="false" outlineLevel="0" collapsed="false">
      <c r="C17" s="12" t="s">
        <v>15</v>
      </c>
    </row>
    <row r="18" customFormat="false" ht="12.8" hidden="false" customHeight="false" outlineLevel="0" collapsed="false">
      <c r="C18" s="12" t="s">
        <v>16</v>
      </c>
    </row>
    <row r="20" customFormat="false" ht="12.8" hidden="false" customHeight="false" outlineLevel="0" collapsed="false">
      <c r="A20" s="6" t="s">
        <v>17</v>
      </c>
      <c r="B20" s="7"/>
      <c r="C20" s="7"/>
      <c r="E20" s="8" t="s">
        <v>18</v>
      </c>
    </row>
    <row r="21" customFormat="false" ht="12.8" hidden="false" customHeight="false" outlineLevel="0" collapsed="false">
      <c r="B21" s="10" t="s">
        <v>7</v>
      </c>
      <c r="C21" s="11"/>
    </row>
    <row r="22" customFormat="false" ht="12.8" hidden="false" customHeight="false" outlineLevel="0" collapsed="false">
      <c r="B22" s="9"/>
      <c r="C22" s="12" t="s">
        <v>8</v>
      </c>
    </row>
    <row r="23" customFormat="false" ht="12.8" hidden="false" customHeight="false" outlineLevel="0" collapsed="false">
      <c r="B23" s="9"/>
      <c r="C23" s="12" t="s">
        <v>9</v>
      </c>
    </row>
    <row r="24" customFormat="false" ht="12.8" hidden="false" customHeight="false" outlineLevel="0" collapsed="false">
      <c r="B24" s="10" t="s">
        <v>13</v>
      </c>
      <c r="C24" s="11"/>
    </row>
    <row r="25" customFormat="false" ht="12.8" hidden="false" customHeight="false" outlineLevel="0" collapsed="false">
      <c r="C25" s="12" t="s">
        <v>14</v>
      </c>
    </row>
    <row r="26" customFormat="false" ht="12.8" hidden="false" customHeight="false" outlineLevel="0" collapsed="false">
      <c r="C26" s="12" t="s">
        <v>15</v>
      </c>
    </row>
    <row r="27" customFormat="false" ht="12.8" hidden="false" customHeight="false" outlineLevel="0" collapsed="false">
      <c r="C27" s="12" t="s">
        <v>16</v>
      </c>
    </row>
    <row r="29" customFormat="false" ht="12.8" hidden="false" customHeight="false" outlineLevel="0" collapsed="false">
      <c r="A29" s="6" t="s">
        <v>19</v>
      </c>
      <c r="B29" s="7"/>
      <c r="C29" s="7"/>
    </row>
    <row r="30" customFormat="false" ht="12.8" hidden="false" customHeight="false" outlineLevel="0" collapsed="false">
      <c r="B30" s="10" t="s">
        <v>7</v>
      </c>
      <c r="C30" s="11"/>
    </row>
    <row r="31" customFormat="false" ht="12.8" hidden="false" customHeight="false" outlineLevel="0" collapsed="false">
      <c r="C31" s="12" t="s">
        <v>8</v>
      </c>
    </row>
    <row r="32" customFormat="false" ht="12.8" hidden="false" customHeight="false" outlineLevel="0" collapsed="false">
      <c r="B32" s="9"/>
      <c r="C32" s="12" t="s">
        <v>9</v>
      </c>
    </row>
    <row r="33" customFormat="false" ht="12.8" hidden="false" customHeight="false" outlineLevel="0" collapsed="false">
      <c r="C33" s="12" t="s">
        <v>20</v>
      </c>
    </row>
    <row r="34" customFormat="false" ht="12.8" hidden="false" customHeight="false" outlineLevel="0" collapsed="false">
      <c r="C34" s="12" t="s">
        <v>15</v>
      </c>
    </row>
    <row r="36" customFormat="false" ht="35.5" hidden="false" customHeight="false" outlineLevel="0" collapsed="false">
      <c r="A36" s="6" t="s">
        <v>21</v>
      </c>
      <c r="B36" s="7"/>
      <c r="C36" s="7"/>
      <c r="E36" s="8" t="s">
        <v>22</v>
      </c>
      <c r="I36" s="3" t="s">
        <v>23</v>
      </c>
    </row>
    <row r="37" customFormat="false" ht="12.8" hidden="false" customHeight="false" outlineLevel="0" collapsed="false">
      <c r="A37" s="13"/>
      <c r="B37" s="10" t="s">
        <v>24</v>
      </c>
      <c r="C37" s="11"/>
    </row>
    <row r="38" customFormat="false" ht="12.8" hidden="false" customHeight="false" outlineLevel="0" collapsed="false">
      <c r="A38" s="13"/>
      <c r="B38" s="8"/>
      <c r="C38" s="12" t="s">
        <v>11</v>
      </c>
      <c r="E38" s="3"/>
    </row>
    <row r="39" customFormat="false" ht="12.8" hidden="false" customHeight="false" outlineLevel="0" collapsed="false">
      <c r="A39" s="13"/>
      <c r="B39" s="10" t="s">
        <v>25</v>
      </c>
      <c r="C39" s="10"/>
      <c r="E39" s="3" t="s">
        <v>26</v>
      </c>
      <c r="I39" s="8" t="s">
        <v>27</v>
      </c>
    </row>
    <row r="41" customFormat="false" ht="15" hidden="false" customHeight="false" outlineLevel="0" collapsed="false">
      <c r="A41" s="4" t="s">
        <v>28</v>
      </c>
    </row>
    <row r="42" customFormat="false" ht="12.8" hidden="false" customHeight="false" outlineLevel="0" collapsed="false">
      <c r="A42" s="6" t="s">
        <v>29</v>
      </c>
      <c r="B42" s="6"/>
      <c r="C42" s="7"/>
    </row>
    <row r="43" customFormat="false" ht="12.8" hidden="false" customHeight="false" outlineLevel="0" collapsed="false">
      <c r="C43" s="12" t="s">
        <v>11</v>
      </c>
      <c r="E43" s="8" t="s">
        <v>30</v>
      </c>
    </row>
    <row r="44" customFormat="false" ht="12.8" hidden="false" customHeight="false" outlineLevel="0" collapsed="false">
      <c r="C44" s="12" t="s">
        <v>31</v>
      </c>
    </row>
    <row r="46" customFormat="false" ht="12.8" hidden="false" customHeight="false" outlineLevel="0" collapsed="false">
      <c r="A46" s="6" t="s">
        <v>32</v>
      </c>
      <c r="B46" s="6"/>
      <c r="C46" s="7"/>
    </row>
    <row r="47" customFormat="false" ht="12.8" hidden="false" customHeight="false" outlineLevel="0" collapsed="false">
      <c r="C47" s="12" t="s">
        <v>11</v>
      </c>
    </row>
    <row r="48" customFormat="false" ht="12.8" hidden="false" customHeight="false" outlineLevel="0" collapsed="false">
      <c r="C48" s="12" t="s">
        <v>14</v>
      </c>
    </row>
    <row r="49" customFormat="false" ht="12.8" hidden="false" customHeight="false" outlineLevel="0" collapsed="false">
      <c r="C49" s="12" t="s">
        <v>33</v>
      </c>
    </row>
    <row r="51" customFormat="false" ht="12.8" hidden="false" customHeight="false" outlineLevel="0" collapsed="false">
      <c r="A51" s="6" t="s">
        <v>34</v>
      </c>
      <c r="B51" s="6"/>
      <c r="C51" s="7"/>
    </row>
    <row r="52" customFormat="false" ht="12.8" hidden="false" customHeight="false" outlineLevel="0" collapsed="false">
      <c r="C52" s="12" t="s">
        <v>11</v>
      </c>
    </row>
    <row r="53" customFormat="false" ht="12.8" hidden="false" customHeight="false" outlineLevel="0" collapsed="false">
      <c r="C53" s="12" t="s">
        <v>14</v>
      </c>
    </row>
    <row r="54" customFormat="false" ht="12.8" hidden="false" customHeight="false" outlineLevel="0" collapsed="false">
      <c r="C54" s="12" t="s">
        <v>16</v>
      </c>
    </row>
    <row r="56" customFormat="false" ht="12.8" hidden="false" customHeight="false" outlineLevel="0" collapsed="false">
      <c r="A56" s="14" t="s">
        <v>35</v>
      </c>
      <c r="B56" s="14"/>
      <c r="C56" s="14"/>
      <c r="E56" s="3" t="s">
        <v>36</v>
      </c>
      <c r="J56" s="8" t="s">
        <v>37</v>
      </c>
      <c r="L56" s="8" t="s">
        <v>38</v>
      </c>
    </row>
    <row r="58" customFormat="false" ht="15" hidden="false" customHeight="false" outlineLevel="0" collapsed="false">
      <c r="A58" s="4" t="s">
        <v>39</v>
      </c>
    </row>
    <row r="59" customFormat="false" ht="12.8" hidden="false" customHeight="false" outlineLevel="0" collapsed="false">
      <c r="A59" s="6" t="s">
        <v>40</v>
      </c>
      <c r="B59" s="6"/>
      <c r="C59" s="7"/>
    </row>
    <row r="60" customFormat="false" ht="12.8" hidden="false" customHeight="false" outlineLevel="0" collapsed="false">
      <c r="C60" s="12" t="s">
        <v>41</v>
      </c>
    </row>
    <row r="61" customFormat="false" ht="12.8" hidden="false" customHeight="false" outlineLevel="0" collapsed="false">
      <c r="C61" s="12" t="s">
        <v>42</v>
      </c>
    </row>
    <row r="63" customFormat="false" ht="15" hidden="false" customHeight="false" outlineLevel="0" collapsed="false">
      <c r="A63" s="4" t="s">
        <v>43</v>
      </c>
    </row>
    <row r="64" customFormat="false" ht="12.8" hidden="false" customHeight="false" outlineLevel="0" collapsed="false">
      <c r="A64" s="6" t="s">
        <v>44</v>
      </c>
      <c r="B64" s="6"/>
      <c r="C64" s="7"/>
    </row>
    <row r="65" customFormat="false" ht="12.8" hidden="false" customHeight="false" outlineLevel="0" collapsed="false">
      <c r="C65" s="12" t="s">
        <v>20</v>
      </c>
    </row>
    <row r="66" customFormat="false" ht="12.8" hidden="false" customHeight="false" outlineLevel="0" collapsed="false">
      <c r="C66" s="12" t="s">
        <v>33</v>
      </c>
    </row>
    <row r="68" customFormat="false" ht="12.8" hidden="false" customHeight="false" outlineLevel="0" collapsed="false">
      <c r="A68" s="6" t="s">
        <v>45</v>
      </c>
      <c r="B68" s="6"/>
      <c r="C68" s="7"/>
    </row>
    <row r="69" customFormat="false" ht="12.8" hidden="false" customHeight="false" outlineLevel="0" collapsed="false">
      <c r="C69" s="12" t="s">
        <v>46</v>
      </c>
    </row>
    <row r="70" customFormat="false" ht="12.8" hidden="false" customHeight="false" outlineLevel="0" collapsed="false">
      <c r="C70" s="12" t="s">
        <v>33</v>
      </c>
    </row>
    <row r="72" customFormat="false" ht="12.8" hidden="false" customHeight="false" outlineLevel="0" collapsed="false">
      <c r="A72" s="6" t="s">
        <v>47</v>
      </c>
      <c r="B72" s="6"/>
      <c r="C72" s="7"/>
    </row>
    <row r="73" customFormat="false" ht="12.8" hidden="false" customHeight="false" outlineLevel="0" collapsed="false">
      <c r="A73" s="15"/>
      <c r="B73" s="15"/>
      <c r="C73" s="12" t="s">
        <v>48</v>
      </c>
    </row>
    <row r="74" customFormat="false" ht="12.8" hidden="false" customHeight="false" outlineLevel="0" collapsed="false">
      <c r="C74" s="12" t="s">
        <v>33</v>
      </c>
    </row>
    <row r="75" customFormat="false" ht="12.8" hidden="false" customHeight="false" outlineLevel="0" collapsed="false">
      <c r="C75" s="15"/>
    </row>
    <row r="76" customFormat="false" ht="12.8" hidden="false" customHeight="false" outlineLevel="0" collapsed="false">
      <c r="A76" s="6" t="s">
        <v>49</v>
      </c>
      <c r="B76" s="6"/>
      <c r="C76" s="7"/>
    </row>
    <row r="77" customFormat="false" ht="12.8" hidden="false" customHeight="false" outlineLevel="0" collapsed="false">
      <c r="C77" s="12" t="s">
        <v>48</v>
      </c>
    </row>
    <row r="78" customFormat="false" ht="12.8" hidden="false" customHeight="false" outlineLevel="0" collapsed="false">
      <c r="C78" s="12" t="s">
        <v>11</v>
      </c>
    </row>
    <row r="80" customFormat="false" ht="24.05" hidden="false" customHeight="false" outlineLevel="0" collapsed="false">
      <c r="A80" s="6" t="s">
        <v>50</v>
      </c>
      <c r="B80" s="6"/>
      <c r="C80" s="7"/>
    </row>
    <row r="81" customFormat="false" ht="12.8" hidden="false" customHeight="false" outlineLevel="0" collapsed="false">
      <c r="C81" s="12" t="s">
        <v>48</v>
      </c>
    </row>
    <row r="82" customFormat="false" ht="12.8" hidden="false" customHeight="false" outlineLevel="0" collapsed="false">
      <c r="C82" s="12" t="s">
        <v>51</v>
      </c>
    </row>
    <row r="84" customFormat="false" ht="15" hidden="false" customHeight="false" outlineLevel="0" collapsed="false">
      <c r="A84" s="4" t="s">
        <v>52</v>
      </c>
      <c r="B84" s="8"/>
      <c r="C84" s="8"/>
    </row>
    <row r="85" customFormat="false" ht="12.8" hidden="false" customHeight="false" outlineLevel="0" collapsed="false">
      <c r="A85" s="7" t="s">
        <v>53</v>
      </c>
      <c r="B85" s="7"/>
      <c r="C85" s="7"/>
    </row>
    <row r="86" customFormat="false" ht="12.8" hidden="false" customHeight="false" outlineLevel="0" collapsed="false">
      <c r="A86" s="8"/>
      <c r="B86" s="8"/>
      <c r="C86" s="16" t="s">
        <v>54</v>
      </c>
    </row>
    <row r="87" customFormat="false" ht="12.8" hidden="false" customHeight="false" outlineLevel="0" collapsed="false">
      <c r="A87" s="8"/>
      <c r="B87" s="8"/>
      <c r="C87" s="16" t="s">
        <v>14</v>
      </c>
    </row>
    <row r="89" customFormat="false" ht="12.8" hidden="false" customHeight="false" outlineLevel="0" collapsed="false">
      <c r="A89" s="7" t="s">
        <v>55</v>
      </c>
      <c r="B89" s="7"/>
      <c r="C89" s="7"/>
    </row>
    <row r="90" customFormat="false" ht="12.8" hidden="false" customHeight="false" outlineLevel="0" collapsed="false">
      <c r="A90" s="8"/>
      <c r="B90" s="8"/>
      <c r="C90" s="16" t="s">
        <v>54</v>
      </c>
    </row>
    <row r="91" customFormat="false" ht="12.8" hidden="false" customHeight="false" outlineLevel="0" collapsed="false">
      <c r="A91" s="8"/>
      <c r="B91" s="8"/>
      <c r="C91" s="16" t="s">
        <v>56</v>
      </c>
    </row>
    <row r="92" customFormat="false" ht="12.8" hidden="false" customHeight="false" outlineLevel="0" collapsed="false">
      <c r="A92" s="8"/>
      <c r="B92" s="8"/>
      <c r="C92" s="16" t="s">
        <v>15</v>
      </c>
    </row>
    <row r="94" customFormat="false" ht="12.8" hidden="false" customHeight="false" outlineLevel="0" collapsed="false">
      <c r="A94" s="7" t="s">
        <v>57</v>
      </c>
      <c r="B94" s="7"/>
      <c r="C94" s="7"/>
    </row>
    <row r="95" customFormat="false" ht="12.8" hidden="false" customHeight="false" outlineLevel="0" collapsed="false">
      <c r="A95" s="8"/>
      <c r="B95" s="8"/>
      <c r="C95" s="16" t="s">
        <v>11</v>
      </c>
    </row>
    <row r="96" customFormat="false" ht="12.8" hidden="false" customHeight="false" outlineLevel="0" collapsed="false">
      <c r="A96" s="8"/>
      <c r="B96" s="8"/>
      <c r="C96" s="16" t="s">
        <v>58</v>
      </c>
    </row>
    <row r="98" customFormat="false" ht="12.8" hidden="false" customHeight="false" outlineLevel="0" collapsed="false">
      <c r="A98" s="7" t="s">
        <v>59</v>
      </c>
      <c r="B98" s="7"/>
      <c r="C98" s="7"/>
    </row>
    <row r="99" customFormat="false" ht="12.8" hidden="false" customHeight="false" outlineLevel="0" collapsed="false">
      <c r="A99" s="8"/>
      <c r="B99" s="8"/>
      <c r="C99" s="16" t="s">
        <v>54</v>
      </c>
    </row>
    <row r="100" customFormat="false" ht="12.8" hidden="false" customHeight="false" outlineLevel="0" collapsed="false">
      <c r="A100" s="8"/>
      <c r="B100" s="8"/>
      <c r="C100" s="16" t="s">
        <v>11</v>
      </c>
    </row>
    <row r="102" customFormat="false" ht="12.8" hidden="false" customHeight="false" outlineLevel="0" collapsed="false">
      <c r="A102" s="7" t="s">
        <v>60</v>
      </c>
      <c r="B102" s="7"/>
      <c r="C102" s="7"/>
    </row>
    <row r="103" customFormat="false" ht="12.8" hidden="false" customHeight="false" outlineLevel="0" collapsed="false">
      <c r="A103" s="8"/>
      <c r="B103" s="8"/>
      <c r="C103" s="16" t="s">
        <v>54</v>
      </c>
    </row>
    <row r="104" customFormat="false" ht="12.8" hidden="false" customHeight="false" outlineLevel="0" collapsed="false">
      <c r="A104" s="8"/>
      <c r="B104" s="8"/>
      <c r="C104" s="16" t="s">
        <v>58</v>
      </c>
    </row>
    <row r="106" customFormat="false" ht="15" hidden="false" customHeight="false" outlineLevel="0" collapsed="false">
      <c r="A106" s="4" t="s">
        <v>61</v>
      </c>
      <c r="B106" s="8"/>
      <c r="C106" s="8"/>
    </row>
    <row r="107" customFormat="false" ht="12.8" hidden="false" customHeight="false" outlineLevel="0" collapsed="false">
      <c r="A107" s="6" t="s">
        <v>62</v>
      </c>
      <c r="B107" s="7"/>
      <c r="C107" s="7"/>
    </row>
    <row r="108" customFormat="false" ht="12.8" hidden="false" customHeight="false" outlineLevel="0" collapsed="false">
      <c r="B108" s="8"/>
      <c r="C108" s="16" t="s">
        <v>63</v>
      </c>
    </row>
    <row r="109" customFormat="false" ht="12.8" hidden="false" customHeight="false" outlineLevel="0" collapsed="false">
      <c r="A109" s="8"/>
      <c r="B109" s="8"/>
      <c r="C109" s="16" t="s">
        <v>8</v>
      </c>
    </row>
    <row r="111" customFormat="false" ht="12.8" hidden="false" customHeight="false" outlineLevel="0" collapsed="false">
      <c r="A111" s="7" t="s">
        <v>64</v>
      </c>
      <c r="B111" s="7"/>
      <c r="C111" s="7"/>
    </row>
    <row r="112" customFormat="false" ht="12.8" hidden="false" customHeight="false" outlineLevel="0" collapsed="false">
      <c r="A112" s="8"/>
      <c r="B112" s="8"/>
      <c r="C112" s="16" t="s">
        <v>11</v>
      </c>
    </row>
    <row r="113" customFormat="false" ht="12.8" hidden="false" customHeight="false" outlineLevel="0" collapsed="false">
      <c r="A113" s="8"/>
      <c r="B113" s="11" t="s">
        <v>65</v>
      </c>
      <c r="C113" s="11"/>
    </row>
    <row r="114" customFormat="false" ht="12.8" hidden="false" customHeight="false" outlineLevel="0" collapsed="false">
      <c r="A114" s="8"/>
      <c r="B114" s="8"/>
      <c r="C114" s="16" t="s">
        <v>63</v>
      </c>
    </row>
    <row r="115" customFormat="false" ht="12.8" hidden="false" customHeight="false" outlineLevel="0" collapsed="false">
      <c r="A115" s="8"/>
      <c r="B115" s="8"/>
      <c r="C115" s="16" t="s">
        <v>9</v>
      </c>
    </row>
    <row r="116" customFormat="false" ht="12.8" hidden="false" customHeight="false" outlineLevel="0" collapsed="false">
      <c r="A116" s="8"/>
      <c r="B116" s="8"/>
      <c r="C116" s="8"/>
      <c r="E116" s="3"/>
    </row>
    <row r="117" customFormat="false" ht="12.8" hidden="false" customHeight="false" outlineLevel="0" collapsed="false">
      <c r="A117" s="7" t="s">
        <v>66</v>
      </c>
      <c r="B117" s="7"/>
      <c r="C117" s="7"/>
    </row>
    <row r="118" customFormat="false" ht="12.8" hidden="false" customHeight="false" outlineLevel="0" collapsed="false">
      <c r="B118" s="8"/>
      <c r="C118" s="16" t="s">
        <v>11</v>
      </c>
    </row>
    <row r="119" customFormat="false" ht="12.8" hidden="false" customHeight="false" outlineLevel="0" collapsed="false">
      <c r="A119" s="8"/>
      <c r="B119" s="11" t="s">
        <v>65</v>
      </c>
      <c r="C119" s="11"/>
    </row>
    <row r="120" customFormat="false" ht="12.8" hidden="false" customHeight="false" outlineLevel="0" collapsed="false">
      <c r="B120" s="8"/>
      <c r="C120" s="16" t="s">
        <v>63</v>
      </c>
    </row>
    <row r="121" customFormat="false" ht="12.8" hidden="false" customHeight="false" outlineLevel="0" collapsed="false">
      <c r="B121" s="8"/>
      <c r="C121" s="16" t="s">
        <v>9</v>
      </c>
    </row>
    <row r="123" customFormat="false" ht="15" hidden="false" customHeight="false" outlineLevel="0" collapsed="false">
      <c r="A123" s="4" t="s">
        <v>67</v>
      </c>
    </row>
    <row r="124" customFormat="false" ht="15" hidden="false" customHeight="false" outlineLevel="0" collapsed="false">
      <c r="A124" s="4" t="s">
        <v>28</v>
      </c>
    </row>
    <row r="125" customFormat="false" ht="12.8" hidden="false" customHeight="false" outlineLevel="0" collapsed="false">
      <c r="A125" s="6" t="s">
        <v>68</v>
      </c>
      <c r="B125" s="6"/>
      <c r="C125" s="7"/>
    </row>
    <row r="126" customFormat="false" ht="12.8" hidden="false" customHeight="false" outlineLevel="0" collapsed="false">
      <c r="C126" s="12" t="s">
        <v>41</v>
      </c>
    </row>
    <row r="127" customFormat="false" ht="12.8" hidden="false" customHeight="false" outlineLevel="0" collapsed="false">
      <c r="A127" s="8"/>
      <c r="C127" s="12" t="s">
        <v>69</v>
      </c>
    </row>
    <row r="128" customFormat="false" ht="12.8" hidden="false" customHeight="false" outlineLevel="0" collapsed="false">
      <c r="A128" s="8"/>
      <c r="C128" s="12" t="s">
        <v>67</v>
      </c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7" t="s">
        <v>70</v>
      </c>
      <c r="B130" s="6"/>
      <c r="C130" s="7"/>
    </row>
    <row r="131" customFormat="false" ht="12.8" hidden="false" customHeight="false" outlineLevel="0" collapsed="false">
      <c r="A131" s="8"/>
      <c r="C131" s="12" t="s">
        <v>71</v>
      </c>
    </row>
    <row r="132" customFormat="false" ht="12.8" hidden="false" customHeight="false" outlineLevel="0" collapsed="false">
      <c r="A132" s="8"/>
      <c r="C132" s="12" t="s">
        <v>67</v>
      </c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7" t="s">
        <v>72</v>
      </c>
      <c r="B134" s="6"/>
      <c r="C134" s="7"/>
    </row>
    <row r="135" customFormat="false" ht="12.8" hidden="false" customHeight="false" outlineLevel="0" collapsed="false">
      <c r="A135" s="8"/>
      <c r="C135" s="12" t="s">
        <v>73</v>
      </c>
    </row>
    <row r="136" customFormat="false" ht="12.8" hidden="false" customHeight="false" outlineLevel="0" collapsed="false">
      <c r="A136" s="8"/>
      <c r="C136" s="12" t="s">
        <v>67</v>
      </c>
    </row>
    <row r="137" customFormat="false" ht="12.8" hidden="false" customHeight="false" outlineLevel="0" collapsed="false">
      <c r="A137" s="8"/>
    </row>
    <row r="138" customFormat="false" ht="15" hidden="false" customHeight="false" outlineLevel="0" collapsed="false">
      <c r="A138" s="4" t="s">
        <v>39</v>
      </c>
    </row>
    <row r="139" customFormat="false" ht="12.8" hidden="false" customHeight="false" outlineLevel="0" collapsed="false">
      <c r="A139" s="7" t="s">
        <v>74</v>
      </c>
      <c r="B139" s="6"/>
      <c r="C139" s="7"/>
    </row>
    <row r="140" customFormat="false" ht="12.8" hidden="false" customHeight="false" outlineLevel="0" collapsed="false">
      <c r="A140" s="8"/>
      <c r="C140" s="12" t="s">
        <v>67</v>
      </c>
    </row>
    <row r="141" customFormat="false" ht="12.8" hidden="false" customHeight="false" outlineLevel="0" collapsed="false">
      <c r="A141" s="8"/>
      <c r="C141" s="12" t="s">
        <v>20</v>
      </c>
    </row>
    <row r="142" customFormat="false" ht="12.8" hidden="false" customHeight="false" outlineLevel="0" collapsed="false">
      <c r="A142" s="8"/>
      <c r="C142" s="12" t="s">
        <v>33</v>
      </c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7" t="s">
        <v>75</v>
      </c>
      <c r="B144" s="6"/>
      <c r="C144" s="7"/>
    </row>
    <row r="145" customFormat="false" ht="12.8" hidden="false" customHeight="false" outlineLevel="0" collapsed="false">
      <c r="A145" s="8"/>
      <c r="C145" s="12" t="s">
        <v>67</v>
      </c>
    </row>
    <row r="146" customFormat="false" ht="12.8" hidden="false" customHeight="false" outlineLevel="0" collapsed="false">
      <c r="A146" s="8"/>
      <c r="C146" s="12" t="s">
        <v>76</v>
      </c>
    </row>
    <row r="147" customFormat="false" ht="12.8" hidden="false" customHeight="false" outlineLevel="0" collapsed="false">
      <c r="A147" s="8"/>
    </row>
    <row r="148" customFormat="false" ht="15" hidden="false" customHeight="false" outlineLevel="0" collapsed="false">
      <c r="A148" s="4" t="s">
        <v>43</v>
      </c>
    </row>
    <row r="149" customFormat="false" ht="12.8" hidden="false" customHeight="false" outlineLevel="0" collapsed="false">
      <c r="A149" s="7" t="s">
        <v>77</v>
      </c>
      <c r="B149" s="6"/>
      <c r="C149" s="7"/>
    </row>
    <row r="150" customFormat="false" ht="12.8" hidden="false" customHeight="false" outlineLevel="0" collapsed="false">
      <c r="A150" s="8"/>
      <c r="C150" s="12" t="s">
        <v>78</v>
      </c>
    </row>
    <row r="151" customFormat="false" ht="12.8" hidden="false" customHeight="false" outlineLevel="0" collapsed="false">
      <c r="A151" s="8"/>
      <c r="C151" s="12" t="s">
        <v>67</v>
      </c>
    </row>
    <row r="153" customFormat="false" ht="12.8" hidden="false" customHeight="false" outlineLevel="0" collapsed="false">
      <c r="A153" s="7" t="s">
        <v>79</v>
      </c>
      <c r="B153" s="6"/>
      <c r="C153" s="7"/>
    </row>
    <row r="154" customFormat="false" ht="12.8" hidden="false" customHeight="false" outlineLevel="0" collapsed="false">
      <c r="A154" s="8"/>
      <c r="C154" s="12" t="s">
        <v>78</v>
      </c>
    </row>
    <row r="155" customFormat="false" ht="12.8" hidden="false" customHeight="false" outlineLevel="0" collapsed="false">
      <c r="A155" s="8"/>
      <c r="C155" s="12" t="s">
        <v>67</v>
      </c>
    </row>
    <row r="156" customFormat="false" ht="12.8" hidden="false" customHeight="false" outlineLevel="0" collapsed="false">
      <c r="A156" s="8"/>
      <c r="C156" s="8"/>
    </row>
    <row r="157" customFormat="false" ht="12.8" hidden="false" customHeight="false" outlineLevel="0" collapsed="false">
      <c r="A157" s="7" t="s">
        <v>80</v>
      </c>
      <c r="B157" s="6"/>
      <c r="C157" s="7"/>
    </row>
    <row r="158" customFormat="false" ht="12.8" hidden="false" customHeight="false" outlineLevel="0" collapsed="false">
      <c r="A158" s="8"/>
      <c r="C158" s="12" t="s">
        <v>81</v>
      </c>
    </row>
    <row r="159" customFormat="false" ht="12.8" hidden="false" customHeight="false" outlineLevel="0" collapsed="false">
      <c r="A159" s="8"/>
      <c r="C159" s="12" t="s">
        <v>67</v>
      </c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7" t="s">
        <v>82</v>
      </c>
      <c r="B161" s="6"/>
      <c r="C161" s="7"/>
    </row>
    <row r="162" customFormat="false" ht="12.8" hidden="false" customHeight="false" outlineLevel="0" collapsed="false">
      <c r="A162" s="8"/>
      <c r="C162" s="12" t="s">
        <v>81</v>
      </c>
    </row>
    <row r="163" customFormat="false" ht="12.8" hidden="false" customHeight="false" outlineLevel="0" collapsed="false">
      <c r="A163" s="8"/>
      <c r="C163" s="12" t="s">
        <v>67</v>
      </c>
    </row>
    <row r="164" customFormat="false" ht="12.8" hidden="false" customHeight="false" outlineLevel="0" collapsed="false">
      <c r="A164" s="8"/>
    </row>
    <row r="165" customFormat="false" ht="15" hidden="false" customHeight="false" outlineLevel="0" collapsed="false">
      <c r="A165" s="4" t="s">
        <v>83</v>
      </c>
    </row>
    <row r="166" customFormat="false" ht="15" hidden="false" customHeight="false" outlineLevel="0" collapsed="false">
      <c r="A166" s="4" t="s">
        <v>39</v>
      </c>
    </row>
    <row r="167" customFormat="false" ht="12.8" hidden="false" customHeight="false" outlineLevel="0" collapsed="false">
      <c r="A167" s="6" t="s">
        <v>84</v>
      </c>
      <c r="B167" s="6"/>
      <c r="C167" s="7"/>
    </row>
    <row r="168" customFormat="false" ht="12.8" hidden="false" customHeight="false" outlineLevel="0" collapsed="false">
      <c r="C168" s="12" t="s">
        <v>85</v>
      </c>
    </row>
    <row r="169" customFormat="false" ht="12.8" hidden="false" customHeight="false" outlineLevel="0" collapsed="false">
      <c r="C169" s="12" t="s">
        <v>69</v>
      </c>
    </row>
    <row r="171" customFormat="false" ht="12.8" hidden="false" customHeight="false" outlineLevel="0" collapsed="false">
      <c r="A171" s="6" t="s">
        <v>86</v>
      </c>
      <c r="B171" s="6"/>
      <c r="C171" s="7"/>
    </row>
    <row r="172" customFormat="false" ht="12.8" hidden="false" customHeight="false" outlineLevel="0" collapsed="false">
      <c r="A172" s="8"/>
      <c r="C172" s="12" t="s">
        <v>67</v>
      </c>
    </row>
    <row r="173" customFormat="false" ht="12.8" hidden="false" customHeight="false" outlineLevel="0" collapsed="false">
      <c r="C173" s="12" t="s">
        <v>85</v>
      </c>
    </row>
    <row r="175" customFormat="false" ht="15" hidden="false" customHeight="false" outlineLevel="0" collapsed="false">
      <c r="A175" s="4" t="s">
        <v>43</v>
      </c>
    </row>
    <row r="176" customFormat="false" ht="12.8" hidden="false" customHeight="false" outlineLevel="0" collapsed="false">
      <c r="A176" s="6" t="s">
        <v>87</v>
      </c>
      <c r="B176" s="6"/>
      <c r="C176" s="7"/>
    </row>
    <row r="177" customFormat="false" ht="12.8" hidden="false" customHeight="false" outlineLevel="0" collapsed="false">
      <c r="A177" s="8"/>
      <c r="C177" s="12" t="s">
        <v>20</v>
      </c>
    </row>
    <row r="178" customFormat="false" ht="12.8" hidden="false" customHeight="false" outlineLevel="0" collapsed="false">
      <c r="C178" s="12" t="s">
        <v>88</v>
      </c>
    </row>
    <row r="179" customFormat="false" ht="12.8" hidden="false" customHeight="false" outlineLevel="0" collapsed="false">
      <c r="C179" s="12" t="s">
        <v>33</v>
      </c>
    </row>
    <row r="180" customFormat="false" ht="12.8" hidden="false" customHeight="false" outlineLevel="0" collapsed="false">
      <c r="A180" s="8"/>
    </row>
    <row r="181" customFormat="false" ht="15" hidden="false" customHeight="false" outlineLevel="0" collapsed="false">
      <c r="A181" s="4" t="s">
        <v>89</v>
      </c>
    </row>
    <row r="182" customFormat="false" ht="15" hidden="false" customHeight="false" outlineLevel="0" collapsed="false">
      <c r="A182" s="4" t="s">
        <v>28</v>
      </c>
    </row>
    <row r="183" customFormat="false" ht="12.8" hidden="false" customHeight="false" outlineLevel="0" collapsed="false">
      <c r="A183" s="6" t="s">
        <v>90</v>
      </c>
      <c r="B183" s="6"/>
      <c r="C183" s="6"/>
    </row>
    <row r="184" customFormat="false" ht="12.8" hidden="false" customHeight="false" outlineLevel="0" collapsed="false">
      <c r="A184" s="8"/>
      <c r="C184" s="12" t="s">
        <v>91</v>
      </c>
    </row>
    <row r="185" customFormat="false" ht="12.8" hidden="false" customHeight="false" outlineLevel="0" collapsed="false">
      <c r="A185" s="8"/>
      <c r="C185" s="12" t="s">
        <v>58</v>
      </c>
    </row>
    <row r="186" customFormat="false" ht="12.8" hidden="false" customHeight="false" outlineLevel="0" collapsed="false">
      <c r="A186" s="8"/>
      <c r="C186" s="12" t="s">
        <v>14</v>
      </c>
    </row>
    <row r="187" customFormat="false" ht="12.8" hidden="false" customHeight="false" outlineLevel="0" collapsed="false">
      <c r="A187" s="8"/>
      <c r="C187" s="12" t="s">
        <v>16</v>
      </c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6" t="s">
        <v>92</v>
      </c>
      <c r="B189" s="6"/>
      <c r="C189" s="6"/>
    </row>
    <row r="190" customFormat="false" ht="12.8" hidden="false" customHeight="false" outlineLevel="0" collapsed="false">
      <c r="A190" s="8"/>
      <c r="C190" s="12" t="s">
        <v>93</v>
      </c>
    </row>
    <row r="191" customFormat="false" ht="12.8" hidden="false" customHeight="false" outlineLevel="0" collapsed="false">
      <c r="A191" s="8"/>
      <c r="C191" s="12" t="s">
        <v>94</v>
      </c>
    </row>
    <row r="192" customFormat="false" ht="12.8" hidden="false" customHeight="false" outlineLevel="0" collapsed="false">
      <c r="A192" s="8"/>
      <c r="C192" s="12" t="s">
        <v>14</v>
      </c>
    </row>
    <row r="193" customFormat="false" ht="12.8" hidden="false" customHeight="false" outlineLevel="0" collapsed="false">
      <c r="A193" s="8"/>
      <c r="C193" s="12" t="s">
        <v>16</v>
      </c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7" t="s">
        <v>95</v>
      </c>
      <c r="B195" s="6"/>
      <c r="C195" s="6"/>
    </row>
    <row r="196" customFormat="false" ht="12.8" hidden="false" customHeight="false" outlineLevel="0" collapsed="false">
      <c r="A196" s="8"/>
      <c r="C196" s="12" t="s">
        <v>96</v>
      </c>
    </row>
    <row r="197" customFormat="false" ht="12.8" hidden="false" customHeight="false" outlineLevel="0" collapsed="false">
      <c r="A197" s="8"/>
      <c r="C197" s="12" t="s">
        <v>97</v>
      </c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6" t="s">
        <v>98</v>
      </c>
      <c r="B199" s="6"/>
      <c r="C199" s="6"/>
    </row>
    <row r="200" customFormat="false" ht="12.8" hidden="false" customHeight="false" outlineLevel="0" collapsed="false">
      <c r="A200" s="8"/>
      <c r="C200" s="12" t="s">
        <v>99</v>
      </c>
    </row>
    <row r="201" customFormat="false" ht="12.8" hidden="false" customHeight="false" outlineLevel="0" collapsed="false">
      <c r="A201" s="8"/>
      <c r="C201" s="12" t="s">
        <v>100</v>
      </c>
    </row>
    <row r="202" customFormat="false" ht="12.8" hidden="false" customHeight="false" outlineLevel="0" collapsed="false">
      <c r="A202" s="8"/>
      <c r="C202" s="12" t="s">
        <v>14</v>
      </c>
    </row>
    <row r="203" customFormat="false" ht="12.8" hidden="false" customHeight="false" outlineLevel="0" collapsed="false">
      <c r="A203" s="8"/>
      <c r="C203" s="12" t="s">
        <v>16</v>
      </c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6" t="s">
        <v>101</v>
      </c>
      <c r="B205" s="6"/>
      <c r="C205" s="6"/>
    </row>
    <row r="206" customFormat="false" ht="12.8" hidden="false" customHeight="false" outlineLevel="0" collapsed="false">
      <c r="A206" s="8"/>
      <c r="C206" s="12" t="s">
        <v>11</v>
      </c>
    </row>
    <row r="207" customFormat="false" ht="12.8" hidden="false" customHeight="false" outlineLevel="0" collapsed="false">
      <c r="A207" s="8"/>
      <c r="C207" s="12" t="s">
        <v>99</v>
      </c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6" t="s">
        <v>102</v>
      </c>
      <c r="B209" s="6"/>
      <c r="C209" s="6"/>
    </row>
    <row r="210" customFormat="false" ht="12.8" hidden="false" customHeight="false" outlineLevel="0" collapsed="false">
      <c r="A210" s="8"/>
      <c r="C210" s="12" t="s">
        <v>99</v>
      </c>
    </row>
    <row r="211" customFormat="false" ht="12.8" hidden="false" customHeight="false" outlineLevel="0" collapsed="false">
      <c r="A211" s="8"/>
      <c r="C211" s="12" t="s">
        <v>14</v>
      </c>
    </row>
    <row r="212" customFormat="false" ht="12.8" hidden="false" customHeight="false" outlineLevel="0" collapsed="false">
      <c r="A212" s="8"/>
      <c r="C212" s="12" t="s">
        <v>16</v>
      </c>
    </row>
    <row r="213" customFormat="false" ht="12.8" hidden="false" customHeight="false" outlineLevel="0" collapsed="false">
      <c r="A213" s="8"/>
    </row>
    <row r="214" customFormat="false" ht="15" hidden="false" customHeight="false" outlineLevel="0" collapsed="false">
      <c r="A214" s="4" t="s">
        <v>39</v>
      </c>
    </row>
    <row r="215" customFormat="false" ht="12.8" hidden="false" customHeight="false" outlineLevel="0" collapsed="false">
      <c r="A215" s="6" t="s">
        <v>103</v>
      </c>
      <c r="B215" s="6"/>
      <c r="C215" s="7"/>
    </row>
    <row r="216" customFormat="false" ht="12.8" hidden="false" customHeight="false" outlineLevel="0" collapsed="false">
      <c r="A216" s="8"/>
      <c r="C216" s="12" t="s">
        <v>94</v>
      </c>
    </row>
    <row r="217" customFormat="false" ht="12.8" hidden="false" customHeight="false" outlineLevel="0" collapsed="false">
      <c r="A217" s="8"/>
      <c r="C217" s="12" t="s">
        <v>41</v>
      </c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7" t="s">
        <v>104</v>
      </c>
      <c r="B219" s="6"/>
      <c r="C219" s="6"/>
    </row>
    <row r="220" customFormat="false" ht="12.8" hidden="false" customHeight="false" outlineLevel="0" collapsed="false">
      <c r="A220" s="8"/>
      <c r="C220" s="12" t="s">
        <v>100</v>
      </c>
    </row>
    <row r="221" customFormat="false" ht="12.8" hidden="false" customHeight="false" outlineLevel="0" collapsed="false">
      <c r="A221" s="8"/>
      <c r="C221" s="12" t="s">
        <v>99</v>
      </c>
    </row>
    <row r="222" customFormat="false" ht="12.8" hidden="false" customHeight="false" outlineLevel="0" collapsed="false">
      <c r="A222" s="8"/>
    </row>
    <row r="223" customFormat="false" ht="15" hidden="false" customHeight="false" outlineLevel="0" collapsed="false">
      <c r="A223" s="4" t="s">
        <v>43</v>
      </c>
    </row>
    <row r="224" customFormat="false" ht="12.8" hidden="false" customHeight="false" outlineLevel="0" collapsed="false">
      <c r="A224" s="7" t="s">
        <v>105</v>
      </c>
      <c r="B224" s="6"/>
      <c r="C224" s="6"/>
    </row>
    <row r="225" customFormat="false" ht="12.8" hidden="false" customHeight="false" outlineLevel="0" collapsed="false">
      <c r="A225" s="8"/>
      <c r="C225" s="12" t="s">
        <v>106</v>
      </c>
    </row>
    <row r="226" customFormat="false" ht="12.8" hidden="false" customHeight="false" outlineLevel="0" collapsed="false">
      <c r="A226" s="8"/>
      <c r="C226" s="12" t="s">
        <v>107</v>
      </c>
    </row>
    <row r="227" customFormat="false" ht="12.8" hidden="false" customHeight="false" outlineLevel="0" collapsed="false">
      <c r="A227" s="8"/>
    </row>
    <row r="228" customFormat="false" ht="15" hidden="false" customHeight="false" outlineLevel="0" collapsed="false">
      <c r="A228" s="4" t="s">
        <v>52</v>
      </c>
    </row>
    <row r="229" customFormat="false" ht="12.8" hidden="false" customHeight="false" outlineLevel="0" collapsed="false">
      <c r="A229" s="7" t="s">
        <v>108</v>
      </c>
      <c r="B229" s="6"/>
      <c r="C229" s="7"/>
    </row>
    <row r="230" customFormat="false" ht="12.8" hidden="false" customHeight="false" outlineLevel="0" collapsed="false">
      <c r="A230" s="8"/>
      <c r="C230" s="16" t="s">
        <v>109</v>
      </c>
    </row>
    <row r="231" customFormat="false" ht="12.8" hidden="false" customHeight="false" outlineLevel="0" collapsed="false">
      <c r="A231" s="8"/>
      <c r="C231" s="16" t="s">
        <v>14</v>
      </c>
    </row>
    <row r="232" customFormat="false" ht="12.8" hidden="false" customHeight="false" outlineLevel="0" collapsed="false">
      <c r="A232" s="8"/>
      <c r="C232" s="16" t="s">
        <v>16</v>
      </c>
    </row>
    <row r="233" customFormat="false" ht="12.8" hidden="false" customHeight="false" outlineLevel="0" collapsed="false">
      <c r="A233" s="8"/>
      <c r="C233" s="8"/>
    </row>
    <row r="234" customFormat="false" ht="12.8" hidden="false" customHeight="false" outlineLevel="0" collapsed="false">
      <c r="A234" s="7" t="s">
        <v>110</v>
      </c>
      <c r="B234" s="6"/>
      <c r="C234" s="6"/>
    </row>
    <row r="235" customFormat="false" ht="12.8" hidden="false" customHeight="false" outlineLevel="0" collapsed="false">
      <c r="A235" s="8"/>
      <c r="C235" s="12" t="s">
        <v>111</v>
      </c>
    </row>
    <row r="236" customFormat="false" ht="12.8" hidden="false" customHeight="false" outlineLevel="0" collapsed="false">
      <c r="A236" s="8"/>
      <c r="C236" s="12" t="s">
        <v>112</v>
      </c>
    </row>
    <row r="237" customFormat="false" ht="15" hidden="false" customHeight="false" outlineLevel="0" collapsed="false">
      <c r="A237" s="8"/>
      <c r="C237" s="4"/>
    </row>
    <row r="238" customFormat="false" ht="12.8" hidden="false" customHeight="false" outlineLevel="0" collapsed="false">
      <c r="A238" s="7" t="s">
        <v>113</v>
      </c>
      <c r="B238" s="6"/>
      <c r="C238" s="6"/>
    </row>
    <row r="239" customFormat="false" ht="12.8" hidden="false" customHeight="false" outlineLevel="0" collapsed="false">
      <c r="A239" s="8"/>
      <c r="C239" s="12" t="s">
        <v>106</v>
      </c>
    </row>
    <row r="240" customFormat="false" ht="12.8" hidden="false" customHeight="false" outlineLevel="0" collapsed="false">
      <c r="A240" s="8"/>
      <c r="C240" s="12" t="s">
        <v>14</v>
      </c>
    </row>
    <row r="241" customFormat="false" ht="12.8" hidden="false" customHeight="false" outlineLevel="0" collapsed="false">
      <c r="A241" s="8"/>
      <c r="C241" s="16" t="s">
        <v>16</v>
      </c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7" t="s">
        <v>114</v>
      </c>
      <c r="B243" s="6"/>
      <c r="C243" s="6"/>
    </row>
    <row r="244" customFormat="false" ht="12.8" hidden="false" customHeight="false" outlineLevel="0" collapsed="false">
      <c r="A244" s="8"/>
      <c r="C244" s="12" t="s">
        <v>109</v>
      </c>
    </row>
    <row r="245" customFormat="false" ht="12.8" hidden="false" customHeight="false" outlineLevel="0" collapsed="false">
      <c r="A245" s="8"/>
      <c r="C245" s="12" t="s">
        <v>115</v>
      </c>
    </row>
    <row r="246" customFormat="false" ht="12.8" hidden="false" customHeight="false" outlineLevel="0" collapsed="false">
      <c r="A246" s="8"/>
      <c r="C246" s="12" t="s">
        <v>112</v>
      </c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7" t="s">
        <v>116</v>
      </c>
      <c r="B248" s="6"/>
      <c r="C248" s="6"/>
    </row>
    <row r="249" customFormat="false" ht="12.8" hidden="false" customHeight="false" outlineLevel="0" collapsed="false">
      <c r="A249" s="8"/>
      <c r="C249" s="12" t="s">
        <v>117</v>
      </c>
    </row>
    <row r="250" customFormat="false" ht="12.8" hidden="false" customHeight="false" outlineLevel="0" collapsed="false">
      <c r="A250" s="8"/>
      <c r="C250" s="12" t="s">
        <v>106</v>
      </c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7" t="s">
        <v>118</v>
      </c>
      <c r="B252" s="6"/>
      <c r="C252" s="6"/>
    </row>
    <row r="253" customFormat="false" ht="12.8" hidden="false" customHeight="false" outlineLevel="0" collapsed="false">
      <c r="C253" s="12" t="s">
        <v>117</v>
      </c>
    </row>
    <row r="254" customFormat="false" ht="12.8" hidden="false" customHeight="false" outlineLevel="0" collapsed="false">
      <c r="C254" s="12" t="s">
        <v>119</v>
      </c>
    </row>
    <row r="256" customFormat="false" ht="15" hidden="false" customHeight="false" outlineLevel="0" collapsed="false">
      <c r="A256" s="4" t="s">
        <v>120</v>
      </c>
    </row>
    <row r="257" customFormat="false" ht="15" hidden="false" customHeight="false" outlineLevel="0" collapsed="false">
      <c r="A257" s="4" t="s">
        <v>28</v>
      </c>
      <c r="B257" s="8"/>
      <c r="C257" s="8"/>
    </row>
    <row r="258" customFormat="false" ht="12.8" hidden="false" customHeight="false" outlineLevel="0" collapsed="false">
      <c r="A258" s="7" t="s">
        <v>121</v>
      </c>
      <c r="B258" s="6"/>
      <c r="C258" s="6"/>
    </row>
    <row r="259" customFormat="false" ht="12.8" hidden="false" customHeight="false" outlineLevel="0" collapsed="false">
      <c r="B259" s="10" t="s">
        <v>122</v>
      </c>
      <c r="C259" s="11"/>
    </row>
    <row r="260" customFormat="false" ht="12.8" hidden="false" customHeight="false" outlineLevel="0" collapsed="false">
      <c r="C260" s="12" t="s">
        <v>123</v>
      </c>
    </row>
    <row r="261" customFormat="false" ht="12.8" hidden="false" customHeight="false" outlineLevel="0" collapsed="false">
      <c r="A261" s="8"/>
      <c r="B261" s="8"/>
      <c r="C261" s="12" t="s">
        <v>124</v>
      </c>
    </row>
    <row r="262" customFormat="false" ht="12.8" hidden="false" customHeight="false" outlineLevel="0" collapsed="false">
      <c r="B262" s="10" t="s">
        <v>125</v>
      </c>
      <c r="C262" s="11"/>
    </row>
    <row r="263" customFormat="false" ht="12.8" hidden="false" customHeight="false" outlineLevel="0" collapsed="false">
      <c r="C263" s="12" t="s">
        <v>126</v>
      </c>
    </row>
    <row r="264" customFormat="false" ht="12.8" hidden="false" customHeight="false" outlineLevel="0" collapsed="false">
      <c r="C264" s="12" t="s">
        <v>127</v>
      </c>
    </row>
    <row r="265" customFormat="false" ht="12.8" hidden="false" customHeight="false" outlineLevel="0" collapsed="false">
      <c r="C265" s="12" t="s">
        <v>128</v>
      </c>
    </row>
    <row r="267" customFormat="false" ht="12.8" hidden="false" customHeight="false" outlineLevel="0" collapsed="false">
      <c r="A267" s="6" t="s">
        <v>129</v>
      </c>
      <c r="B267" s="6"/>
      <c r="C267" s="6"/>
    </row>
    <row r="268" customFormat="false" ht="12.8" hidden="false" customHeight="false" outlineLevel="0" collapsed="false">
      <c r="B268" s="10" t="s">
        <v>122</v>
      </c>
      <c r="C268" s="11"/>
    </row>
    <row r="269" customFormat="false" ht="12.8" hidden="false" customHeight="false" outlineLevel="0" collapsed="false">
      <c r="C269" s="12" t="s">
        <v>123</v>
      </c>
    </row>
    <row r="270" customFormat="false" ht="12.8" hidden="false" customHeight="false" outlineLevel="0" collapsed="false">
      <c r="B270" s="8"/>
      <c r="C270" s="12" t="s">
        <v>124</v>
      </c>
    </row>
    <row r="271" customFormat="false" ht="12.8" hidden="false" customHeight="false" outlineLevel="0" collapsed="false">
      <c r="C271" s="12" t="s">
        <v>130</v>
      </c>
    </row>
    <row r="273" customFormat="false" ht="15" hidden="false" customHeight="false" outlineLevel="0" collapsed="false">
      <c r="A273" s="4" t="s">
        <v>39</v>
      </c>
    </row>
    <row r="274" customFormat="false" ht="12.8" hidden="false" customHeight="false" outlineLevel="0" collapsed="false">
      <c r="A274" s="7" t="s">
        <v>131</v>
      </c>
      <c r="B274" s="6"/>
      <c r="C274" s="6"/>
    </row>
    <row r="275" customFormat="false" ht="12.8" hidden="false" customHeight="false" outlineLevel="0" collapsed="false">
      <c r="C275" s="12" t="s">
        <v>132</v>
      </c>
    </row>
    <row r="276" customFormat="false" ht="12.8" hidden="false" customHeight="false" outlineLevel="0" collapsed="false">
      <c r="C276" s="12" t="s">
        <v>130</v>
      </c>
    </row>
    <row r="278" customFormat="false" ht="12.8" hidden="false" customHeight="false" outlineLevel="0" collapsed="false">
      <c r="A278" s="7" t="s">
        <v>133</v>
      </c>
      <c r="B278" s="6"/>
      <c r="C278" s="6"/>
    </row>
    <row r="279" customFormat="false" ht="12.8" hidden="false" customHeight="false" outlineLevel="0" collapsed="false">
      <c r="C279" s="12" t="s">
        <v>134</v>
      </c>
    </row>
    <row r="280" customFormat="false" ht="12.8" hidden="false" customHeight="false" outlineLevel="0" collapsed="false">
      <c r="C280" s="12" t="s">
        <v>58</v>
      </c>
    </row>
    <row r="281" customFormat="false" ht="12.8" hidden="false" customHeight="false" outlineLevel="0" collapsed="false">
      <c r="C281" s="12" t="s">
        <v>124</v>
      </c>
    </row>
    <row r="282" customFormat="false" ht="12.8" hidden="false" customHeight="false" outlineLevel="0" collapsed="false">
      <c r="C282" s="12" t="s">
        <v>135</v>
      </c>
    </row>
    <row r="283" customFormat="false" ht="12.8" hidden="false" customHeight="false" outlineLevel="0" collapsed="false">
      <c r="C283" s="12" t="s">
        <v>130</v>
      </c>
    </row>
    <row r="285" customFormat="false" ht="15" hidden="false" customHeight="false" outlineLevel="0" collapsed="false">
      <c r="A285" s="4" t="s">
        <v>136</v>
      </c>
    </row>
    <row r="286" customFormat="false" ht="12.8" hidden="false" customHeight="false" outlineLevel="0" collapsed="false">
      <c r="A286" s="7" t="s">
        <v>137</v>
      </c>
      <c r="B286" s="6"/>
      <c r="C286" s="6"/>
    </row>
    <row r="287" customFormat="false" ht="12.8" hidden="false" customHeight="false" outlineLevel="0" collapsed="false">
      <c r="C287" s="12" t="s">
        <v>11</v>
      </c>
    </row>
    <row r="288" customFormat="false" ht="12.8" hidden="false" customHeight="false" outlineLevel="0" collapsed="false">
      <c r="C288" s="12" t="s">
        <v>138</v>
      </c>
    </row>
    <row r="289" customFormat="false" ht="12.8" hidden="false" customHeight="false" outlineLevel="0" collapsed="false">
      <c r="C289" s="12" t="s">
        <v>139</v>
      </c>
    </row>
    <row r="290" customFormat="false" ht="12.8" hidden="false" customHeight="false" outlineLevel="0" collapsed="false">
      <c r="C290" s="12" t="s">
        <v>140</v>
      </c>
    </row>
    <row r="291" customFormat="false" ht="12.8" hidden="false" customHeight="false" outlineLevel="0" collapsed="false">
      <c r="C291" s="12" t="s">
        <v>141</v>
      </c>
    </row>
    <row r="292" customFormat="false" ht="12.8" hidden="false" customHeight="false" outlineLevel="0" collapsed="false">
      <c r="C292" s="12" t="s">
        <v>91</v>
      </c>
    </row>
    <row r="293" customFormat="false" ht="12.8" hidden="false" customHeight="false" outlineLevel="0" collapsed="false">
      <c r="C293" s="12" t="s">
        <v>142</v>
      </c>
    </row>
    <row r="295" customFormat="false" ht="12.8" hidden="false" customHeight="false" outlineLevel="0" collapsed="false">
      <c r="A295" s="7" t="s">
        <v>143</v>
      </c>
      <c r="B295" s="6"/>
      <c r="C295" s="6"/>
    </row>
    <row r="296" customFormat="false" ht="12.8" hidden="false" customHeight="false" outlineLevel="0" collapsed="false">
      <c r="B296" s="10" t="s">
        <v>144</v>
      </c>
      <c r="C296" s="11"/>
    </row>
    <row r="297" customFormat="false" ht="12.8" hidden="false" customHeight="false" outlineLevel="0" collapsed="false">
      <c r="C297" s="12" t="s">
        <v>145</v>
      </c>
    </row>
    <row r="298" customFormat="false" ht="12.8" hidden="false" customHeight="false" outlineLevel="0" collapsed="false">
      <c r="C298" s="12" t="s">
        <v>146</v>
      </c>
    </row>
    <row r="299" customFormat="false" ht="12.8" hidden="false" customHeight="false" outlineLevel="0" collapsed="false">
      <c r="C299" s="12" t="s">
        <v>147</v>
      </c>
    </row>
    <row r="300" customFormat="false" ht="12.8" hidden="false" customHeight="false" outlineLevel="0" collapsed="false">
      <c r="C300" s="12"/>
    </row>
    <row r="301" customFormat="false" ht="15" hidden="false" customHeight="false" outlineLevel="0" collapsed="false">
      <c r="A301" s="4" t="s">
        <v>4</v>
      </c>
    </row>
    <row r="302" customFormat="false" ht="12.8" hidden="false" customHeight="false" outlineLevel="0" collapsed="false">
      <c r="A302" s="7" t="s">
        <v>148</v>
      </c>
      <c r="B302" s="6"/>
      <c r="C302" s="6"/>
    </row>
    <row r="303" customFormat="false" ht="12.8" hidden="false" customHeight="false" outlineLevel="0" collapsed="false">
      <c r="B303" s="10" t="s">
        <v>149</v>
      </c>
      <c r="C303" s="11"/>
    </row>
    <row r="304" customFormat="false" ht="12.8" hidden="false" customHeight="false" outlineLevel="0" collapsed="false">
      <c r="C304" s="12" t="s">
        <v>14</v>
      </c>
    </row>
    <row r="305" customFormat="false" ht="12.8" hidden="false" customHeight="false" outlineLevel="0" collapsed="false">
      <c r="C305" s="12" t="s">
        <v>15</v>
      </c>
    </row>
    <row r="306" customFormat="false" ht="12.8" hidden="false" customHeight="false" outlineLevel="0" collapsed="false">
      <c r="C306" s="12" t="s">
        <v>9</v>
      </c>
    </row>
    <row r="308" customFormat="false" ht="12.8" hidden="false" customHeight="false" outlineLevel="0" collapsed="false">
      <c r="A308" s="7" t="s">
        <v>150</v>
      </c>
      <c r="B308" s="6"/>
      <c r="C308" s="6"/>
    </row>
    <row r="309" customFormat="false" ht="12.8" hidden="false" customHeight="false" outlineLevel="0" collapsed="false">
      <c r="B309" s="10" t="s">
        <v>144</v>
      </c>
      <c r="C309" s="11"/>
    </row>
    <row r="310" customFormat="false" ht="12.8" hidden="false" customHeight="false" outlineLevel="0" collapsed="false">
      <c r="B310" s="10" t="s">
        <v>7</v>
      </c>
      <c r="C310" s="11"/>
    </row>
    <row r="311" customFormat="false" ht="12.8" hidden="false" customHeight="false" outlineLevel="0" collapsed="false">
      <c r="C311" s="12" t="s">
        <v>8</v>
      </c>
    </row>
    <row r="312" customFormat="false" ht="12.8" hidden="false" customHeight="false" outlineLevel="0" collapsed="false">
      <c r="C312" s="12" t="s">
        <v>9</v>
      </c>
    </row>
    <row r="314" customFormat="false" ht="12.8" hidden="false" customHeight="false" outlineLevel="0" collapsed="false">
      <c r="A314" s="7" t="s">
        <v>151</v>
      </c>
      <c r="B314" s="6"/>
      <c r="C314" s="6"/>
    </row>
    <row r="315" customFormat="false" ht="12.8" hidden="false" customHeight="false" outlineLevel="0" collapsed="false">
      <c r="B315" s="10" t="s">
        <v>152</v>
      </c>
      <c r="C315" s="11"/>
    </row>
    <row r="316" customFormat="false" ht="12.8" hidden="false" customHeight="false" outlineLevel="0" collapsed="false">
      <c r="B316" s="10" t="s">
        <v>7</v>
      </c>
      <c r="C316" s="11"/>
    </row>
    <row r="317" customFormat="false" ht="12.8" hidden="false" customHeight="false" outlineLevel="0" collapsed="false">
      <c r="C317" s="12" t="s">
        <v>8</v>
      </c>
    </row>
    <row r="318" customFormat="false" ht="12.8" hidden="false" customHeight="false" outlineLevel="0" collapsed="false">
      <c r="C318" s="12" t="s">
        <v>9</v>
      </c>
    </row>
    <row r="320" customFormat="false" ht="15" hidden="false" customHeight="false" outlineLevel="0" collapsed="false">
      <c r="A320" s="4" t="s">
        <v>28</v>
      </c>
    </row>
    <row r="321" customFormat="false" ht="12.8" hidden="false" customHeight="false" outlineLevel="0" collapsed="false">
      <c r="A321" s="7" t="s">
        <v>153</v>
      </c>
      <c r="B321" s="6"/>
      <c r="C321" s="6"/>
    </row>
    <row r="322" customFormat="false" ht="12.8" hidden="false" customHeight="false" outlineLevel="0" collapsed="false">
      <c r="B322" s="10" t="s">
        <v>152</v>
      </c>
      <c r="C322" s="11"/>
    </row>
    <row r="323" customFormat="false" ht="12.8" hidden="false" customHeight="false" outlineLevel="0" collapsed="false">
      <c r="B323" s="10" t="s">
        <v>7</v>
      </c>
      <c r="C323" s="11"/>
    </row>
    <row r="324" customFormat="false" ht="12.8" hidden="false" customHeight="false" outlineLevel="0" collapsed="false">
      <c r="C324" s="12" t="s">
        <v>8</v>
      </c>
    </row>
    <row r="325" customFormat="false" ht="12.8" hidden="false" customHeight="false" outlineLevel="0" collapsed="false">
      <c r="C325" s="12" t="s">
        <v>9</v>
      </c>
    </row>
    <row r="327" customFormat="false" ht="12.8" hidden="false" customHeight="false" outlineLevel="0" collapsed="false">
      <c r="A327" s="7" t="s">
        <v>154</v>
      </c>
      <c r="B327" s="6"/>
      <c r="C327" s="6"/>
    </row>
    <row r="328" customFormat="false" ht="12.8" hidden="false" customHeight="false" outlineLevel="0" collapsed="false">
      <c r="C328" s="12" t="s">
        <v>155</v>
      </c>
      <c r="E328" s="3" t="s">
        <v>156</v>
      </c>
    </row>
    <row r="329" customFormat="false" ht="12.8" hidden="false" customHeight="false" outlineLevel="0" collapsed="false">
      <c r="B329" s="10" t="s">
        <v>7</v>
      </c>
      <c r="C329" s="11"/>
    </row>
    <row r="330" customFormat="false" ht="12.8" hidden="false" customHeight="false" outlineLevel="0" collapsed="false">
      <c r="C330" s="12" t="s">
        <v>8</v>
      </c>
    </row>
    <row r="331" customFormat="false" ht="12.8" hidden="false" customHeight="false" outlineLevel="0" collapsed="false">
      <c r="C331" s="12" t="s">
        <v>9</v>
      </c>
    </row>
    <row r="333" customFormat="false" ht="15" hidden="false" customHeight="false" outlineLevel="0" collapsed="false">
      <c r="A333" s="4" t="s">
        <v>39</v>
      </c>
    </row>
    <row r="334" customFormat="false" ht="12.8" hidden="false" customHeight="false" outlineLevel="0" collapsed="false">
      <c r="A334" s="7" t="s">
        <v>157</v>
      </c>
      <c r="B334" s="6"/>
      <c r="C334" s="6"/>
    </row>
    <row r="335" customFormat="false" ht="12.8" hidden="false" customHeight="false" outlineLevel="0" collapsed="false">
      <c r="C335" s="12" t="s">
        <v>11</v>
      </c>
    </row>
    <row r="336" customFormat="false" ht="12.8" hidden="false" customHeight="false" outlineLevel="0" collapsed="false">
      <c r="C336" s="12" t="s">
        <v>135</v>
      </c>
      <c r="E336" s="3" t="s">
        <v>158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4" activeCellId="0" sqref="H44"/>
    </sheetView>
  </sheetViews>
  <sheetFormatPr defaultColWidth="11.5703125" defaultRowHeight="12.8" zeroHeight="false" outlineLevelRow="0" outlineLevelCol="0"/>
  <cols>
    <col collapsed="false" customWidth="true" hidden="false" outlineLevel="0" max="1" min="1" style="8" width="25.55"/>
    <col collapsed="false" customWidth="true" hidden="false" outlineLevel="0" max="2" min="2" style="8" width="23.15"/>
    <col collapsed="false" customWidth="true" hidden="false" outlineLevel="0" max="4" min="4" style="8" width="21.63"/>
  </cols>
  <sheetData>
    <row r="1" customFormat="false" ht="12.8" hidden="false" customHeight="false" outlineLevel="0" collapsed="false">
      <c r="A1" s="8" t="s">
        <v>159</v>
      </c>
    </row>
    <row r="2" customFormat="false" ht="12.8" hidden="false" customHeight="false" outlineLevel="0" collapsed="false">
      <c r="A2" s="8" t="s">
        <v>160</v>
      </c>
      <c r="B2" s="17" t="n">
        <v>0</v>
      </c>
      <c r="C2" s="17" t="n">
        <v>0.025</v>
      </c>
      <c r="D2" s="17" t="n">
        <v>0.05</v>
      </c>
      <c r="E2" s="17" t="n">
        <v>0.072</v>
      </c>
      <c r="F2" s="17" t="n">
        <v>0.1</v>
      </c>
      <c r="G2" s="17" t="n">
        <v>0.143</v>
      </c>
      <c r="H2" s="17" t="n">
        <v>0.2</v>
      </c>
    </row>
    <row r="3" customFormat="false" ht="12.8" hidden="false" customHeight="false" outlineLevel="0" collapsed="false">
      <c r="A3" s="8" t="s">
        <v>161</v>
      </c>
      <c r="B3" s="17" t="n">
        <v>0</v>
      </c>
      <c r="C3" s="17" t="n">
        <v>0.28</v>
      </c>
      <c r="D3" s="17" t="n">
        <v>0.63</v>
      </c>
      <c r="E3" s="17" t="n">
        <v>1</v>
      </c>
      <c r="F3" s="17" t="n">
        <v>1.59</v>
      </c>
      <c r="G3" s="17" t="n">
        <v>2.8</v>
      </c>
      <c r="H3" s="17" t="n">
        <v>3.19</v>
      </c>
      <c r="I3" s="8" t="s">
        <v>162</v>
      </c>
    </row>
    <row r="4" customFormat="false" ht="12.8" hidden="false" customHeight="false" outlineLevel="0" collapsed="false">
      <c r="A4" s="8" t="s">
        <v>163</v>
      </c>
      <c r="B4" s="8" t="n">
        <v>8.5</v>
      </c>
      <c r="C4" s="8" t="n">
        <v>13.5</v>
      </c>
      <c r="D4" s="8" t="n">
        <v>18.5</v>
      </c>
      <c r="E4" s="8" t="n">
        <v>22.9</v>
      </c>
      <c r="F4" s="8" t="n">
        <v>28.5</v>
      </c>
      <c r="G4" s="8" t="n">
        <v>37.1</v>
      </c>
      <c r="H4" s="8" t="n">
        <v>48.5</v>
      </c>
      <c r="I4" s="8" t="s">
        <v>164</v>
      </c>
    </row>
    <row r="6" customFormat="false" ht="12.8" hidden="false" customHeight="false" outlineLevel="0" collapsed="false">
      <c r="B6" s="18" t="s">
        <v>165</v>
      </c>
    </row>
    <row r="7" customFormat="false" ht="12.8" hidden="false" customHeight="false" outlineLevel="0" collapsed="false">
      <c r="B7" s="8" t="s">
        <v>166</v>
      </c>
      <c r="C7" s="8" t="s">
        <v>167</v>
      </c>
    </row>
    <row r="9" customFormat="false" ht="12.8" hidden="false" customHeight="false" outlineLevel="0" collapsed="false">
      <c r="B9" s="8" t="s">
        <v>168</v>
      </c>
    </row>
    <row r="10" customFormat="false" ht="12.8" hidden="false" customHeight="false" outlineLevel="0" collapsed="false">
      <c r="B10" s="8" t="n">
        <f aca="false" t="array" ref="B10:C14">LINEST($B$2:$H$2 , $B$4:$H$4 , 1 , 1)</f>
        <v>0.005</v>
      </c>
      <c r="C10" s="8" t="n">
        <v>-0.0425</v>
      </c>
    </row>
    <row r="11" customFormat="false" ht="12.8" hidden="false" customHeight="false" outlineLevel="0" collapsed="false">
      <c r="B11" s="8" t="n">
        <v>3.31485048821355E-019</v>
      </c>
      <c r="C11" s="8" t="n">
        <v>9.42763026738867E-018</v>
      </c>
    </row>
    <row r="12" customFormat="false" ht="12.8" hidden="false" customHeight="false" outlineLevel="0" collapsed="false">
      <c r="B12" s="8" t="n">
        <v>1</v>
      </c>
      <c r="C12" s="8" t="n">
        <v>1.12957008997076E-017</v>
      </c>
    </row>
    <row r="13" customFormat="false" ht="12.8" hidden="false" customHeight="false" outlineLevel="0" collapsed="false">
      <c r="B13" s="8" t="n">
        <v>2.27516091738098E+032</v>
      </c>
      <c r="C13" s="8" t="n">
        <v>5</v>
      </c>
    </row>
    <row r="14" customFormat="false" ht="12.8" hidden="false" customHeight="false" outlineLevel="0" collapsed="false">
      <c r="B14" s="8" t="n">
        <v>0.0290294285714286</v>
      </c>
      <c r="C14" s="8" t="n">
        <v>6.37964294078272E-034</v>
      </c>
    </row>
    <row r="16" customFormat="false" ht="12.8" hidden="false" customHeight="false" outlineLevel="0" collapsed="false">
      <c r="B16" s="8" t="s">
        <v>169</v>
      </c>
    </row>
    <row r="17" customFormat="false" ht="12.8" hidden="false" customHeight="false" outlineLevel="0" collapsed="false">
      <c r="B17" s="8" t="s">
        <v>170</v>
      </c>
      <c r="C17" s="8" t="n">
        <f aca="false">$B$12</f>
        <v>1</v>
      </c>
    </row>
    <row r="18" customFormat="false" ht="12.8" hidden="false" customHeight="false" outlineLevel="0" collapsed="false">
      <c r="B18" s="8" t="s">
        <v>171</v>
      </c>
      <c r="C18" s="8" t="n">
        <f aca="false">$C$12</f>
        <v>1.12957008997076E-017</v>
      </c>
    </row>
    <row r="19" customFormat="false" ht="12.8" hidden="false" customHeight="false" outlineLevel="0" collapsed="false">
      <c r="B19" s="8" t="s">
        <v>172</v>
      </c>
      <c r="C19" s="8" t="n">
        <f aca="false">1</f>
        <v>1</v>
      </c>
    </row>
    <row r="20" customFormat="false" ht="12.8" hidden="false" customHeight="false" outlineLevel="0" collapsed="false">
      <c r="B20" s="8" t="s">
        <v>173</v>
      </c>
      <c r="C20" s="8" t="n">
        <f aca="false">7</f>
        <v>7</v>
      </c>
    </row>
    <row r="21" customFormat="false" ht="12.8" hidden="false" customHeight="false" outlineLevel="0" collapsed="false">
      <c r="B21" s="8" t="s">
        <v>174</v>
      </c>
      <c r="C21" s="8" t="n">
        <f aca="false">1 - (1 - $B$12)*($C$20 - 1)/($C$20 - $C$19 - 1)</f>
        <v>1</v>
      </c>
    </row>
    <row r="23" customFormat="false" ht="12.8" hidden="false" customHeight="false" outlineLevel="0" collapsed="false">
      <c r="B23" s="8" t="s">
        <v>175</v>
      </c>
    </row>
    <row r="24" customFormat="false" ht="12.8" hidden="false" customHeight="false" outlineLevel="0" collapsed="false">
      <c r="C24" s="8" t="s">
        <v>176</v>
      </c>
      <c r="D24" s="8" t="s">
        <v>177</v>
      </c>
      <c r="E24" s="8" t="s">
        <v>178</v>
      </c>
      <c r="F24" s="8" t="s">
        <v>179</v>
      </c>
      <c r="G24" s="8" t="s">
        <v>180</v>
      </c>
    </row>
    <row r="25" customFormat="false" ht="12.8" hidden="false" customHeight="false" outlineLevel="0" collapsed="false">
      <c r="B25" s="8" t="s">
        <v>165</v>
      </c>
      <c r="C25" s="8" t="n">
        <f aca="false">$C$19</f>
        <v>1</v>
      </c>
      <c r="D25" s="8" t="n">
        <f aca="false">$B$14</f>
        <v>0.0290294285714286</v>
      </c>
      <c r="E25" s="8" t="n">
        <f aca="false">$B$14 / $C$25</f>
        <v>0.0290294285714286</v>
      </c>
      <c r="F25" s="8" t="n">
        <f aca="false">$B$13</f>
        <v>2.27516091738098E+032</v>
      </c>
      <c r="G25" s="8" t="n">
        <f aca="false">FDIST($B$13 , $C$25 , $C$13)</f>
        <v>2.43093622111818E-080</v>
      </c>
    </row>
    <row r="26" customFormat="false" ht="12.8" hidden="false" customHeight="false" outlineLevel="0" collapsed="false">
      <c r="B26" s="8" t="s">
        <v>181</v>
      </c>
      <c r="C26" s="8" t="n">
        <f aca="false">$C$13</f>
        <v>5</v>
      </c>
      <c r="D26" s="8" t="n">
        <f aca="false">$C$14</f>
        <v>6.37964294078272E-034</v>
      </c>
      <c r="E26" s="8" t="n">
        <f aca="false">$C$14 / $C$13</f>
        <v>1.27592858815654E-034</v>
      </c>
      <c r="G26" s="8" t="s">
        <v>182</v>
      </c>
    </row>
    <row r="27" customFormat="false" ht="12.8" hidden="false" customHeight="false" outlineLevel="0" collapsed="false">
      <c r="B27" s="8" t="s">
        <v>183</v>
      </c>
      <c r="C27" s="8" t="n">
        <f aca="false">$C$25 + $C$13</f>
        <v>6</v>
      </c>
      <c r="D27" s="8" t="n">
        <f aca="false">$B$14 + $C$14</f>
        <v>0.0290294285714286</v>
      </c>
    </row>
    <row r="29" customFormat="false" ht="12.8" hidden="false" customHeight="false" outlineLevel="0" collapsed="false">
      <c r="B29" s="8" t="s">
        <v>184</v>
      </c>
      <c r="C29" s="8" t="n">
        <v>0.95</v>
      </c>
    </row>
    <row r="31" customFormat="false" ht="12.8" hidden="false" customHeight="false" outlineLevel="0" collapsed="false">
      <c r="C31" s="8" t="s">
        <v>185</v>
      </c>
      <c r="D31" s="8" t="s">
        <v>171</v>
      </c>
      <c r="E31" s="8" t="s">
        <v>186</v>
      </c>
      <c r="F31" s="8" t="s">
        <v>187</v>
      </c>
      <c r="G31" s="8" t="str">
        <f aca="false">_xlfn.CONCAT("Lower " , INT($C$29 * 100) , "%")</f>
        <v>Lower 95%</v>
      </c>
      <c r="H31" s="8" t="str">
        <f aca="false">_xlfn.CONCAT("Upper " , INT($C$29 * 100) , "%")</f>
        <v>Upper 95%</v>
      </c>
    </row>
    <row r="32" customFormat="false" ht="12.8" hidden="false" customHeight="false" outlineLevel="0" collapsed="false">
      <c r="B32" s="8" t="str">
        <f aca="false">"Intercept"</f>
        <v>Intercept</v>
      </c>
      <c r="C32" s="8" t="n">
        <f aca="false" t="array" ref="C32:C33">INDEX($B$10:$C$10, 1 , 34 - ROW())</f>
        <v>-0.0425</v>
      </c>
      <c r="D32" s="8" t="n">
        <f aca="false" t="array" ref="D32:D33">INDEX($B$11:$C$11, 1 , 34 - ROW())</f>
        <v>9.42763026738867E-018</v>
      </c>
      <c r="E32" s="8" t="n">
        <f aca="false" t="array" ref="E32:E33">$C$32:$C$33 / $D$32:$D$33</f>
        <v>-4508025749271560</v>
      </c>
      <c r="F32" s="8" t="n">
        <f aca="false" t="array" ref="F32:F33">TDIST(ABS($E$32:$E$33) , $C$13 , 2 )</f>
        <v>1.01946406427156E-077</v>
      </c>
      <c r="G32" s="8" t="n">
        <f aca="false" t="array" ref="G32:G33">$C$32:$C$33 - $D$32:$D$33 * TINV(1 - $C$29 , $C$13)</f>
        <v>-0.0425</v>
      </c>
      <c r="H32" s="8" t="n">
        <f aca="false" t="array" ref="H32:H33">$C$32:$C$33 + $D$32:$D$33 * TINV(1 - $C$29 , $C$13)</f>
        <v>-0.0425</v>
      </c>
    </row>
    <row r="33" customFormat="false" ht="12.8" hidden="false" customHeight="false" outlineLevel="0" collapsed="false">
      <c r="B33" s="8" t="str">
        <f aca="false">"X1"</f>
        <v>X1</v>
      </c>
      <c r="C33" s="8" t="n">
        <v>0.005</v>
      </c>
      <c r="D33" s="8" t="n">
        <v>3.31485048821355E-019</v>
      </c>
      <c r="E33" s="8" t="n">
        <v>15083636555489500</v>
      </c>
      <c r="F33" s="8" t="n">
        <v>2.43093622111818E-080</v>
      </c>
      <c r="G33" s="8" t="n">
        <v>0.005</v>
      </c>
      <c r="H33" s="8" t="n">
        <v>0.005</v>
      </c>
    </row>
    <row r="35" customFormat="false" ht="12.8" hidden="false" customHeight="false" outlineLevel="0" collapsed="false">
      <c r="B35" s="8" t="str">
        <f aca="false">"X1"</f>
        <v>X1</v>
      </c>
      <c r="C35" s="8" t="s">
        <v>188</v>
      </c>
      <c r="D35" s="8" t="str">
        <f aca="false">"Y"</f>
        <v>Y</v>
      </c>
      <c r="E35" s="8" t="s">
        <v>181</v>
      </c>
    </row>
    <row r="36" customFormat="false" ht="12.8" hidden="false" customHeight="false" outlineLevel="0" collapsed="false">
      <c r="B36" s="8" t="n">
        <f aca="false" t="array" ref="B36:B42">TRANSPOSE($B$4:$H$4)</f>
        <v>8.5</v>
      </c>
      <c r="C36" s="8" t="n">
        <f aca="false" t="array" ref="C36:C42">MMULT($B$36:$B$42 , $C$33) + $C$32</f>
        <v>6.93889390390723E-018</v>
      </c>
      <c r="D36" s="8" t="n">
        <f aca="false" t="array" ref="D36:D42">TRANSPOSE($B$2:$H$2)</f>
        <v>0</v>
      </c>
      <c r="E36" s="8" t="n">
        <f aca="false" t="array" ref="E36:E42">$D$36:$D$42 - $C$36:$C$42</f>
        <v>-6.93889390390723E-018</v>
      </c>
    </row>
    <row r="37" customFormat="false" ht="12.8" hidden="false" customHeight="false" outlineLevel="0" collapsed="false">
      <c r="B37" s="8" t="n">
        <v>13.5</v>
      </c>
      <c r="C37" s="8" t="n">
        <v>0.025</v>
      </c>
      <c r="D37" s="8" t="n">
        <v>0.025</v>
      </c>
      <c r="E37" s="8" t="n">
        <v>0</v>
      </c>
    </row>
    <row r="38" customFormat="false" ht="12.8" hidden="false" customHeight="false" outlineLevel="0" collapsed="false">
      <c r="B38" s="8" t="n">
        <v>18.5</v>
      </c>
      <c r="C38" s="8" t="n">
        <v>0.05</v>
      </c>
      <c r="D38" s="8" t="n">
        <v>0.05</v>
      </c>
      <c r="E38" s="8" t="n">
        <v>0</v>
      </c>
    </row>
    <row r="39" customFormat="false" ht="12.8" hidden="false" customHeight="false" outlineLevel="0" collapsed="false">
      <c r="B39" s="8" t="n">
        <v>22.9</v>
      </c>
      <c r="C39" s="8" t="n">
        <v>0.072</v>
      </c>
      <c r="D39" s="8" t="n">
        <v>0.072</v>
      </c>
      <c r="E39" s="8" t="n">
        <v>0</v>
      </c>
    </row>
    <row r="40" customFormat="false" ht="12.8" hidden="false" customHeight="false" outlineLevel="0" collapsed="false">
      <c r="B40" s="8" t="n">
        <v>28.5</v>
      </c>
      <c r="C40" s="8" t="n">
        <v>0.1</v>
      </c>
      <c r="D40" s="8" t="n">
        <v>0.1</v>
      </c>
      <c r="E40" s="8" t="n">
        <v>0</v>
      </c>
    </row>
    <row r="41" customFormat="false" ht="12.8" hidden="false" customHeight="false" outlineLevel="0" collapsed="false">
      <c r="B41" s="8" t="n">
        <v>37.1</v>
      </c>
      <c r="C41" s="8" t="n">
        <v>0.143</v>
      </c>
      <c r="D41" s="8" t="n">
        <v>0.143</v>
      </c>
      <c r="E41" s="8" t="n">
        <v>0</v>
      </c>
    </row>
    <row r="42" customFormat="false" ht="12.8" hidden="false" customHeight="false" outlineLevel="0" collapsed="false">
      <c r="B42" s="8" t="n">
        <v>48.5</v>
      </c>
      <c r="C42" s="8" t="n">
        <v>0.2</v>
      </c>
      <c r="D42" s="8" t="n">
        <v>0.2</v>
      </c>
      <c r="E42" s="8" t="n">
        <v>0</v>
      </c>
    </row>
    <row r="44" customFormat="false" ht="12.8" hidden="false" customHeight="false" outlineLevel="0" collapsed="false">
      <c r="B44" s="8" t="s">
        <v>189</v>
      </c>
      <c r="C44" s="8" t="s">
        <v>188</v>
      </c>
      <c r="D44" s="8" t="s">
        <v>190</v>
      </c>
    </row>
    <row r="45" customFormat="false" ht="12.8" hidden="false" customHeight="false" outlineLevel="0" collapsed="false">
      <c r="B45" s="8" t="n">
        <v>23</v>
      </c>
      <c r="C45" s="8" t="n">
        <f aca="false">$C$33*B45 + $C$32</f>
        <v>0.0725</v>
      </c>
      <c r="D45" s="17" t="n">
        <f aca="false">C45</f>
        <v>0.0725</v>
      </c>
    </row>
    <row r="46" customFormat="false" ht="12.8" hidden="false" customHeight="false" outlineLevel="0" collapsed="false">
      <c r="B46" s="8" t="n">
        <v>29</v>
      </c>
      <c r="C46" s="8" t="n">
        <f aca="false">$C$33*B46 + $C$32</f>
        <v>0.1025</v>
      </c>
      <c r="D46" s="17" t="n">
        <f aca="false">C46</f>
        <v>0.1025</v>
      </c>
    </row>
    <row r="47" customFormat="false" ht="12.8" hidden="false" customHeight="false" outlineLevel="0" collapsed="false">
      <c r="B47" s="8" t="n">
        <v>14.1</v>
      </c>
      <c r="C47" s="8" t="n">
        <f aca="false">$C$33*B47 + $C$32</f>
        <v>0.028</v>
      </c>
      <c r="D47" s="17" t="n">
        <f aca="false">C47</f>
        <v>0.028</v>
      </c>
    </row>
    <row r="48" customFormat="false" ht="12.8" hidden="false" customHeight="false" outlineLevel="0" collapsed="false">
      <c r="B48" s="8" t="n">
        <v>38.5</v>
      </c>
      <c r="C48" s="8" t="n">
        <f aca="false">$C$33*B48 + $C$32</f>
        <v>0.15</v>
      </c>
      <c r="D48" s="17" t="n">
        <f aca="false">C48</f>
        <v>0.15</v>
      </c>
    </row>
    <row r="49" customFormat="false" ht="12.8" hidden="false" customHeight="false" outlineLevel="0" collapsed="false">
      <c r="B49" s="8" t="n">
        <v>13.2</v>
      </c>
      <c r="C49" s="8" t="n">
        <f aca="false">$C$33*B49 + $C$32</f>
        <v>0.0235</v>
      </c>
      <c r="D49" s="17" t="n">
        <f aca="false">C49</f>
        <v>0.0235</v>
      </c>
    </row>
    <row r="50" customFormat="false" ht="12.8" hidden="false" customHeight="false" outlineLevel="0" collapsed="false">
      <c r="B50" s="8" t="n">
        <v>25</v>
      </c>
      <c r="C50" s="8" t="n">
        <f aca="false">$C$33*B50 + $C$32</f>
        <v>0.0825</v>
      </c>
      <c r="D50" s="17" t="n">
        <f aca="false">C50</f>
        <v>0.0825</v>
      </c>
    </row>
    <row r="51" customFormat="false" ht="12.8" hidden="false" customHeight="false" outlineLevel="0" collapsed="false">
      <c r="B51" s="8" t="n">
        <v>18.6</v>
      </c>
      <c r="C51" s="8" t="n">
        <f aca="false">$C$33*B51 + $C$32</f>
        <v>0.0505</v>
      </c>
      <c r="D51" s="17" t="n">
        <f aca="false">C51</f>
        <v>0.0505</v>
      </c>
    </row>
    <row r="52" customFormat="false" ht="12.8" hidden="false" customHeight="false" outlineLevel="0" collapsed="false">
      <c r="D52" s="19" t="s">
        <v>191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5.73"/>
  </cols>
  <sheetData>
    <row r="1" customFormat="false" ht="22.05" hidden="false" customHeight="false" outlineLevel="0" collapsed="false">
      <c r="A1" s="2" t="s">
        <v>2</v>
      </c>
    </row>
    <row r="2" customFormat="false" ht="15" hidden="false" customHeight="false" outlineLevel="0" collapsed="false">
      <c r="A2" s="5"/>
    </row>
    <row r="3" customFormat="false" ht="12.8" hidden="false" customHeight="false" outlineLevel="0" collapsed="false">
      <c r="A3" s="7"/>
    </row>
    <row r="4" customFormat="false" ht="12.8" hidden="false" customHeight="false" outlineLevel="0" collapsed="false">
      <c r="A4" s="11"/>
    </row>
    <row r="5" customFormat="false" ht="12.8" hidden="false" customHeight="false" outlineLevel="0" collapsed="false">
      <c r="A5" s="12" t="s">
        <v>8</v>
      </c>
    </row>
    <row r="6" customFormat="false" ht="12.8" hidden="false" customHeight="false" outlineLevel="0" collapsed="false">
      <c r="A6" s="12" t="s">
        <v>9</v>
      </c>
    </row>
    <row r="7" customFormat="false" ht="12.8" hidden="false" customHeight="false" outlineLevel="0" collapsed="false">
      <c r="A7" s="11"/>
    </row>
    <row r="8" customFormat="false" ht="12.8" hidden="false" customHeight="false" outlineLevel="0" collapsed="false">
      <c r="A8" s="12" t="s">
        <v>11</v>
      </c>
    </row>
    <row r="11" customFormat="false" ht="12.8" hidden="false" customHeight="false" outlineLevel="0" collapsed="false">
      <c r="A11" s="7"/>
    </row>
    <row r="12" customFormat="false" ht="12.8" hidden="false" customHeight="false" outlineLevel="0" collapsed="false">
      <c r="A12" s="11"/>
    </row>
    <row r="13" customFormat="false" ht="12.8" hidden="false" customHeight="false" outlineLevel="0" collapsed="false">
      <c r="A13" s="12" t="s">
        <v>8</v>
      </c>
    </row>
    <row r="14" customFormat="false" ht="12.8" hidden="false" customHeight="false" outlineLevel="0" collapsed="false">
      <c r="A14" s="12" t="s">
        <v>9</v>
      </c>
    </row>
    <row r="15" customFormat="false" ht="12.8" hidden="false" customHeight="false" outlineLevel="0" collapsed="false">
      <c r="A15" s="11"/>
    </row>
    <row r="16" customFormat="false" ht="12.8" hidden="false" customHeight="false" outlineLevel="0" collapsed="false">
      <c r="A16" s="12" t="s">
        <v>14</v>
      </c>
    </row>
    <row r="17" customFormat="false" ht="12.8" hidden="false" customHeight="false" outlineLevel="0" collapsed="false">
      <c r="A17" s="12" t="s">
        <v>15</v>
      </c>
    </row>
    <row r="18" customFormat="false" ht="12.8" hidden="false" customHeight="false" outlineLevel="0" collapsed="false">
      <c r="A18" s="12" t="s">
        <v>16</v>
      </c>
    </row>
    <row r="20" customFormat="false" ht="12.8" hidden="false" customHeight="false" outlineLevel="0" collapsed="false">
      <c r="A20" s="7"/>
    </row>
    <row r="21" customFormat="false" ht="12.8" hidden="false" customHeight="false" outlineLevel="0" collapsed="false">
      <c r="A21" s="11"/>
    </row>
    <row r="22" customFormat="false" ht="12.8" hidden="false" customHeight="false" outlineLevel="0" collapsed="false">
      <c r="A22" s="12" t="s">
        <v>8</v>
      </c>
    </row>
    <row r="23" customFormat="false" ht="12.8" hidden="false" customHeight="false" outlineLevel="0" collapsed="false">
      <c r="A23" s="12" t="s">
        <v>9</v>
      </c>
    </row>
    <row r="24" customFormat="false" ht="12.8" hidden="false" customHeight="false" outlineLevel="0" collapsed="false">
      <c r="A24" s="11"/>
    </row>
    <row r="25" customFormat="false" ht="12.8" hidden="false" customHeight="false" outlineLevel="0" collapsed="false">
      <c r="A25" s="12" t="s">
        <v>14</v>
      </c>
    </row>
    <row r="26" customFormat="false" ht="12.8" hidden="false" customHeight="false" outlineLevel="0" collapsed="false">
      <c r="A26" s="12" t="s">
        <v>15</v>
      </c>
    </row>
    <row r="27" customFormat="false" ht="12.8" hidden="false" customHeight="false" outlineLevel="0" collapsed="false">
      <c r="A27" s="12" t="s">
        <v>16</v>
      </c>
    </row>
    <row r="29" customFormat="false" ht="12.8" hidden="false" customHeight="false" outlineLevel="0" collapsed="false">
      <c r="A29" s="7"/>
    </row>
    <row r="30" customFormat="false" ht="12.8" hidden="false" customHeight="false" outlineLevel="0" collapsed="false">
      <c r="A30" s="11"/>
    </row>
    <row r="31" customFormat="false" ht="12.8" hidden="false" customHeight="false" outlineLevel="0" collapsed="false">
      <c r="A31" s="12" t="s">
        <v>8</v>
      </c>
    </row>
    <row r="32" customFormat="false" ht="12.8" hidden="false" customHeight="false" outlineLevel="0" collapsed="false">
      <c r="A32" s="12" t="s">
        <v>9</v>
      </c>
    </row>
    <row r="33" customFormat="false" ht="12.8" hidden="false" customHeight="false" outlineLevel="0" collapsed="false">
      <c r="A33" s="12" t="s">
        <v>20</v>
      </c>
    </row>
    <row r="34" customFormat="false" ht="12.8" hidden="false" customHeight="false" outlineLevel="0" collapsed="false">
      <c r="A34" s="12" t="s">
        <v>15</v>
      </c>
    </row>
    <row r="36" customFormat="false" ht="12.8" hidden="false" customHeight="false" outlineLevel="0" collapsed="false">
      <c r="A36" s="7"/>
    </row>
    <row r="37" customFormat="false" ht="12.8" hidden="false" customHeight="false" outlineLevel="0" collapsed="false">
      <c r="A37" s="11"/>
    </row>
    <row r="38" customFormat="false" ht="12.8" hidden="false" customHeight="false" outlineLevel="0" collapsed="false">
      <c r="A38" s="12" t="s">
        <v>11</v>
      </c>
    </row>
    <row r="39" customFormat="false" ht="12.8" hidden="false" customHeight="false" outlineLevel="0" collapsed="false">
      <c r="A39" s="10"/>
    </row>
    <row r="42" customFormat="false" ht="12.8" hidden="false" customHeight="false" outlineLevel="0" collapsed="false">
      <c r="A42" s="7"/>
    </row>
    <row r="43" customFormat="false" ht="12.8" hidden="false" customHeight="false" outlineLevel="0" collapsed="false">
      <c r="A43" s="12" t="s">
        <v>11</v>
      </c>
    </row>
    <row r="44" customFormat="false" ht="12.8" hidden="false" customHeight="false" outlineLevel="0" collapsed="false">
      <c r="A44" s="12" t="s">
        <v>31</v>
      </c>
    </row>
    <row r="46" customFormat="false" ht="12.8" hidden="false" customHeight="false" outlineLevel="0" collapsed="false">
      <c r="A46" s="7"/>
    </row>
    <row r="47" customFormat="false" ht="12.8" hidden="false" customHeight="false" outlineLevel="0" collapsed="false">
      <c r="A47" s="12" t="s">
        <v>11</v>
      </c>
    </row>
    <row r="48" customFormat="false" ht="12.8" hidden="false" customHeight="false" outlineLevel="0" collapsed="false">
      <c r="A48" s="12" t="s">
        <v>14</v>
      </c>
    </row>
    <row r="49" customFormat="false" ht="12.8" hidden="false" customHeight="false" outlineLevel="0" collapsed="false">
      <c r="A49" s="12" t="s">
        <v>33</v>
      </c>
    </row>
    <row r="51" customFormat="false" ht="12.8" hidden="false" customHeight="false" outlineLevel="0" collapsed="false">
      <c r="A51" s="7"/>
    </row>
    <row r="52" customFormat="false" ht="12.8" hidden="false" customHeight="false" outlineLevel="0" collapsed="false">
      <c r="A52" s="12" t="s">
        <v>11</v>
      </c>
    </row>
    <row r="53" customFormat="false" ht="12.8" hidden="false" customHeight="false" outlineLevel="0" collapsed="false">
      <c r="A53" s="12" t="s">
        <v>14</v>
      </c>
    </row>
    <row r="54" customFormat="false" ht="12.8" hidden="false" customHeight="false" outlineLevel="0" collapsed="false">
      <c r="A54" s="12" t="s">
        <v>16</v>
      </c>
    </row>
    <row r="56" customFormat="false" ht="12.8" hidden="false" customHeight="false" outlineLevel="0" collapsed="false">
      <c r="A56" s="14"/>
    </row>
    <row r="59" customFormat="false" ht="12.8" hidden="false" customHeight="false" outlineLevel="0" collapsed="false">
      <c r="A59" s="7"/>
    </row>
    <row r="60" customFormat="false" ht="12.8" hidden="false" customHeight="false" outlineLevel="0" collapsed="false">
      <c r="A60" s="12" t="s">
        <v>41</v>
      </c>
    </row>
    <row r="61" customFormat="false" ht="12.8" hidden="false" customHeight="false" outlineLevel="0" collapsed="false">
      <c r="A61" s="12" t="s">
        <v>42</v>
      </c>
    </row>
    <row r="64" customFormat="false" ht="12.8" hidden="false" customHeight="false" outlineLevel="0" collapsed="false">
      <c r="A64" s="7"/>
    </row>
    <row r="65" customFormat="false" ht="12.8" hidden="false" customHeight="false" outlineLevel="0" collapsed="false">
      <c r="A65" s="12" t="s">
        <v>20</v>
      </c>
    </row>
    <row r="66" customFormat="false" ht="12.8" hidden="false" customHeight="false" outlineLevel="0" collapsed="false">
      <c r="A66" s="12" t="s">
        <v>33</v>
      </c>
    </row>
    <row r="68" customFormat="false" ht="12.8" hidden="false" customHeight="false" outlineLevel="0" collapsed="false">
      <c r="A68" s="7"/>
    </row>
    <row r="69" customFormat="false" ht="12.8" hidden="false" customHeight="false" outlineLevel="0" collapsed="false">
      <c r="A69" s="12" t="s">
        <v>46</v>
      </c>
    </row>
    <row r="70" customFormat="false" ht="12.8" hidden="false" customHeight="false" outlineLevel="0" collapsed="false">
      <c r="A70" s="12" t="s">
        <v>33</v>
      </c>
    </row>
    <row r="72" customFormat="false" ht="12.8" hidden="false" customHeight="false" outlineLevel="0" collapsed="false">
      <c r="A72" s="7"/>
    </row>
    <row r="73" customFormat="false" ht="12.8" hidden="false" customHeight="false" outlineLevel="0" collapsed="false">
      <c r="A73" s="12" t="s">
        <v>48</v>
      </c>
    </row>
    <row r="74" customFormat="false" ht="12.8" hidden="false" customHeight="false" outlineLevel="0" collapsed="false">
      <c r="A74" s="12" t="s">
        <v>33</v>
      </c>
    </row>
    <row r="75" customFormat="false" ht="12.8" hidden="false" customHeight="false" outlineLevel="0" collapsed="false">
      <c r="A75" s="15"/>
    </row>
    <row r="76" customFormat="false" ht="12.8" hidden="false" customHeight="false" outlineLevel="0" collapsed="false">
      <c r="A76" s="7"/>
    </row>
    <row r="77" customFormat="false" ht="12.8" hidden="false" customHeight="false" outlineLevel="0" collapsed="false">
      <c r="A77" s="12" t="s">
        <v>48</v>
      </c>
    </row>
    <row r="78" customFormat="false" ht="12.8" hidden="false" customHeight="false" outlineLevel="0" collapsed="false">
      <c r="A78" s="12" t="s">
        <v>11</v>
      </c>
    </row>
    <row r="80" customFormat="false" ht="12.8" hidden="false" customHeight="false" outlineLevel="0" collapsed="false">
      <c r="A80" s="7"/>
    </row>
    <row r="81" customFormat="false" ht="12.8" hidden="false" customHeight="false" outlineLevel="0" collapsed="false">
      <c r="A81" s="12" t="s">
        <v>48</v>
      </c>
    </row>
    <row r="82" customFormat="false" ht="12.8" hidden="false" customHeight="false" outlineLevel="0" collapsed="false">
      <c r="A82" s="12" t="s">
        <v>51</v>
      </c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7"/>
    </row>
    <row r="86" customFormat="false" ht="12.8" hidden="false" customHeight="false" outlineLevel="0" collapsed="false">
      <c r="A86" s="16" t="s">
        <v>54</v>
      </c>
    </row>
    <row r="87" customFormat="false" ht="12.8" hidden="false" customHeight="false" outlineLevel="0" collapsed="false">
      <c r="A87" s="16" t="s">
        <v>14</v>
      </c>
    </row>
    <row r="89" customFormat="false" ht="12.8" hidden="false" customHeight="false" outlineLevel="0" collapsed="false">
      <c r="A89" s="7"/>
    </row>
    <row r="90" customFormat="false" ht="12.8" hidden="false" customHeight="false" outlineLevel="0" collapsed="false">
      <c r="A90" s="16" t="s">
        <v>54</v>
      </c>
    </row>
    <row r="91" customFormat="false" ht="12.8" hidden="false" customHeight="false" outlineLevel="0" collapsed="false">
      <c r="A91" s="16" t="s">
        <v>56</v>
      </c>
    </row>
    <row r="92" customFormat="false" ht="12.8" hidden="false" customHeight="false" outlineLevel="0" collapsed="false">
      <c r="A92" s="16" t="s">
        <v>15</v>
      </c>
    </row>
    <row r="94" customFormat="false" ht="12.8" hidden="false" customHeight="false" outlineLevel="0" collapsed="false">
      <c r="A94" s="7"/>
    </row>
    <row r="95" customFormat="false" ht="12.8" hidden="false" customHeight="false" outlineLevel="0" collapsed="false">
      <c r="A95" s="16" t="s">
        <v>11</v>
      </c>
    </row>
    <row r="96" customFormat="false" ht="12.8" hidden="false" customHeight="false" outlineLevel="0" collapsed="false">
      <c r="A96" s="16" t="s">
        <v>58</v>
      </c>
    </row>
    <row r="98" customFormat="false" ht="12.8" hidden="false" customHeight="false" outlineLevel="0" collapsed="false">
      <c r="A98" s="7"/>
    </row>
    <row r="99" customFormat="false" ht="12.8" hidden="false" customHeight="false" outlineLevel="0" collapsed="false">
      <c r="A99" s="16" t="s">
        <v>54</v>
      </c>
    </row>
    <row r="100" customFormat="false" ht="12.8" hidden="false" customHeight="false" outlineLevel="0" collapsed="false">
      <c r="A100" s="16" t="s">
        <v>11</v>
      </c>
    </row>
    <row r="102" customFormat="false" ht="12.8" hidden="false" customHeight="false" outlineLevel="0" collapsed="false">
      <c r="A102" s="7"/>
    </row>
    <row r="103" customFormat="false" ht="12.8" hidden="false" customHeight="false" outlineLevel="0" collapsed="false">
      <c r="A103" s="16" t="s">
        <v>54</v>
      </c>
    </row>
    <row r="104" customFormat="false" ht="12.8" hidden="false" customHeight="false" outlineLevel="0" collapsed="false">
      <c r="A104" s="16" t="s">
        <v>58</v>
      </c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7"/>
    </row>
    <row r="108" customFormat="false" ht="12.8" hidden="false" customHeight="false" outlineLevel="0" collapsed="false">
      <c r="A108" s="16" t="s">
        <v>63</v>
      </c>
    </row>
    <row r="109" customFormat="false" ht="12.8" hidden="false" customHeight="false" outlineLevel="0" collapsed="false">
      <c r="A109" s="16" t="s">
        <v>8</v>
      </c>
    </row>
    <row r="111" customFormat="false" ht="12.8" hidden="false" customHeight="false" outlineLevel="0" collapsed="false">
      <c r="A111" s="7"/>
    </row>
    <row r="112" customFormat="false" ht="12.8" hidden="false" customHeight="false" outlineLevel="0" collapsed="false">
      <c r="A112" s="16" t="s">
        <v>11</v>
      </c>
    </row>
    <row r="113" customFormat="false" ht="12.8" hidden="false" customHeight="false" outlineLevel="0" collapsed="false">
      <c r="A113" s="11"/>
    </row>
    <row r="114" customFormat="false" ht="12.8" hidden="false" customHeight="false" outlineLevel="0" collapsed="false">
      <c r="A114" s="16" t="s">
        <v>63</v>
      </c>
    </row>
    <row r="115" customFormat="false" ht="12.8" hidden="false" customHeight="false" outlineLevel="0" collapsed="false">
      <c r="A115" s="16" t="s">
        <v>9</v>
      </c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7"/>
    </row>
    <row r="118" customFormat="false" ht="12.8" hidden="false" customHeight="false" outlineLevel="0" collapsed="false">
      <c r="A118" s="16" t="s">
        <v>11</v>
      </c>
    </row>
    <row r="119" customFormat="false" ht="12.8" hidden="false" customHeight="false" outlineLevel="0" collapsed="false">
      <c r="A119" s="11"/>
    </row>
    <row r="120" customFormat="false" ht="12.8" hidden="false" customHeight="false" outlineLevel="0" collapsed="false">
      <c r="A120" s="16" t="s">
        <v>63</v>
      </c>
    </row>
    <row r="121" customFormat="false" ht="12.8" hidden="false" customHeight="false" outlineLevel="0" collapsed="false">
      <c r="A121" s="16" t="s">
        <v>9</v>
      </c>
    </row>
    <row r="125" customFormat="false" ht="12.8" hidden="false" customHeight="false" outlineLevel="0" collapsed="false">
      <c r="A125" s="7"/>
    </row>
    <row r="126" customFormat="false" ht="12.8" hidden="false" customHeight="false" outlineLevel="0" collapsed="false">
      <c r="A126" s="12" t="s">
        <v>41</v>
      </c>
    </row>
    <row r="127" customFormat="false" ht="12.8" hidden="false" customHeight="false" outlineLevel="0" collapsed="false">
      <c r="A127" s="12" t="s">
        <v>69</v>
      </c>
    </row>
    <row r="128" customFormat="false" ht="12.8" hidden="false" customHeight="false" outlineLevel="0" collapsed="false">
      <c r="A128" s="12" t="s">
        <v>67</v>
      </c>
    </row>
    <row r="130" customFormat="false" ht="12.8" hidden="false" customHeight="false" outlineLevel="0" collapsed="false">
      <c r="A130" s="7"/>
    </row>
    <row r="131" customFormat="false" ht="12.8" hidden="false" customHeight="false" outlineLevel="0" collapsed="false">
      <c r="A131" s="12" t="s">
        <v>71</v>
      </c>
    </row>
    <row r="132" customFormat="false" ht="12.8" hidden="false" customHeight="false" outlineLevel="0" collapsed="false">
      <c r="A132" s="12" t="s">
        <v>67</v>
      </c>
    </row>
    <row r="134" customFormat="false" ht="12.8" hidden="false" customHeight="false" outlineLevel="0" collapsed="false">
      <c r="A134" s="7"/>
    </row>
    <row r="135" customFormat="false" ht="12.8" hidden="false" customHeight="false" outlineLevel="0" collapsed="false">
      <c r="A135" s="12" t="s">
        <v>73</v>
      </c>
    </row>
    <row r="136" customFormat="false" ht="12.8" hidden="false" customHeight="false" outlineLevel="0" collapsed="false">
      <c r="A136" s="12" t="s">
        <v>67</v>
      </c>
    </row>
    <row r="139" customFormat="false" ht="12.8" hidden="false" customHeight="false" outlineLevel="0" collapsed="false">
      <c r="A139" s="7"/>
    </row>
    <row r="140" customFormat="false" ht="12.8" hidden="false" customHeight="false" outlineLevel="0" collapsed="false">
      <c r="A140" s="12" t="s">
        <v>67</v>
      </c>
    </row>
    <row r="141" customFormat="false" ht="12.8" hidden="false" customHeight="false" outlineLevel="0" collapsed="false">
      <c r="A141" s="12" t="s">
        <v>20</v>
      </c>
    </row>
    <row r="142" customFormat="false" ht="12.8" hidden="false" customHeight="false" outlineLevel="0" collapsed="false">
      <c r="A142" s="12" t="s">
        <v>33</v>
      </c>
    </row>
    <row r="144" customFormat="false" ht="12.8" hidden="false" customHeight="false" outlineLevel="0" collapsed="false">
      <c r="A144" s="7"/>
    </row>
    <row r="145" customFormat="false" ht="12.8" hidden="false" customHeight="false" outlineLevel="0" collapsed="false">
      <c r="A145" s="12" t="s">
        <v>67</v>
      </c>
    </row>
    <row r="146" customFormat="false" ht="12.8" hidden="false" customHeight="false" outlineLevel="0" collapsed="false">
      <c r="A146" s="12" t="s">
        <v>76</v>
      </c>
    </row>
    <row r="149" customFormat="false" ht="12.8" hidden="false" customHeight="false" outlineLevel="0" collapsed="false">
      <c r="A149" s="7"/>
    </row>
    <row r="150" customFormat="false" ht="12.8" hidden="false" customHeight="false" outlineLevel="0" collapsed="false">
      <c r="A150" s="12" t="s">
        <v>78</v>
      </c>
    </row>
    <row r="151" customFormat="false" ht="12.8" hidden="false" customHeight="false" outlineLevel="0" collapsed="false">
      <c r="A151" s="12" t="s">
        <v>67</v>
      </c>
    </row>
    <row r="153" customFormat="false" ht="12.8" hidden="false" customHeight="false" outlineLevel="0" collapsed="false">
      <c r="A153" s="7"/>
    </row>
    <row r="154" customFormat="false" ht="12.8" hidden="false" customHeight="false" outlineLevel="0" collapsed="false">
      <c r="A154" s="12" t="s">
        <v>78</v>
      </c>
    </row>
    <row r="155" customFormat="false" ht="12.8" hidden="false" customHeight="false" outlineLevel="0" collapsed="false">
      <c r="A155" s="12" t="s">
        <v>67</v>
      </c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7"/>
    </row>
    <row r="158" customFormat="false" ht="12.8" hidden="false" customHeight="false" outlineLevel="0" collapsed="false">
      <c r="A158" s="12" t="s">
        <v>81</v>
      </c>
    </row>
    <row r="159" customFormat="false" ht="12.8" hidden="false" customHeight="false" outlineLevel="0" collapsed="false">
      <c r="A159" s="12" t="s">
        <v>67</v>
      </c>
    </row>
    <row r="161" customFormat="false" ht="12.8" hidden="false" customHeight="false" outlineLevel="0" collapsed="false">
      <c r="A161" s="7"/>
    </row>
    <row r="162" customFormat="false" ht="12.8" hidden="false" customHeight="false" outlineLevel="0" collapsed="false">
      <c r="A162" s="12" t="s">
        <v>81</v>
      </c>
    </row>
    <row r="163" customFormat="false" ht="12.8" hidden="false" customHeight="false" outlineLevel="0" collapsed="false">
      <c r="A163" s="12" t="s">
        <v>67</v>
      </c>
    </row>
    <row r="167" customFormat="false" ht="12.8" hidden="false" customHeight="false" outlineLevel="0" collapsed="false">
      <c r="A167" s="7"/>
    </row>
    <row r="168" customFormat="false" ht="12.8" hidden="false" customHeight="false" outlineLevel="0" collapsed="false">
      <c r="A168" s="12" t="s">
        <v>85</v>
      </c>
    </row>
    <row r="169" customFormat="false" ht="12.8" hidden="false" customHeight="false" outlineLevel="0" collapsed="false">
      <c r="A169" s="12" t="s">
        <v>69</v>
      </c>
    </row>
    <row r="171" customFormat="false" ht="12.8" hidden="false" customHeight="false" outlineLevel="0" collapsed="false">
      <c r="A171" s="7"/>
    </row>
    <row r="172" customFormat="false" ht="12.8" hidden="false" customHeight="false" outlineLevel="0" collapsed="false">
      <c r="A172" s="12" t="s">
        <v>67</v>
      </c>
    </row>
    <row r="173" customFormat="false" ht="12.8" hidden="false" customHeight="false" outlineLevel="0" collapsed="false">
      <c r="A173" s="12" t="s">
        <v>85</v>
      </c>
    </row>
    <row r="176" customFormat="false" ht="12.8" hidden="false" customHeight="false" outlineLevel="0" collapsed="false">
      <c r="A176" s="7"/>
    </row>
    <row r="177" customFormat="false" ht="12.8" hidden="false" customHeight="false" outlineLevel="0" collapsed="false">
      <c r="A177" s="12" t="s">
        <v>20</v>
      </c>
    </row>
    <row r="178" customFormat="false" ht="12.8" hidden="false" customHeight="false" outlineLevel="0" collapsed="false">
      <c r="A178" s="12" t="s">
        <v>88</v>
      </c>
    </row>
    <row r="179" customFormat="false" ht="12.8" hidden="false" customHeight="false" outlineLevel="0" collapsed="false">
      <c r="A179" s="12" t="s">
        <v>33</v>
      </c>
    </row>
    <row r="183" customFormat="false" ht="12.8" hidden="false" customHeight="false" outlineLevel="0" collapsed="false">
      <c r="A183" s="6"/>
    </row>
    <row r="184" customFormat="false" ht="12.8" hidden="false" customHeight="false" outlineLevel="0" collapsed="false">
      <c r="A184" s="12" t="s">
        <v>91</v>
      </c>
    </row>
    <row r="185" customFormat="false" ht="12.8" hidden="false" customHeight="false" outlineLevel="0" collapsed="false">
      <c r="A185" s="12" t="s">
        <v>58</v>
      </c>
    </row>
    <row r="186" customFormat="false" ht="12.8" hidden="false" customHeight="false" outlineLevel="0" collapsed="false">
      <c r="A186" s="12" t="s">
        <v>14</v>
      </c>
    </row>
    <row r="187" customFormat="false" ht="12.8" hidden="false" customHeight="false" outlineLevel="0" collapsed="false">
      <c r="A187" s="12" t="s">
        <v>16</v>
      </c>
    </row>
    <row r="189" customFormat="false" ht="12.8" hidden="false" customHeight="false" outlineLevel="0" collapsed="false">
      <c r="A189" s="6"/>
    </row>
    <row r="190" customFormat="false" ht="12.8" hidden="false" customHeight="false" outlineLevel="0" collapsed="false">
      <c r="A190" s="12" t="s">
        <v>93</v>
      </c>
    </row>
    <row r="191" customFormat="false" ht="12.8" hidden="false" customHeight="false" outlineLevel="0" collapsed="false">
      <c r="A191" s="12" t="s">
        <v>94</v>
      </c>
    </row>
    <row r="192" customFormat="false" ht="12.8" hidden="false" customHeight="false" outlineLevel="0" collapsed="false">
      <c r="A192" s="12" t="s">
        <v>14</v>
      </c>
    </row>
    <row r="193" customFormat="false" ht="12.8" hidden="false" customHeight="false" outlineLevel="0" collapsed="false">
      <c r="A193" s="12" t="s">
        <v>16</v>
      </c>
    </row>
    <row r="195" customFormat="false" ht="12.8" hidden="false" customHeight="false" outlineLevel="0" collapsed="false">
      <c r="A195" s="6"/>
    </row>
    <row r="196" customFormat="false" ht="12.8" hidden="false" customHeight="false" outlineLevel="0" collapsed="false">
      <c r="A196" s="12" t="s">
        <v>96</v>
      </c>
    </row>
    <row r="197" customFormat="false" ht="12.8" hidden="false" customHeight="false" outlineLevel="0" collapsed="false">
      <c r="A197" s="12" t="s">
        <v>97</v>
      </c>
    </row>
    <row r="199" customFormat="false" ht="12.8" hidden="false" customHeight="false" outlineLevel="0" collapsed="false">
      <c r="A199" s="6"/>
    </row>
    <row r="200" customFormat="false" ht="12.8" hidden="false" customHeight="false" outlineLevel="0" collapsed="false">
      <c r="A200" s="12" t="s">
        <v>99</v>
      </c>
    </row>
    <row r="201" customFormat="false" ht="12.8" hidden="false" customHeight="false" outlineLevel="0" collapsed="false">
      <c r="A201" s="12" t="s">
        <v>100</v>
      </c>
    </row>
    <row r="202" customFormat="false" ht="12.8" hidden="false" customHeight="false" outlineLevel="0" collapsed="false">
      <c r="A202" s="12" t="s">
        <v>14</v>
      </c>
    </row>
    <row r="203" customFormat="false" ht="12.8" hidden="false" customHeight="false" outlineLevel="0" collapsed="false">
      <c r="A203" s="12" t="s">
        <v>16</v>
      </c>
    </row>
    <row r="205" customFormat="false" ht="12.8" hidden="false" customHeight="false" outlineLevel="0" collapsed="false">
      <c r="A205" s="6"/>
    </row>
    <row r="206" customFormat="false" ht="12.8" hidden="false" customHeight="false" outlineLevel="0" collapsed="false">
      <c r="A206" s="12" t="s">
        <v>11</v>
      </c>
    </row>
    <row r="207" customFormat="false" ht="12.8" hidden="false" customHeight="false" outlineLevel="0" collapsed="false">
      <c r="A207" s="12" t="s">
        <v>99</v>
      </c>
    </row>
    <row r="209" customFormat="false" ht="12.8" hidden="false" customHeight="false" outlineLevel="0" collapsed="false">
      <c r="A209" s="6"/>
    </row>
    <row r="210" customFormat="false" ht="12.8" hidden="false" customHeight="false" outlineLevel="0" collapsed="false">
      <c r="A210" s="12" t="s">
        <v>99</v>
      </c>
    </row>
    <row r="211" customFormat="false" ht="12.8" hidden="false" customHeight="false" outlineLevel="0" collapsed="false">
      <c r="A211" s="12" t="s">
        <v>14</v>
      </c>
    </row>
    <row r="212" customFormat="false" ht="12.8" hidden="false" customHeight="false" outlineLevel="0" collapsed="false">
      <c r="A212" s="12" t="s">
        <v>16</v>
      </c>
    </row>
    <row r="215" customFormat="false" ht="12.8" hidden="false" customHeight="false" outlineLevel="0" collapsed="false">
      <c r="A215" s="7"/>
    </row>
    <row r="216" customFormat="false" ht="12.8" hidden="false" customHeight="false" outlineLevel="0" collapsed="false">
      <c r="A216" s="12" t="s">
        <v>94</v>
      </c>
    </row>
    <row r="217" customFormat="false" ht="12.8" hidden="false" customHeight="false" outlineLevel="0" collapsed="false">
      <c r="A217" s="12" t="s">
        <v>41</v>
      </c>
    </row>
    <row r="219" customFormat="false" ht="12.8" hidden="false" customHeight="false" outlineLevel="0" collapsed="false">
      <c r="A219" s="6"/>
    </row>
    <row r="220" customFormat="false" ht="12.8" hidden="false" customHeight="false" outlineLevel="0" collapsed="false">
      <c r="A220" s="12" t="s">
        <v>100</v>
      </c>
    </row>
    <row r="221" customFormat="false" ht="12.8" hidden="false" customHeight="false" outlineLevel="0" collapsed="false">
      <c r="A221" s="12" t="s">
        <v>99</v>
      </c>
    </row>
    <row r="224" customFormat="false" ht="12.8" hidden="false" customHeight="false" outlineLevel="0" collapsed="false">
      <c r="A224" s="6"/>
    </row>
    <row r="225" customFormat="false" ht="12.8" hidden="false" customHeight="false" outlineLevel="0" collapsed="false">
      <c r="A225" s="12" t="s">
        <v>106</v>
      </c>
    </row>
    <row r="226" customFormat="false" ht="12.8" hidden="false" customHeight="false" outlineLevel="0" collapsed="false">
      <c r="A226" s="12" t="s">
        <v>107</v>
      </c>
    </row>
    <row r="229" customFormat="false" ht="12.8" hidden="false" customHeight="false" outlineLevel="0" collapsed="false">
      <c r="A229" s="7"/>
    </row>
    <row r="230" customFormat="false" ht="12.8" hidden="false" customHeight="false" outlineLevel="0" collapsed="false">
      <c r="A230" s="16" t="s">
        <v>109</v>
      </c>
    </row>
    <row r="231" customFormat="false" ht="12.8" hidden="false" customHeight="false" outlineLevel="0" collapsed="false">
      <c r="A231" s="16" t="s">
        <v>14</v>
      </c>
    </row>
    <row r="232" customFormat="false" ht="12.8" hidden="false" customHeight="false" outlineLevel="0" collapsed="false">
      <c r="A232" s="16" t="s">
        <v>16</v>
      </c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6"/>
    </row>
    <row r="235" customFormat="false" ht="12.8" hidden="false" customHeight="false" outlineLevel="0" collapsed="false">
      <c r="A235" s="12" t="s">
        <v>111</v>
      </c>
    </row>
    <row r="236" customFormat="false" ht="12.8" hidden="false" customHeight="false" outlineLevel="0" collapsed="false">
      <c r="A236" s="12" t="s">
        <v>112</v>
      </c>
    </row>
    <row r="237" customFormat="false" ht="15" hidden="false" customHeight="false" outlineLevel="0" collapsed="false">
      <c r="A237" s="4"/>
    </row>
    <row r="238" customFormat="false" ht="12.8" hidden="false" customHeight="false" outlineLevel="0" collapsed="false">
      <c r="A238" s="6"/>
    </row>
    <row r="239" customFormat="false" ht="12.8" hidden="false" customHeight="false" outlineLevel="0" collapsed="false">
      <c r="A239" s="12" t="s">
        <v>106</v>
      </c>
    </row>
    <row r="240" customFormat="false" ht="12.8" hidden="false" customHeight="false" outlineLevel="0" collapsed="false">
      <c r="A240" s="12" t="s">
        <v>14</v>
      </c>
    </row>
    <row r="241" customFormat="false" ht="12.8" hidden="false" customHeight="false" outlineLevel="0" collapsed="false">
      <c r="A241" s="16" t="s">
        <v>16</v>
      </c>
    </row>
    <row r="243" customFormat="false" ht="12.8" hidden="false" customHeight="false" outlineLevel="0" collapsed="false">
      <c r="A243" s="6"/>
    </row>
    <row r="244" customFormat="false" ht="12.8" hidden="false" customHeight="false" outlineLevel="0" collapsed="false">
      <c r="A244" s="12" t="s">
        <v>109</v>
      </c>
    </row>
    <row r="245" customFormat="false" ht="12.8" hidden="false" customHeight="false" outlineLevel="0" collapsed="false">
      <c r="A245" s="12" t="s">
        <v>115</v>
      </c>
    </row>
    <row r="246" customFormat="false" ht="12.8" hidden="false" customHeight="false" outlineLevel="0" collapsed="false">
      <c r="A246" s="12" t="s">
        <v>112</v>
      </c>
    </row>
    <row r="248" customFormat="false" ht="12.8" hidden="false" customHeight="false" outlineLevel="0" collapsed="false">
      <c r="A248" s="6"/>
    </row>
    <row r="249" customFormat="false" ht="12.8" hidden="false" customHeight="false" outlineLevel="0" collapsed="false">
      <c r="A249" s="12" t="s">
        <v>117</v>
      </c>
    </row>
    <row r="250" customFormat="false" ht="12.8" hidden="false" customHeight="false" outlineLevel="0" collapsed="false">
      <c r="A250" s="12" t="s">
        <v>106</v>
      </c>
    </row>
    <row r="252" customFormat="false" ht="12.8" hidden="false" customHeight="false" outlineLevel="0" collapsed="false">
      <c r="A252" s="6"/>
    </row>
    <row r="253" customFormat="false" ht="12.8" hidden="false" customHeight="false" outlineLevel="0" collapsed="false">
      <c r="A253" s="12" t="s">
        <v>117</v>
      </c>
    </row>
    <row r="254" customFormat="false" ht="12.8" hidden="false" customHeight="false" outlineLevel="0" collapsed="false">
      <c r="A254" s="12" t="s">
        <v>119</v>
      </c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6"/>
    </row>
    <row r="259" customFormat="false" ht="12.8" hidden="false" customHeight="false" outlineLevel="0" collapsed="false">
      <c r="A259" s="11"/>
    </row>
    <row r="260" customFormat="false" ht="12.8" hidden="false" customHeight="false" outlineLevel="0" collapsed="false">
      <c r="A260" s="12" t="s">
        <v>123</v>
      </c>
    </row>
    <row r="261" customFormat="false" ht="12.8" hidden="false" customHeight="false" outlineLevel="0" collapsed="false">
      <c r="A261" s="12" t="s">
        <v>124</v>
      </c>
    </row>
    <row r="262" customFormat="false" ht="12.8" hidden="false" customHeight="false" outlineLevel="0" collapsed="false">
      <c r="A262" s="11"/>
    </row>
    <row r="263" customFormat="false" ht="12.8" hidden="false" customHeight="false" outlineLevel="0" collapsed="false">
      <c r="A263" s="12" t="s">
        <v>126</v>
      </c>
    </row>
    <row r="264" customFormat="false" ht="12.8" hidden="false" customHeight="false" outlineLevel="0" collapsed="false">
      <c r="A264" s="12" t="s">
        <v>127</v>
      </c>
    </row>
    <row r="265" customFormat="false" ht="12.8" hidden="false" customHeight="false" outlineLevel="0" collapsed="false">
      <c r="A265" s="12" t="s">
        <v>128</v>
      </c>
    </row>
    <row r="267" customFormat="false" ht="12.8" hidden="false" customHeight="false" outlineLevel="0" collapsed="false">
      <c r="A267" s="6"/>
    </row>
    <row r="268" customFormat="false" ht="12.8" hidden="false" customHeight="false" outlineLevel="0" collapsed="false">
      <c r="A268" s="11"/>
    </row>
    <row r="269" customFormat="false" ht="12.8" hidden="false" customHeight="false" outlineLevel="0" collapsed="false">
      <c r="A269" s="12" t="s">
        <v>123</v>
      </c>
    </row>
    <row r="270" customFormat="false" ht="12.8" hidden="false" customHeight="false" outlineLevel="0" collapsed="false">
      <c r="A270" s="12" t="s">
        <v>124</v>
      </c>
    </row>
    <row r="271" customFormat="false" ht="12.8" hidden="false" customHeight="false" outlineLevel="0" collapsed="false">
      <c r="A271" s="12" t="s">
        <v>130</v>
      </c>
    </row>
    <row r="274" customFormat="false" ht="12.8" hidden="false" customHeight="false" outlineLevel="0" collapsed="false">
      <c r="A274" s="6"/>
    </row>
    <row r="275" customFormat="false" ht="12.8" hidden="false" customHeight="false" outlineLevel="0" collapsed="false">
      <c r="A275" s="12" t="s">
        <v>132</v>
      </c>
    </row>
    <row r="276" customFormat="false" ht="12.8" hidden="false" customHeight="false" outlineLevel="0" collapsed="false">
      <c r="A276" s="12" t="s">
        <v>130</v>
      </c>
    </row>
    <row r="278" customFormat="false" ht="12.8" hidden="false" customHeight="false" outlineLevel="0" collapsed="false">
      <c r="A278" s="6"/>
    </row>
    <row r="279" customFormat="false" ht="12.8" hidden="false" customHeight="false" outlineLevel="0" collapsed="false">
      <c r="A279" s="12" t="s">
        <v>134</v>
      </c>
    </row>
    <row r="280" customFormat="false" ht="12.8" hidden="false" customHeight="false" outlineLevel="0" collapsed="false">
      <c r="A280" s="12" t="s">
        <v>58</v>
      </c>
    </row>
    <row r="281" customFormat="false" ht="12.8" hidden="false" customHeight="false" outlineLevel="0" collapsed="false">
      <c r="A281" s="12" t="s">
        <v>124</v>
      </c>
    </row>
    <row r="282" customFormat="false" ht="12.8" hidden="false" customHeight="false" outlineLevel="0" collapsed="false">
      <c r="A282" s="12" t="s">
        <v>135</v>
      </c>
    </row>
    <row r="283" customFormat="false" ht="12.8" hidden="false" customHeight="false" outlineLevel="0" collapsed="false">
      <c r="A283" s="12" t="s">
        <v>130</v>
      </c>
    </row>
    <row r="286" customFormat="false" ht="12.8" hidden="false" customHeight="false" outlineLevel="0" collapsed="false">
      <c r="A286" s="6"/>
    </row>
    <row r="287" customFormat="false" ht="12.8" hidden="false" customHeight="false" outlineLevel="0" collapsed="false">
      <c r="A287" s="12" t="s">
        <v>11</v>
      </c>
    </row>
    <row r="288" customFormat="false" ht="12.8" hidden="false" customHeight="false" outlineLevel="0" collapsed="false">
      <c r="A288" s="12" t="s">
        <v>138</v>
      </c>
    </row>
    <row r="289" customFormat="false" ht="12.8" hidden="false" customHeight="false" outlineLevel="0" collapsed="false">
      <c r="A289" s="12" t="s">
        <v>139</v>
      </c>
    </row>
    <row r="290" customFormat="false" ht="12.8" hidden="false" customHeight="false" outlineLevel="0" collapsed="false">
      <c r="A290" s="12" t="s">
        <v>140</v>
      </c>
    </row>
    <row r="291" customFormat="false" ht="12.8" hidden="false" customHeight="false" outlineLevel="0" collapsed="false">
      <c r="A291" s="12" t="s">
        <v>141</v>
      </c>
    </row>
    <row r="292" customFormat="false" ht="12.8" hidden="false" customHeight="false" outlineLevel="0" collapsed="false">
      <c r="A292" s="12" t="s">
        <v>91</v>
      </c>
    </row>
    <row r="293" customFormat="false" ht="12.8" hidden="false" customHeight="false" outlineLevel="0" collapsed="false">
      <c r="A293" s="12" t="s">
        <v>142</v>
      </c>
    </row>
    <row r="295" customFormat="false" ht="12.8" hidden="false" customHeight="false" outlineLevel="0" collapsed="false">
      <c r="A295" s="6"/>
    </row>
    <row r="296" customFormat="false" ht="12.8" hidden="false" customHeight="false" outlineLevel="0" collapsed="false">
      <c r="A296" s="11"/>
    </row>
    <row r="297" customFormat="false" ht="12.8" hidden="false" customHeight="false" outlineLevel="0" collapsed="false">
      <c r="A297" s="12" t="s">
        <v>145</v>
      </c>
    </row>
    <row r="298" customFormat="false" ht="12.8" hidden="false" customHeight="false" outlineLevel="0" collapsed="false">
      <c r="A298" s="12" t="s">
        <v>146</v>
      </c>
    </row>
    <row r="299" customFormat="false" ht="12.8" hidden="false" customHeight="false" outlineLevel="0" collapsed="false">
      <c r="A299" s="12" t="s">
        <v>147</v>
      </c>
    </row>
    <row r="300" customFormat="false" ht="12.8" hidden="false" customHeight="false" outlineLevel="0" collapsed="false">
      <c r="A300" s="12"/>
    </row>
    <row r="302" customFormat="false" ht="12.8" hidden="false" customHeight="false" outlineLevel="0" collapsed="false">
      <c r="A302" s="6"/>
    </row>
    <row r="303" customFormat="false" ht="12.8" hidden="false" customHeight="false" outlineLevel="0" collapsed="false">
      <c r="A303" s="11"/>
    </row>
    <row r="304" customFormat="false" ht="12.8" hidden="false" customHeight="false" outlineLevel="0" collapsed="false">
      <c r="A304" s="12" t="s">
        <v>14</v>
      </c>
    </row>
    <row r="305" customFormat="false" ht="12.8" hidden="false" customHeight="false" outlineLevel="0" collapsed="false">
      <c r="A305" s="12" t="s">
        <v>15</v>
      </c>
    </row>
    <row r="306" customFormat="false" ht="12.8" hidden="false" customHeight="false" outlineLevel="0" collapsed="false">
      <c r="A306" s="12" t="s">
        <v>9</v>
      </c>
    </row>
    <row r="308" customFormat="false" ht="12.8" hidden="false" customHeight="false" outlineLevel="0" collapsed="false">
      <c r="A308" s="6"/>
    </row>
    <row r="309" customFormat="false" ht="12.8" hidden="false" customHeight="false" outlineLevel="0" collapsed="false">
      <c r="A309" s="11"/>
    </row>
    <row r="310" customFormat="false" ht="12.8" hidden="false" customHeight="false" outlineLevel="0" collapsed="false">
      <c r="A310" s="11"/>
    </row>
    <row r="311" customFormat="false" ht="12.8" hidden="false" customHeight="false" outlineLevel="0" collapsed="false">
      <c r="A311" s="12" t="s">
        <v>8</v>
      </c>
    </row>
    <row r="312" customFormat="false" ht="12.8" hidden="false" customHeight="false" outlineLevel="0" collapsed="false">
      <c r="A312" s="12" t="s">
        <v>9</v>
      </c>
    </row>
    <row r="314" customFormat="false" ht="12.8" hidden="false" customHeight="false" outlineLevel="0" collapsed="false">
      <c r="A314" s="6"/>
    </row>
    <row r="315" customFormat="false" ht="12.8" hidden="false" customHeight="false" outlineLevel="0" collapsed="false">
      <c r="A315" s="11"/>
    </row>
    <row r="316" customFormat="false" ht="12.8" hidden="false" customHeight="false" outlineLevel="0" collapsed="false">
      <c r="A316" s="11"/>
    </row>
    <row r="317" customFormat="false" ht="12.8" hidden="false" customHeight="false" outlineLevel="0" collapsed="false">
      <c r="A317" s="12" t="s">
        <v>8</v>
      </c>
    </row>
    <row r="318" customFormat="false" ht="12.8" hidden="false" customHeight="false" outlineLevel="0" collapsed="false">
      <c r="A318" s="12" t="s">
        <v>9</v>
      </c>
    </row>
    <row r="321" customFormat="false" ht="12.8" hidden="false" customHeight="false" outlineLevel="0" collapsed="false">
      <c r="A321" s="6"/>
    </row>
    <row r="322" customFormat="false" ht="12.8" hidden="false" customHeight="false" outlineLevel="0" collapsed="false">
      <c r="A322" s="11"/>
    </row>
    <row r="323" customFormat="false" ht="12.8" hidden="false" customHeight="false" outlineLevel="0" collapsed="false">
      <c r="A323" s="11"/>
    </row>
    <row r="324" customFormat="false" ht="12.8" hidden="false" customHeight="false" outlineLevel="0" collapsed="false">
      <c r="A324" s="12" t="s">
        <v>8</v>
      </c>
    </row>
    <row r="325" customFormat="false" ht="12.8" hidden="false" customHeight="false" outlineLevel="0" collapsed="false">
      <c r="A325" s="12" t="s">
        <v>9</v>
      </c>
    </row>
    <row r="327" customFormat="false" ht="12.8" hidden="false" customHeight="false" outlineLevel="0" collapsed="false">
      <c r="A327" s="6"/>
    </row>
    <row r="328" customFormat="false" ht="12.8" hidden="false" customHeight="false" outlineLevel="0" collapsed="false">
      <c r="A328" s="12" t="s">
        <v>155</v>
      </c>
    </row>
    <row r="329" customFormat="false" ht="12.8" hidden="false" customHeight="false" outlineLevel="0" collapsed="false">
      <c r="A329" s="11"/>
    </row>
    <row r="330" customFormat="false" ht="12.8" hidden="false" customHeight="false" outlineLevel="0" collapsed="false">
      <c r="A330" s="12" t="s">
        <v>8</v>
      </c>
    </row>
    <row r="331" customFormat="false" ht="12.8" hidden="false" customHeight="false" outlineLevel="0" collapsed="false">
      <c r="A331" s="12" t="s">
        <v>9</v>
      </c>
    </row>
    <row r="334" customFormat="false" ht="12.8" hidden="false" customHeight="false" outlineLevel="0" collapsed="false">
      <c r="A334" s="6"/>
    </row>
    <row r="335" customFormat="false" ht="12.8" hidden="false" customHeight="false" outlineLevel="0" collapsed="false">
      <c r="A335" s="12" t="s">
        <v>11</v>
      </c>
    </row>
    <row r="336" customFormat="false" ht="12.8" hidden="false" customHeight="false" outlineLevel="0" collapsed="false">
      <c r="A336" s="1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2022-01-05T16:42:15Z</dcterms:created>
  <dc:creator/>
  <dc:description/>
  <dc:language>en-MY</dc:language>
  <cp:lastModifiedBy/>
  <dcterms:modified xsi:type="dcterms:W3CDTF">2022-01-08T10:18:38Z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