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er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Taken from Net Property Income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Routine Maintenance Amounts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No Data Found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Retrieved from Note Other Income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Negative Sign in Annual Report taken as positive to indicate Depreciation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Negative Sign in Annual Report taken as positive to indicate Depreciation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Not the same as “Total Expense” listed in Statement of Profit or Loss. Considers property operating expenses, management expense, and total interest paid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This section is introduced in 2019</t>
        </r>
      </text>
    </comment>
  </commentList>
</comments>
</file>

<file path=xl/sharedStrings.xml><?xml version="1.0" encoding="utf-8"?>
<sst xmlns="http://schemas.openxmlformats.org/spreadsheetml/2006/main" count="109" uniqueCount="62">
  <si>
    <t xml:space="preserve">Items</t>
  </si>
  <si>
    <t xml:space="preserve">Source Document</t>
  </si>
  <si>
    <t xml:space="preserve">Cash and Cash Equivalent</t>
  </si>
  <si>
    <t xml:space="preserve">Cash Flow Statement</t>
  </si>
  <si>
    <t xml:space="preserve">Free Cash Flow</t>
  </si>
  <si>
    <t xml:space="preserve">Net Cash Flow from Operations</t>
  </si>
  <si>
    <t xml:space="preserve">Net Cash Flow from Investing</t>
  </si>
  <si>
    <t xml:space="preserve">Net Cash Flow from Financing</t>
  </si>
  <si>
    <t xml:space="preserve">Gross Dividend Payout per Share</t>
  </si>
  <si>
    <t xml:space="preserve">Financial Highlights</t>
  </si>
  <si>
    <t xml:space="preserve">Share Unit Price</t>
  </si>
  <si>
    <t xml:space="preserve">Depreciation</t>
  </si>
  <si>
    <t xml:space="preserve">Note Segment Information</t>
  </si>
  <si>
    <t xml:space="preserve">Capital Expenditure</t>
  </si>
  <si>
    <t xml:space="preserve">Total Debt</t>
  </si>
  <si>
    <t xml:space="preserve">Notes Capital Management</t>
  </si>
  <si>
    <t xml:space="preserve">Interest Expense</t>
  </si>
  <si>
    <t xml:space="preserve">Notes Finance Cost</t>
  </si>
  <si>
    <t xml:space="preserve">Total Assets</t>
  </si>
  <si>
    <t xml:space="preserve">Statement of Financial Position</t>
  </si>
  <si>
    <t xml:space="preserve">Total Liabilities</t>
  </si>
  <si>
    <t xml:space="preserve">Shareholders Equity</t>
  </si>
  <si>
    <t xml:space="preserve">Current Assets</t>
  </si>
  <si>
    <t xml:space="preserve">Current Liabilities</t>
  </si>
  <si>
    <t xml:space="preserve">Net Operating Income</t>
  </si>
  <si>
    <t xml:space="preserve">Statement of Profit or Loss and Other Comprehensive Income</t>
  </si>
  <si>
    <t xml:space="preserve">Net Income</t>
  </si>
  <si>
    <t xml:space="preserve">Amortization</t>
  </si>
  <si>
    <t xml:space="preserve">Losses on Property Sales</t>
  </si>
  <si>
    <t xml:space="preserve">Gains on Property Sales</t>
  </si>
  <si>
    <t xml:space="preserve">Interest Income</t>
  </si>
  <si>
    <t xml:space="preserve">Revenue</t>
  </si>
  <si>
    <t xml:space="preserve">Property Operating Expenses</t>
  </si>
  <si>
    <t xml:space="preserve">Total Expenses</t>
  </si>
  <si>
    <t xml:space="preserve">Management Expense</t>
  </si>
  <si>
    <t xml:space="preserve">Rent Increases</t>
  </si>
  <si>
    <t xml:space="preserve">Outstanding Shares</t>
  </si>
  <si>
    <t xml:space="preserve">Trading Performance</t>
  </si>
  <si>
    <t xml:space="preserve">Other Income</t>
  </si>
  <si>
    <t xml:space="preserve">Source Documents</t>
  </si>
  <si>
    <t xml:space="preserve">Number of Outstanding Shares</t>
  </si>
  <si>
    <t xml:space="preserve">Number of Outstanding Shares (‘000)</t>
  </si>
  <si>
    <t xml:space="preserve">Change In Fair Value – Valuation Report</t>
  </si>
  <si>
    <t xml:space="preserve">Also Present in Income Statement</t>
  </si>
  <si>
    <t xml:space="preserve">Change In Fair Value – Unbilled Lease</t>
  </si>
  <si>
    <t xml:space="preserve">Accumulated Depreciation</t>
  </si>
  <si>
    <t xml:space="preserve">Plant and Equipment Depreciation</t>
  </si>
  <si>
    <t xml:space="preserve">Notes Plant and Equipment</t>
  </si>
  <si>
    <t xml:space="preserve">Statement of Profit or Loss and Other Comprehensive Income and Notes Finance Cost</t>
  </si>
  <si>
    <t xml:space="preserve">Total Interest Paid</t>
  </si>
  <si>
    <t xml:space="preserve">Manager’s Fees</t>
  </si>
  <si>
    <t xml:space="preserve">Trustee’s Fees</t>
  </si>
  <si>
    <t xml:space="preserve">Auditors remuneration – Statutory audits</t>
  </si>
  <si>
    <t xml:space="preserve">Auditors remuneration – Other services</t>
  </si>
  <si>
    <t xml:space="preserve">Tax agent’s fee</t>
  </si>
  <si>
    <t xml:space="preserve">Valuation Fee</t>
  </si>
  <si>
    <t xml:space="preserve">Other trust fees</t>
  </si>
  <si>
    <t xml:space="preserve">Note Commitments + Note Segment Information</t>
  </si>
  <si>
    <t xml:space="preserve">Approved and Contracted for</t>
  </si>
  <si>
    <t xml:space="preserve">Note Commitments</t>
  </si>
  <si>
    <t xml:space="preserve">Approved but not Contracted for</t>
  </si>
  <si>
    <t xml:space="preserve">Declared Capital Expenditure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</si>
</sst>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#,##0.00"/>
    <numFmt numFmtId="168" formatCode="#,##0.0000"/>
    <numFmt numFmtId="169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6" activeCellId="0" sqref="A6"/>
    </sheetView>
  </sheetViews>
  <sheetFormatPr defaultColWidth="8.82421875" defaultRowHeight="13.8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1" width="25.89"/>
    <col collapsed="false" customWidth="true" hidden="false" outlineLevel="0" max="7" min="3" style="2" width="13.0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n">
        <v>2020</v>
      </c>
      <c r="D1" s="5" t="n">
        <v>2019</v>
      </c>
      <c r="E1" s="5" t="n">
        <v>2018</v>
      </c>
      <c r="F1" s="5" t="n">
        <v>2017</v>
      </c>
      <c r="G1" s="5" t="n">
        <v>2016</v>
      </c>
    </row>
    <row r="2" customFormat="false" ht="13.8" hidden="false" customHeight="false" outlineLevel="0" collapsed="false">
      <c r="A2" s="6" t="s">
        <v>2</v>
      </c>
      <c r="B2" s="7" t="s">
        <v>3</v>
      </c>
      <c r="C2" s="8" t="n">
        <v>100544</v>
      </c>
      <c r="D2" s="8" t="n">
        <v>57559</v>
      </c>
      <c r="E2" s="8" t="n">
        <v>101816</v>
      </c>
      <c r="F2" s="8" t="n">
        <v>69719</v>
      </c>
      <c r="G2" s="8" t="n">
        <v>47258</v>
      </c>
    </row>
    <row r="3" customFormat="false" ht="13.8" hidden="false" customHeight="false" outlineLevel="0" collapsed="false">
      <c r="A3" s="9" t="s">
        <v>4</v>
      </c>
      <c r="B3" s="10" t="s">
        <v>3</v>
      </c>
      <c r="C3" s="11" t="n">
        <v>30825</v>
      </c>
      <c r="D3" s="11" t="n">
        <v>-42985</v>
      </c>
      <c r="E3" s="11" t="n">
        <v>54558</v>
      </c>
      <c r="F3" s="11" t="n">
        <v>3501</v>
      </c>
      <c r="G3" s="11" t="n">
        <v>-10301</v>
      </c>
    </row>
    <row r="4" customFormat="false" ht="13.8" hidden="false" customHeight="false" outlineLevel="0" collapsed="false">
      <c r="A4" s="6" t="s">
        <v>5</v>
      </c>
      <c r="B4" s="7" t="s">
        <v>3</v>
      </c>
      <c r="C4" s="8" t="n">
        <v>358964</v>
      </c>
      <c r="D4" s="8" t="n">
        <v>379890</v>
      </c>
      <c r="E4" s="8" t="n">
        <v>344907</v>
      </c>
      <c r="F4" s="8" t="n">
        <v>355059</v>
      </c>
      <c r="G4" s="8" t="n">
        <v>399437</v>
      </c>
    </row>
    <row r="5" customFormat="false" ht="13.8" hidden="false" customHeight="false" outlineLevel="0" collapsed="false">
      <c r="A5" s="6" t="s">
        <v>6</v>
      </c>
      <c r="B5" s="7" t="s">
        <v>3</v>
      </c>
      <c r="C5" s="8" t="n">
        <v>-119386</v>
      </c>
      <c r="D5" s="8" t="n">
        <v>-586907</v>
      </c>
      <c r="E5" s="8" t="n">
        <v>-273607</v>
      </c>
      <c r="F5" s="8" t="n">
        <v>-68488</v>
      </c>
      <c r="G5" s="8" t="n">
        <v>-556195</v>
      </c>
    </row>
    <row r="6" customFormat="false" ht="13.8" hidden="false" customHeight="false" outlineLevel="0" collapsed="false">
      <c r="A6" s="6" t="s">
        <v>7</v>
      </c>
      <c r="B6" s="7" t="s">
        <v>3</v>
      </c>
      <c r="C6" s="8" t="n">
        <v>-208753</v>
      </c>
      <c r="D6" s="8" t="n">
        <v>164032</v>
      </c>
      <c r="E6" s="8" t="n">
        <v>-16742</v>
      </c>
      <c r="F6" s="8" t="n">
        <v>-283070</v>
      </c>
      <c r="G6" s="8" t="n">
        <v>146457</v>
      </c>
    </row>
    <row r="7" s="15" customFormat="true" ht="13.8" hidden="false" customHeight="false" outlineLevel="0" collapsed="false">
      <c r="A7" s="12" t="s">
        <v>8</v>
      </c>
      <c r="B7" s="13" t="s">
        <v>9</v>
      </c>
      <c r="C7" s="14" t="n">
        <v>0.0919</v>
      </c>
      <c r="D7" s="14" t="n">
        <v>0.0957</v>
      </c>
      <c r="E7" s="14" t="n">
        <v>0.0733</v>
      </c>
      <c r="F7" s="14" t="n">
        <v>0.0918</v>
      </c>
      <c r="G7" s="14" t="n">
        <v>0.0959</v>
      </c>
      <c r="H7" s="0"/>
      <c r="AMJ7" s="0"/>
    </row>
    <row r="8" s="15" customFormat="true" ht="13.8" hidden="false" customHeight="false" outlineLevel="0" collapsed="false">
      <c r="A8" s="12" t="s">
        <v>10</v>
      </c>
      <c r="B8" s="13" t="s">
        <v>9</v>
      </c>
      <c r="C8" s="16" t="n">
        <v>1.78</v>
      </c>
      <c r="D8" s="16" t="n">
        <v>1.77</v>
      </c>
      <c r="E8" s="16" t="n">
        <v>1.62</v>
      </c>
      <c r="F8" s="16" t="n">
        <v>1.66</v>
      </c>
      <c r="G8" s="16" t="n">
        <v>1.87</v>
      </c>
      <c r="H8" s="0"/>
      <c r="AMJ8" s="0"/>
    </row>
    <row r="9" customFormat="false" ht="13.8" hidden="false" customHeight="false" outlineLevel="0" collapsed="false">
      <c r="A9" s="6" t="s">
        <v>11</v>
      </c>
      <c r="B9" s="7" t="s">
        <v>12</v>
      </c>
      <c r="C9" s="8" t="n">
        <f aca="false">Sheet2!F5</f>
        <v>-146224</v>
      </c>
      <c r="D9" s="8" t="n">
        <f aca="false">Sheet2!E5</f>
        <v>-136646</v>
      </c>
      <c r="E9" s="8" t="n">
        <f aca="false">Sheet2!C5</f>
        <v>69780</v>
      </c>
      <c r="F9" s="8" t="n">
        <f aca="false">Sheet2!G5</f>
        <v>-59465</v>
      </c>
      <c r="G9" s="17" t="n">
        <f aca="false">Sheet2!D5</f>
        <v>-56555</v>
      </c>
    </row>
    <row r="10" customFormat="false" ht="13.8" hidden="false" customHeight="false" outlineLevel="0" collapsed="false">
      <c r="A10" s="6" t="s">
        <v>13</v>
      </c>
      <c r="B10" s="7" t="s">
        <v>12</v>
      </c>
      <c r="C10" s="8" t="n">
        <f aca="false">Sheet2!F25</f>
        <v>554783</v>
      </c>
      <c r="D10" s="8" t="n">
        <f aca="false">Sheet2!E25</f>
        <v>548551</v>
      </c>
      <c r="E10" s="8" t="n">
        <f aca="false">Sheet2!C25</f>
        <v>667637</v>
      </c>
      <c r="F10" s="8" t="n">
        <f aca="false">Sheet2!G25</f>
        <v>176130</v>
      </c>
      <c r="G10" s="8" t="n">
        <f aca="false">Sheet2!D25</f>
        <v>604920</v>
      </c>
    </row>
    <row r="11" customFormat="false" ht="13.8" hidden="false" customHeight="false" outlineLevel="0" collapsed="false">
      <c r="A11" s="6" t="s">
        <v>14</v>
      </c>
      <c r="B11" s="7" t="s">
        <v>15</v>
      </c>
      <c r="C11" s="8" t="n">
        <v>2343800</v>
      </c>
      <c r="D11" s="8" t="n">
        <v>2902750</v>
      </c>
      <c r="E11" s="8" t="n">
        <v>3445941</v>
      </c>
      <c r="F11" s="8" t="n">
        <v>2175550</v>
      </c>
      <c r="G11" s="8" t="n">
        <v>3091284</v>
      </c>
    </row>
    <row r="12" customFormat="false" ht="13.8" hidden="false" customHeight="false" outlineLevel="0" collapsed="false">
      <c r="A12" s="18" t="s">
        <v>16</v>
      </c>
      <c r="B12" s="7" t="s">
        <v>17</v>
      </c>
      <c r="C12" s="8" t="n">
        <v>89295</v>
      </c>
      <c r="D12" s="8" t="n">
        <v>105646</v>
      </c>
      <c r="E12" s="8" t="n">
        <v>116392</v>
      </c>
      <c r="F12" s="8" t="n">
        <v>86242</v>
      </c>
      <c r="G12" s="8" t="n">
        <v>117664</v>
      </c>
    </row>
    <row r="13" customFormat="false" ht="13.8" hidden="false" customHeight="false" outlineLevel="0" collapsed="false">
      <c r="A13" s="6" t="s">
        <v>18</v>
      </c>
      <c r="B13" s="7" t="s">
        <v>19</v>
      </c>
      <c r="C13" s="8" t="n">
        <v>6843433</v>
      </c>
      <c r="D13" s="8" t="n">
        <v>7523858</v>
      </c>
      <c r="E13" s="8" t="n">
        <v>8460245</v>
      </c>
      <c r="F13" s="8" t="n">
        <v>6537259</v>
      </c>
      <c r="G13" s="8" t="n">
        <v>8158038</v>
      </c>
    </row>
    <row r="14" customFormat="false" ht="13.8" hidden="false" customHeight="false" outlineLevel="0" collapsed="false">
      <c r="A14" s="6" t="s">
        <v>20</v>
      </c>
      <c r="B14" s="7" t="s">
        <v>19</v>
      </c>
      <c r="C14" s="8" t="n">
        <v>2631713</v>
      </c>
      <c r="D14" s="8" t="n">
        <v>3170622</v>
      </c>
      <c r="E14" s="8" t="n">
        <v>3690471</v>
      </c>
      <c r="F14" s="8" t="n">
        <v>2486029</v>
      </c>
      <c r="G14" s="8" t="n">
        <v>3361482</v>
      </c>
    </row>
    <row r="15" customFormat="false" ht="13.8" hidden="false" customHeight="false" outlineLevel="0" collapsed="false">
      <c r="A15" s="6" t="s">
        <v>21</v>
      </c>
      <c r="B15" s="7" t="s">
        <v>19</v>
      </c>
      <c r="C15" s="8" t="n">
        <f aca="false">C13 -C14</f>
        <v>4211720</v>
      </c>
      <c r="D15" s="8" t="n">
        <f aca="false">D13 -D14</f>
        <v>4353236</v>
      </c>
      <c r="E15" s="8" t="n">
        <v>4769774</v>
      </c>
      <c r="F15" s="8" t="n">
        <f aca="false">F13 -F14</f>
        <v>4051230</v>
      </c>
      <c r="G15" s="8" t="n">
        <v>4796556</v>
      </c>
    </row>
    <row r="16" customFormat="false" ht="13.8" hidden="false" customHeight="false" outlineLevel="0" collapsed="false">
      <c r="A16" s="6" t="s">
        <v>22</v>
      </c>
      <c r="B16" s="7" t="s">
        <v>19</v>
      </c>
      <c r="C16" s="8" t="n">
        <v>145170</v>
      </c>
      <c r="D16" s="8" t="n">
        <v>230042</v>
      </c>
      <c r="E16" s="8" t="n">
        <v>410180</v>
      </c>
      <c r="F16" s="8" t="n">
        <v>95561</v>
      </c>
      <c r="G16" s="8" t="n">
        <v>98111</v>
      </c>
    </row>
    <row r="17" customFormat="false" ht="13.8" hidden="false" customHeight="false" outlineLevel="0" collapsed="false">
      <c r="A17" s="6" t="s">
        <v>23</v>
      </c>
      <c r="B17" s="7" t="s">
        <v>19</v>
      </c>
      <c r="C17" s="8" t="n">
        <v>2559564</v>
      </c>
      <c r="D17" s="8" t="n">
        <v>2786457</v>
      </c>
      <c r="E17" s="8" t="n">
        <v>3398006</v>
      </c>
      <c r="F17" s="8" t="n">
        <v>998538</v>
      </c>
      <c r="G17" s="8" t="n">
        <v>3269623</v>
      </c>
    </row>
    <row r="18" customFormat="false" ht="13.8" hidden="false" customHeight="false" outlineLevel="0" collapsed="false">
      <c r="A18" s="6" t="s">
        <v>24</v>
      </c>
      <c r="B18" s="7" t="s">
        <v>25</v>
      </c>
      <c r="C18" s="8" t="n">
        <v>388817</v>
      </c>
      <c r="D18" s="8" t="n">
        <v>419930</v>
      </c>
      <c r="E18" s="8" t="n">
        <v>416809</v>
      </c>
      <c r="F18" s="8" t="n">
        <v>507013</v>
      </c>
      <c r="G18" s="8" t="n">
        <v>439695</v>
      </c>
    </row>
    <row r="19" customFormat="false" ht="13.8" hidden="false" customHeight="false" outlineLevel="0" collapsed="false">
      <c r="A19" s="6" t="s">
        <v>26</v>
      </c>
      <c r="B19" s="7" t="s">
        <v>25</v>
      </c>
      <c r="C19" s="8" t="n">
        <v>424484</v>
      </c>
      <c r="D19" s="8" t="n">
        <v>427691</v>
      </c>
      <c r="E19" s="8" t="n">
        <v>208207</v>
      </c>
      <c r="F19" s="8" t="n">
        <v>323696</v>
      </c>
      <c r="G19" s="8" t="n">
        <v>386373</v>
      </c>
    </row>
    <row r="20" customFormat="false" ht="13.8" hidden="false" customHeight="false" outlineLevel="0" collapsed="false">
      <c r="A20" s="6" t="s">
        <v>27</v>
      </c>
      <c r="B20" s="7" t="s">
        <v>25</v>
      </c>
      <c r="C20" s="8" t="n">
        <v>0</v>
      </c>
      <c r="D20" s="8" t="n">
        <v>0</v>
      </c>
      <c r="E20" s="8" t="n">
        <v>0</v>
      </c>
      <c r="F20" s="8" t="n">
        <v>0</v>
      </c>
      <c r="G20" s="8" t="n">
        <v>0</v>
      </c>
    </row>
    <row r="21" customFormat="false" ht="13.8" hidden="false" customHeight="false" outlineLevel="0" collapsed="false">
      <c r="A21" s="6" t="s">
        <v>28</v>
      </c>
      <c r="B21" s="7" t="s">
        <v>25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</row>
    <row r="22" customFormat="false" ht="13.8" hidden="false" customHeight="false" outlineLevel="0" collapsed="false">
      <c r="A22" s="6" t="s">
        <v>29</v>
      </c>
      <c r="B22" s="7" t="s">
        <v>25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</row>
    <row r="23" customFormat="false" ht="13.8" hidden="false" customHeight="false" outlineLevel="0" collapsed="false">
      <c r="A23" s="6" t="s">
        <v>30</v>
      </c>
      <c r="B23" s="7" t="s">
        <v>25</v>
      </c>
      <c r="C23" s="8" t="n">
        <v>3238</v>
      </c>
      <c r="D23" s="8" t="n">
        <v>6231</v>
      </c>
      <c r="E23" s="8" t="n">
        <v>5392</v>
      </c>
      <c r="F23" s="8" t="n">
        <v>3801</v>
      </c>
      <c r="G23" s="8" t="n">
        <v>5165</v>
      </c>
    </row>
    <row r="24" customFormat="false" ht="13.8" hidden="false" customHeight="false" outlineLevel="0" collapsed="false">
      <c r="A24" s="6" t="s">
        <v>31</v>
      </c>
      <c r="B24" s="7" t="s">
        <v>25</v>
      </c>
      <c r="C24" s="8" t="n">
        <v>522868</v>
      </c>
      <c r="D24" s="8" t="n">
        <v>560406</v>
      </c>
      <c r="E24" s="8" t="n">
        <v>539945</v>
      </c>
      <c r="F24" s="8" t="n">
        <v>507013</v>
      </c>
      <c r="G24" s="8" t="n">
        <v>580229</v>
      </c>
    </row>
    <row r="25" customFormat="false" ht="13.8" hidden="false" customHeight="false" outlineLevel="0" collapsed="false">
      <c r="A25" s="6" t="s">
        <v>32</v>
      </c>
      <c r="B25" s="7" t="s">
        <v>25</v>
      </c>
      <c r="C25" s="8" t="n">
        <v>134051</v>
      </c>
      <c r="D25" s="8" t="n">
        <v>140476</v>
      </c>
      <c r="E25" s="8" t="n">
        <v>140066</v>
      </c>
      <c r="F25" s="8" t="n">
        <v>133162</v>
      </c>
      <c r="G25" s="8" t="n">
        <v>140604</v>
      </c>
    </row>
    <row r="26" customFormat="false" ht="13.8" hidden="false" customHeight="false" outlineLevel="0" collapsed="false">
      <c r="A26" s="9" t="s">
        <v>33</v>
      </c>
      <c r="B26" s="10" t="s">
        <v>25</v>
      </c>
      <c r="C26" s="11" t="n">
        <f aca="false">Sheet2!F11</f>
        <v>258753</v>
      </c>
      <c r="D26" s="11" t="n">
        <f aca="false">Sheet2!E11</f>
        <v>284717</v>
      </c>
      <c r="E26" s="11" t="n">
        <f aca="false">Sheet2!C11</f>
        <v>296971</v>
      </c>
      <c r="F26" s="11" t="n">
        <f aca="false">Sheet2!G11</f>
        <v>256871</v>
      </c>
      <c r="G26" s="11" t="n">
        <f aca="false">Sheet2!D11</f>
        <v>299011</v>
      </c>
    </row>
    <row r="27" customFormat="false" ht="13.8" hidden="false" customHeight="false" outlineLevel="0" collapsed="false">
      <c r="A27" s="6" t="s">
        <v>34</v>
      </c>
      <c r="B27" s="7" t="s">
        <v>25</v>
      </c>
      <c r="C27" s="8" t="n">
        <f aca="false">Sheet2!F16</f>
        <v>35407</v>
      </c>
      <c r="D27" s="8" t="n">
        <f aca="false">Sheet2!E16</f>
        <v>38595</v>
      </c>
      <c r="E27" s="8" t="n">
        <f aca="false">Sheet2!C16</f>
        <v>40513</v>
      </c>
      <c r="F27" s="8" t="n">
        <f aca="false">Sheet2!G16</f>
        <v>37467</v>
      </c>
      <c r="G27" s="8" t="n">
        <f aca="false">Sheet2!D16</f>
        <v>40743</v>
      </c>
    </row>
    <row r="28" customFormat="false" ht="13.8" hidden="false" customHeight="false" outlineLevel="0" collapsed="false">
      <c r="A28" s="6" t="s">
        <v>35</v>
      </c>
      <c r="B28" s="7" t="s">
        <v>25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</row>
    <row r="29" customFormat="false" ht="13.8" hidden="false" customHeight="false" outlineLevel="0" collapsed="false">
      <c r="A29" s="6" t="s">
        <v>36</v>
      </c>
      <c r="B29" s="7" t="s">
        <v>37</v>
      </c>
      <c r="C29" s="8" t="n">
        <f aca="false">Sheet2!F2</f>
        <v>2945078000</v>
      </c>
      <c r="D29" s="8" t="n">
        <f aca="false">Sheet2!E2</f>
        <v>2945078000</v>
      </c>
      <c r="E29" s="8" t="n">
        <f aca="false">Sheet2!C2</f>
        <v>2945078000</v>
      </c>
      <c r="F29" s="8" t="n">
        <f aca="false">Sheet2!G2</f>
        <v>2943918000</v>
      </c>
      <c r="G29" s="8" t="n">
        <f aca="false">Sheet2!D2</f>
        <v>2945078000</v>
      </c>
    </row>
    <row r="30" customFormat="false" ht="13.8" hidden="false" customHeight="false" outlineLevel="0" collapsed="false">
      <c r="A30" s="0" t="s">
        <v>38</v>
      </c>
      <c r="B30" s="7" t="s">
        <v>25</v>
      </c>
      <c r="C30" s="2" t="n">
        <v>5058</v>
      </c>
      <c r="D30" s="2" t="n">
        <v>2070</v>
      </c>
      <c r="E30" s="2" t="n">
        <v>224</v>
      </c>
      <c r="F30" s="2" t="n">
        <v>10072</v>
      </c>
      <c r="G30" s="2" t="n">
        <v>135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D14" activeCellId="0" sqref="D14"/>
    </sheetView>
  </sheetViews>
  <sheetFormatPr defaultColWidth="11.95703125" defaultRowHeight="14.4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36.22"/>
    <col collapsed="false" customWidth="true" hidden="false" outlineLevel="0" max="7" min="3" style="0" width="13.02"/>
  </cols>
  <sheetData>
    <row r="1" customFormat="false" ht="14.4" hidden="false" customHeight="false" outlineLevel="0" collapsed="false">
      <c r="A1" s="19" t="s">
        <v>0</v>
      </c>
      <c r="B1" s="19" t="s">
        <v>39</v>
      </c>
      <c r="C1" s="20" t="n">
        <v>2020</v>
      </c>
      <c r="D1" s="21" t="n">
        <f aca="false">C1 -1</f>
        <v>2019</v>
      </c>
      <c r="E1" s="21" t="n">
        <f aca="false">D1 -1</f>
        <v>2018</v>
      </c>
      <c r="F1" s="21" t="n">
        <f aca="false">E1 -1</f>
        <v>2017</v>
      </c>
      <c r="G1" s="21" t="n">
        <f aca="false">F1 -1</f>
        <v>2016</v>
      </c>
      <c r="H1" s="22"/>
    </row>
    <row r="2" customFormat="false" ht="14.4" hidden="false" customHeight="false" outlineLevel="0" collapsed="false">
      <c r="A2" s="4" t="s">
        <v>40</v>
      </c>
      <c r="B2" s="23"/>
      <c r="C2" s="24" t="n">
        <f aca="false">C3*1000</f>
        <v>2945078000</v>
      </c>
      <c r="D2" s="24" t="n">
        <f aca="false">D3*1000</f>
        <v>2945078000</v>
      </c>
      <c r="E2" s="24" t="n">
        <f aca="false">E3*1000</f>
        <v>2945078000</v>
      </c>
      <c r="F2" s="24" t="n">
        <f aca="false">F3*1000</f>
        <v>2945078000</v>
      </c>
      <c r="G2" s="24" t="n">
        <f aca="false">G3*1000</f>
        <v>2943918000</v>
      </c>
    </row>
    <row r="3" customFormat="false" ht="14.4" hidden="false" customHeight="false" outlineLevel="0" collapsed="false">
      <c r="A3" s="25" t="s">
        <v>41</v>
      </c>
      <c r="B3" s="25" t="s">
        <v>37</v>
      </c>
      <c r="C3" s="26" t="n">
        <f aca="false">2945078</f>
        <v>2945078</v>
      </c>
      <c r="D3" s="27" t="n">
        <v>2945078</v>
      </c>
      <c r="E3" s="27" t="n">
        <v>2945078</v>
      </c>
      <c r="F3" s="27" t="n">
        <v>2945078</v>
      </c>
      <c r="G3" s="27" t="n">
        <v>2943918</v>
      </c>
    </row>
    <row r="5" customFormat="false" ht="14.4" hidden="false" customHeight="false" outlineLevel="0" collapsed="false">
      <c r="A5" s="28" t="s">
        <v>11</v>
      </c>
      <c r="B5" s="29" t="s">
        <v>12</v>
      </c>
      <c r="C5" s="30" t="n">
        <f aca="false">SUM(C6:C9)</f>
        <v>69780</v>
      </c>
      <c r="D5" s="30" t="n">
        <f aca="false">SUM(D6:D9)</f>
        <v>-56555</v>
      </c>
      <c r="E5" s="30" t="n">
        <f aca="false">SUM(E6:E9)</f>
        <v>-136646</v>
      </c>
      <c r="F5" s="30" t="n">
        <f aca="false">SUM(F6:F9)</f>
        <v>-146224</v>
      </c>
      <c r="G5" s="30" t="n">
        <f aca="false">SUM(G6:G9)</f>
        <v>-59465</v>
      </c>
    </row>
    <row r="6" customFormat="false" ht="14.4" hidden="false" customHeight="false" outlineLevel="0" collapsed="false">
      <c r="A6" s="0" t="s">
        <v>42</v>
      </c>
      <c r="B6" s="7" t="s">
        <v>12</v>
      </c>
      <c r="C6" s="2" t="n">
        <v>41283</v>
      </c>
      <c r="D6" s="2" t="n">
        <v>-107730</v>
      </c>
      <c r="E6" s="2" t="n">
        <v>-144701</v>
      </c>
      <c r="F6" s="2" t="n">
        <v>-152073</v>
      </c>
      <c r="G6" s="2" t="n">
        <v>-63482</v>
      </c>
      <c r="H6" s="31" t="s">
        <v>43</v>
      </c>
    </row>
    <row r="7" customFormat="false" ht="14.4" hidden="false" customHeight="false" outlineLevel="0" collapsed="false">
      <c r="A7" s="0" t="s">
        <v>44</v>
      </c>
      <c r="B7" s="7" t="s">
        <v>12</v>
      </c>
      <c r="C7" s="2" t="n">
        <v>16930</v>
      </c>
      <c r="D7" s="2" t="n">
        <v>40473</v>
      </c>
      <c r="E7" s="2" t="n">
        <v>0</v>
      </c>
      <c r="F7" s="2" t="n">
        <v>0</v>
      </c>
      <c r="G7" s="2" t="n">
        <v>0</v>
      </c>
      <c r="H7" s="31" t="s">
        <v>43</v>
      </c>
    </row>
    <row r="8" customFormat="false" ht="14.4" hidden="false" customHeight="false" outlineLevel="0" collapsed="false">
      <c r="A8" s="0" t="s">
        <v>45</v>
      </c>
      <c r="B8" s="7" t="s">
        <v>12</v>
      </c>
      <c r="C8" s="2" t="n">
        <v>2388</v>
      </c>
      <c r="D8" s="2" t="n">
        <v>2279</v>
      </c>
      <c r="E8" s="2" t="n">
        <v>1908</v>
      </c>
      <c r="F8" s="2" t="n">
        <v>1608</v>
      </c>
      <c r="G8" s="2" t="n">
        <v>1382</v>
      </c>
    </row>
    <row r="9" customFormat="false" ht="14.4" hidden="false" customHeight="false" outlineLevel="0" collapsed="false">
      <c r="A9" s="0" t="s">
        <v>46</v>
      </c>
      <c r="B9" s="0" t="s">
        <v>47</v>
      </c>
      <c r="C9" s="2" t="n">
        <v>9179</v>
      </c>
      <c r="D9" s="2" t="n">
        <v>8423</v>
      </c>
      <c r="E9" s="2" t="n">
        <v>6147</v>
      </c>
      <c r="F9" s="2" t="n">
        <v>4241</v>
      </c>
      <c r="G9" s="2" t="n">
        <v>2635</v>
      </c>
    </row>
    <row r="11" customFormat="false" ht="14.4" hidden="false" customHeight="false" outlineLevel="0" collapsed="false">
      <c r="A11" s="32" t="s">
        <v>33</v>
      </c>
      <c r="B11" s="33" t="s">
        <v>48</v>
      </c>
      <c r="C11" s="30" t="n">
        <f aca="false">SUM(C12:C14)</f>
        <v>296971</v>
      </c>
      <c r="D11" s="30" t="n">
        <f aca="false">SUM(D12:D14)</f>
        <v>299011</v>
      </c>
      <c r="E11" s="30" t="n">
        <f aca="false">SUM(E12:E14)</f>
        <v>284717</v>
      </c>
      <c r="F11" s="30" t="n">
        <f aca="false">SUM(F12:F14)</f>
        <v>258753</v>
      </c>
      <c r="G11" s="30" t="n">
        <f aca="false">SUM(G12:G14)</f>
        <v>256871</v>
      </c>
    </row>
    <row r="12" customFormat="false" ht="14.4" hidden="false" customHeight="false" outlineLevel="0" collapsed="false">
      <c r="A12" s="34" t="s">
        <v>32</v>
      </c>
      <c r="B12" s="35" t="s">
        <v>25</v>
      </c>
      <c r="C12" s="8" t="n">
        <v>140066</v>
      </c>
      <c r="D12" s="8" t="n">
        <v>140604</v>
      </c>
      <c r="E12" s="8" t="n">
        <v>140476</v>
      </c>
      <c r="F12" s="8" t="n">
        <v>134051</v>
      </c>
      <c r="G12" s="8" t="n">
        <v>133162</v>
      </c>
    </row>
    <row r="13" customFormat="false" ht="14.4" hidden="false" customHeight="false" outlineLevel="0" collapsed="false">
      <c r="A13" s="36" t="s">
        <v>34</v>
      </c>
      <c r="B13" s="35" t="s">
        <v>25</v>
      </c>
      <c r="C13" s="0" t="n">
        <f aca="false">C16</f>
        <v>40513</v>
      </c>
      <c r="D13" s="0" t="n">
        <f aca="false">D16</f>
        <v>40743</v>
      </c>
      <c r="E13" s="0" t="n">
        <f aca="false">E16</f>
        <v>38595</v>
      </c>
      <c r="F13" s="0" t="n">
        <f aca="false">F16</f>
        <v>35407</v>
      </c>
      <c r="G13" s="0" t="n">
        <f aca="false">G16</f>
        <v>37467</v>
      </c>
    </row>
    <row r="14" customFormat="false" ht="14.4" hidden="false" customHeight="false" outlineLevel="0" collapsed="false">
      <c r="A14" s="36" t="s">
        <v>49</v>
      </c>
      <c r="B14" s="35" t="s">
        <v>17</v>
      </c>
      <c r="C14" s="8" t="n">
        <v>116392</v>
      </c>
      <c r="D14" s="8" t="n">
        <v>117664</v>
      </c>
      <c r="E14" s="8" t="n">
        <v>105646</v>
      </c>
      <c r="F14" s="8" t="n">
        <v>89295</v>
      </c>
      <c r="G14" s="8" t="n">
        <v>86242</v>
      </c>
    </row>
    <row r="16" customFormat="false" ht="14.4" hidden="false" customHeight="false" outlineLevel="0" collapsed="false">
      <c r="A16" s="28" t="s">
        <v>34</v>
      </c>
      <c r="B16" s="29" t="s">
        <v>25</v>
      </c>
      <c r="C16" s="30" t="n">
        <f aca="false">SUM(C17:C23)</f>
        <v>40513</v>
      </c>
      <c r="D16" s="30" t="n">
        <f aca="false">SUM(D17:D23)</f>
        <v>40743</v>
      </c>
      <c r="E16" s="30" t="n">
        <f aca="false">SUM(E17:E23)</f>
        <v>38595</v>
      </c>
      <c r="F16" s="30" t="n">
        <f aca="false">SUM(F17:F23)</f>
        <v>35407</v>
      </c>
      <c r="G16" s="30" t="n">
        <f aca="false">SUM(G17:G23)</f>
        <v>37467</v>
      </c>
    </row>
    <row r="17" customFormat="false" ht="14.4" hidden="false" customHeight="false" outlineLevel="0" collapsed="false">
      <c r="A17" s="34" t="s">
        <v>50</v>
      </c>
      <c r="B17" s="35" t="s">
        <v>25</v>
      </c>
      <c r="C17" s="2" t="n">
        <v>36989</v>
      </c>
      <c r="D17" s="2" t="n">
        <v>36260</v>
      </c>
      <c r="E17" s="2" t="n">
        <v>34463</v>
      </c>
      <c r="F17" s="2" t="n">
        <v>31650</v>
      </c>
      <c r="G17" s="2" t="n">
        <v>30802</v>
      </c>
    </row>
    <row r="18" customFormat="false" ht="14.4" hidden="false" customHeight="false" outlineLevel="0" collapsed="false">
      <c r="A18" s="34" t="s">
        <v>51</v>
      </c>
      <c r="B18" s="35" t="s">
        <v>25</v>
      </c>
      <c r="C18" s="2" t="n">
        <v>722</v>
      </c>
      <c r="D18" s="2" t="n">
        <v>728</v>
      </c>
      <c r="E18" s="2" t="n">
        <v>1012</v>
      </c>
      <c r="F18" s="2" t="n">
        <v>1266</v>
      </c>
      <c r="G18" s="2" t="n">
        <v>1248</v>
      </c>
    </row>
    <row r="19" customFormat="false" ht="14.4" hidden="false" customHeight="false" outlineLevel="0" collapsed="false">
      <c r="A19" s="34" t="s">
        <v>52</v>
      </c>
      <c r="B19" s="35" t="s">
        <v>25</v>
      </c>
      <c r="C19" s="2" t="n">
        <v>126</v>
      </c>
      <c r="D19" s="2" t="n">
        <v>142</v>
      </c>
      <c r="E19" s="2" t="n">
        <v>138</v>
      </c>
      <c r="F19" s="2" t="n">
        <v>134</v>
      </c>
      <c r="G19" s="2" t="n">
        <v>130</v>
      </c>
    </row>
    <row r="20" customFormat="false" ht="14.4" hidden="false" customHeight="false" outlineLevel="0" collapsed="false">
      <c r="A20" s="34" t="s">
        <v>53</v>
      </c>
      <c r="B20" s="35" t="s">
        <v>25</v>
      </c>
      <c r="C20" s="2" t="n">
        <v>3</v>
      </c>
      <c r="D20" s="2" t="n">
        <v>30</v>
      </c>
      <c r="E20" s="2" t="n">
        <v>30</v>
      </c>
      <c r="F20" s="2" t="n">
        <v>0</v>
      </c>
      <c r="G20" s="0" t="n">
        <v>0</v>
      </c>
    </row>
    <row r="21" customFormat="false" ht="14.4" hidden="false" customHeight="false" outlineLevel="0" collapsed="false">
      <c r="A21" s="34" t="s">
        <v>54</v>
      </c>
      <c r="B21" s="35" t="s">
        <v>25</v>
      </c>
      <c r="C21" s="2" t="n">
        <v>37</v>
      </c>
      <c r="D21" s="2" t="n">
        <v>35</v>
      </c>
      <c r="E21" s="2" t="n">
        <v>33</v>
      </c>
      <c r="F21" s="2" t="n">
        <v>27</v>
      </c>
      <c r="G21" s="2" t="n">
        <v>32</v>
      </c>
    </row>
    <row r="22" customFormat="false" ht="14.4" hidden="false" customHeight="false" outlineLevel="0" collapsed="false">
      <c r="A22" s="34" t="s">
        <v>55</v>
      </c>
      <c r="B22" s="35" t="s">
        <v>25</v>
      </c>
      <c r="C22" s="2" t="n">
        <v>626</v>
      </c>
      <c r="D22" s="2" t="n">
        <v>912</v>
      </c>
      <c r="E22" s="2" t="n">
        <v>565</v>
      </c>
      <c r="F22" s="2" t="n">
        <v>346</v>
      </c>
      <c r="G22" s="2" t="n">
        <v>653</v>
      </c>
    </row>
    <row r="23" customFormat="false" ht="14.4" hidden="false" customHeight="false" outlineLevel="0" collapsed="false">
      <c r="A23" s="34" t="s">
        <v>56</v>
      </c>
      <c r="B23" s="35" t="s">
        <v>25</v>
      </c>
      <c r="C23" s="2" t="n">
        <v>2010</v>
      </c>
      <c r="D23" s="2" t="n">
        <v>2636</v>
      </c>
      <c r="E23" s="2" t="n">
        <v>2354</v>
      </c>
      <c r="F23" s="2" t="n">
        <v>1984</v>
      </c>
      <c r="G23" s="2" t="n">
        <v>4602</v>
      </c>
    </row>
    <row r="25" customFormat="false" ht="14.4" hidden="false" customHeight="false" outlineLevel="0" collapsed="false">
      <c r="A25" s="28" t="s">
        <v>13</v>
      </c>
      <c r="B25" s="37" t="s">
        <v>57</v>
      </c>
      <c r="C25" s="38" t="n">
        <f aca="false">SUM(C26:C28)</f>
        <v>667637</v>
      </c>
      <c r="D25" s="38" t="n">
        <f aca="false">SUM(D26:D28)</f>
        <v>604920</v>
      </c>
      <c r="E25" s="38" t="n">
        <f aca="false">SUM(E26:E28)</f>
        <v>548551</v>
      </c>
      <c r="F25" s="38" t="n">
        <f aca="false">SUM(F26:F28)</f>
        <v>554783</v>
      </c>
      <c r="G25" s="38" t="n">
        <f aca="false">SUM(G26:G28)</f>
        <v>176130</v>
      </c>
    </row>
    <row r="26" customFormat="false" ht="14.4" hidden="false" customHeight="false" outlineLevel="0" collapsed="false">
      <c r="A26" s="0" t="s">
        <v>58</v>
      </c>
      <c r="B26" s="0" t="s">
        <v>59</v>
      </c>
      <c r="C26" s="0" t="n">
        <v>329682</v>
      </c>
      <c r="D26" s="0" t="n">
        <v>297408</v>
      </c>
      <c r="E26" s="0" t="n">
        <v>348437</v>
      </c>
      <c r="F26" s="0" t="n">
        <v>21086</v>
      </c>
      <c r="G26" s="0" t="n">
        <v>91582</v>
      </c>
    </row>
    <row r="27" customFormat="false" ht="14.4" hidden="false" customHeight="false" outlineLevel="0" collapsed="false">
      <c r="A27" s="0" t="s">
        <v>60</v>
      </c>
      <c r="B27" s="0" t="s">
        <v>59</v>
      </c>
      <c r="C27" s="0" t="n">
        <v>304114</v>
      </c>
      <c r="D27" s="0" t="n">
        <v>202730</v>
      </c>
      <c r="E27" s="0" t="n">
        <v>183490</v>
      </c>
      <c r="F27" s="0" t="n">
        <v>445104</v>
      </c>
      <c r="G27" s="0" t="n">
        <v>34218</v>
      </c>
    </row>
    <row r="28" customFormat="false" ht="14.4" hidden="false" customHeight="false" outlineLevel="0" collapsed="false">
      <c r="A28" s="6" t="s">
        <v>61</v>
      </c>
      <c r="B28" s="7" t="s">
        <v>12</v>
      </c>
      <c r="C28" s="8" t="n">
        <v>33841</v>
      </c>
      <c r="D28" s="8" t="n">
        <v>104782</v>
      </c>
      <c r="E28" s="8" t="n">
        <v>16624</v>
      </c>
      <c r="F28" s="8" t="n">
        <v>88593</v>
      </c>
      <c r="G28" s="8" t="n">
        <v>50330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2021-03-28T07:00:24Z</dcterms:created>
  <dc:creator/>
  <dc:description/>
  <dc:language>en-US</dc:language>
  <cp:lastModifiedBy/>
  <dcterms:modified xsi:type="dcterms:W3CDTF">2022-02-04T16:43:56Z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