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onsters" sheetId="4" r:id="rId1"/>
  </sheets>
  <calcPr calcId="124519"/>
</workbook>
</file>

<file path=xl/calcChain.xml><?xml version="1.0" encoding="utf-8"?>
<calcChain xmlns="http://schemas.openxmlformats.org/spreadsheetml/2006/main">
  <c r="AH70" i="4"/>
  <c r="J52"/>
  <c r="J12"/>
  <c r="I12"/>
  <c r="H12"/>
  <c r="I21"/>
  <c r="H21"/>
  <c r="AH69" l="1"/>
  <c r="W69"/>
  <c r="AH68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7"/>
  <c r="W46"/>
  <c r="W45"/>
  <c r="W44"/>
  <c r="W43"/>
  <c r="W42"/>
  <c r="W41"/>
  <c r="W40"/>
  <c r="W38"/>
  <c r="W37"/>
  <c r="W36"/>
  <c r="W35"/>
  <c r="W34"/>
  <c r="W33"/>
  <c r="W32"/>
  <c r="W31"/>
  <c r="W29"/>
  <c r="W28"/>
  <c r="W27"/>
  <c r="W26"/>
  <c r="W25"/>
  <c r="W24"/>
  <c r="W23"/>
  <c r="W22"/>
  <c r="W20"/>
  <c r="W19"/>
  <c r="W18"/>
  <c r="W17"/>
  <c r="W16"/>
  <c r="W15"/>
  <c r="W14"/>
  <c r="W13"/>
  <c r="W11"/>
  <c r="W10"/>
  <c r="W9"/>
  <c r="W8"/>
  <c r="W7"/>
  <c r="W6"/>
  <c r="W5"/>
  <c r="W4"/>
  <c r="W3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陆地</t>
        </r>
        <r>
          <rPr>
            <sz val="9"/>
            <color rgb="FF000000"/>
            <rFont val="Tahoma"/>
            <family val="2"/>
          </rPr>
          <t xml:space="preserve">=1
</t>
        </r>
        <r>
          <rPr>
            <sz val="9"/>
            <color rgb="FF000000"/>
            <rFont val="宋体"/>
            <family val="3"/>
            <charset val="134"/>
          </rPr>
          <t>飞行</t>
        </r>
        <r>
          <rPr>
            <sz val="9"/>
            <color rgb="FF000000"/>
            <rFont val="Tahoma"/>
            <family val="2"/>
          </rPr>
          <t>=2</t>
        </r>
      </text>
    </comment>
    <comment ref="D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调用</t>
        </r>
        <r>
          <rPr>
            <sz val="9"/>
            <color rgb="FF000000"/>
            <rFont val="Tahoma"/>
            <family val="2"/>
          </rPr>
          <t>skillInfo</t>
        </r>
        <r>
          <rPr>
            <sz val="9"/>
            <color rgb="FF000000"/>
            <rFont val="宋体"/>
            <family val="3"/>
            <charset val="134"/>
          </rPr>
          <t>表</t>
        </r>
      </text>
    </comment>
    <comment ref="G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见</t>
        </r>
        <r>
          <rPr>
            <sz val="9"/>
            <color rgb="FF000000"/>
            <rFont val="Tahoma"/>
            <family val="2"/>
          </rPr>
          <t>weapon</t>
        </r>
        <r>
          <rPr>
            <sz val="9"/>
            <color rgb="FF000000"/>
            <rFont val="宋体"/>
            <family val="3"/>
            <charset val="134"/>
          </rPr>
          <t>表</t>
        </r>
      </text>
    </comment>
    <comment ref="K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近战</t>
        </r>
        <r>
          <rPr>
            <sz val="9"/>
            <color rgb="FF000000"/>
            <rFont val="Tahoma"/>
            <family val="2"/>
          </rPr>
          <t>=0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区域攻击的范围</t>
        </r>
      </text>
    </comment>
    <comment ref="M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百分比</t>
        </r>
      </text>
    </comment>
    <comment ref="W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额外奖励</t>
        </r>
      </text>
    </comment>
    <comment ref="X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击杀奖励积分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yq</t>
        </r>
        <r>
          <rPr>
            <b/>
            <sz val="9"/>
            <color indexed="81"/>
            <rFont val="宋体"/>
            <family val="3"/>
            <charset val="134"/>
          </rPr>
          <t xml:space="preserve">：
由于武器资源缺失，暂时将怪物改为近战
</t>
        </r>
        <r>
          <rPr>
            <b/>
            <sz val="9"/>
            <color indexed="81"/>
            <rFont val="Tahoma"/>
            <family val="2"/>
          </rPr>
          <t>2012-12-18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yq</t>
        </r>
        <r>
          <rPr>
            <b/>
            <sz val="9"/>
            <color indexed="81"/>
            <rFont val="宋体"/>
            <family val="3"/>
            <charset val="134"/>
          </rPr>
          <t xml:space="preserve">：
由于武器资源缺失，暂时将怪物改为近战
</t>
        </r>
        <r>
          <rPr>
            <b/>
            <sz val="9"/>
            <color indexed="81"/>
            <rFont val="Tahoma"/>
            <family val="2"/>
          </rPr>
          <t>2012-12-18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<sst xmlns="http://schemas.openxmlformats.org/spreadsheetml/2006/main" count="310" uniqueCount="214">
  <si>
    <t>maxAtk</t>
  </si>
  <si>
    <t>atkArea</t>
  </si>
  <si>
    <t>isBoss</t>
  </si>
  <si>
    <t>killLife</t>
  </si>
  <si>
    <t>普通速度</t>
  </si>
  <si>
    <t>血量少</t>
  </si>
  <si>
    <t>慢速</t>
  </si>
  <si>
    <t>中等护甲</t>
  </si>
  <si>
    <t>中等魔抗</t>
  </si>
  <si>
    <t>医疗队友</t>
  </si>
  <si>
    <t>飞行</t>
  </si>
  <si>
    <t>快速</t>
  </si>
  <si>
    <t>闪避</t>
  </si>
  <si>
    <t>远程</t>
  </si>
  <si>
    <t>透甲利斧</t>
  </si>
  <si>
    <t>坚持作战</t>
  </si>
  <si>
    <t>非常快</t>
  </si>
  <si>
    <t>高血量</t>
  </si>
  <si>
    <t>巨兽之怒</t>
  </si>
  <si>
    <t>喂食</t>
  </si>
  <si>
    <t>撒网</t>
  </si>
  <si>
    <t>狼嚎</t>
  </si>
  <si>
    <t>鼓舞队友</t>
  </si>
  <si>
    <t>区域攻击</t>
  </si>
  <si>
    <t>血量高</t>
  </si>
  <si>
    <t>免疫减速</t>
  </si>
  <si>
    <t>自愈</t>
  </si>
  <si>
    <t>滚雪球</t>
  </si>
  <si>
    <t>一般血量</t>
  </si>
  <si>
    <t>冰雪肌肤</t>
  </si>
  <si>
    <t>寒冰灵魂</t>
  </si>
  <si>
    <t>低魔抗</t>
  </si>
  <si>
    <t>极寒风暴</t>
  </si>
  <si>
    <t>元素分裂</t>
  </si>
  <si>
    <t>寒冰盾</t>
  </si>
  <si>
    <t>轻型护甲</t>
  </si>
  <si>
    <t>狂暴冲锋</t>
  </si>
  <si>
    <t>燃烧路径</t>
  </si>
  <si>
    <t>献祭</t>
  </si>
  <si>
    <t>浓烟</t>
  </si>
  <si>
    <t>地狱诅咒</t>
  </si>
  <si>
    <t>火焰雨</t>
  </si>
  <si>
    <t>恶魔召唤</t>
  </si>
  <si>
    <t>恶魔尖刺</t>
  </si>
  <si>
    <t>召唤骷髅</t>
  </si>
  <si>
    <t>坚硬外壳</t>
  </si>
  <si>
    <t>吸血</t>
  </si>
  <si>
    <t>厚重绷带</t>
  </si>
  <si>
    <t>神圣护甲</t>
  </si>
  <si>
    <t>烟雾弹</t>
  </si>
  <si>
    <t>黑暗之风</t>
  </si>
  <si>
    <t>不朽</t>
  </si>
  <si>
    <t>衰老撕咬</t>
  </si>
  <si>
    <t>毒性攻击</t>
  </si>
  <si>
    <t>冷血杀手</t>
  </si>
  <si>
    <t>腐蚀之种</t>
  </si>
  <si>
    <t>蜥蜴人祭司</t>
  </si>
  <si>
    <t>石肤术</t>
  </si>
  <si>
    <t>射手直觉</t>
  </si>
  <si>
    <t>剧毒粉尘</t>
  </si>
  <si>
    <t>疯狂撕咬</t>
  </si>
  <si>
    <t>聚灵奇术</t>
  </si>
  <si>
    <t>再生</t>
  </si>
  <si>
    <t>兽人队长</t>
  </si>
  <si>
    <t>野猪王</t>
  </si>
  <si>
    <t>白毛比蒙</t>
  </si>
  <si>
    <t>雪原勇士</t>
  </si>
  <si>
    <t>雪原祭祀</t>
  </si>
  <si>
    <t>炼狱恶魔</t>
  </si>
  <si>
    <t>熔岩犬</t>
  </si>
  <si>
    <t>恶魔守卫队长</t>
  </si>
  <si>
    <t>死灵魔导师</t>
  </si>
  <si>
    <t>蝎子王</t>
  </si>
  <si>
    <t>史莱姆精英</t>
  </si>
  <si>
    <t>变异毒蛾</t>
  </si>
  <si>
    <t>skills</t>
  </si>
  <si>
    <t>type</t>
  </si>
  <si>
    <t>怪Id</t>
  </si>
  <si>
    <t>中文名称</t>
  </si>
  <si>
    <t>怪类型</t>
  </si>
  <si>
    <t>技能</t>
  </si>
  <si>
    <t>附加资源ID</t>
  </si>
  <si>
    <t>搜索范围</t>
  </si>
  <si>
    <t>武器资源</t>
  </si>
  <si>
    <t>最小攻击</t>
  </si>
  <si>
    <t>最大攻击</t>
  </si>
  <si>
    <t>生命血量</t>
  </si>
  <si>
    <t>攻击距离</t>
  </si>
  <si>
    <t>攻击影响范围</t>
  </si>
  <si>
    <t>物理防御</t>
  </si>
  <si>
    <t>魔法防御</t>
  </si>
  <si>
    <t>攻击间隔</t>
  </si>
  <si>
    <t>移动速度</t>
  </si>
  <si>
    <t>是否boss</t>
  </si>
  <si>
    <t>是否可召唤</t>
  </si>
  <si>
    <t>伤害关卡生命</t>
  </si>
  <si>
    <t>模型大小</t>
  </si>
  <si>
    <t>击杀奖励经验</t>
  </si>
  <si>
    <t>击杀奖励货物</t>
  </si>
  <si>
    <t>击杀奖励额外货物</t>
  </si>
  <si>
    <t>积分</t>
  </si>
  <si>
    <t>死亡积分</t>
  </si>
  <si>
    <t>首次出现关卡Id</t>
  </si>
  <si>
    <t>特点1</t>
  </si>
  <si>
    <t>特点2</t>
  </si>
  <si>
    <t>特点3</t>
  </si>
  <si>
    <t>configId</t>
  </si>
  <si>
    <t>*monsterName</t>
  </si>
  <si>
    <t>otherResIds</t>
  </si>
  <si>
    <t>searchArea</t>
  </si>
  <si>
    <t>weapon</t>
  </si>
  <si>
    <t>life</t>
  </si>
  <si>
    <t>canSummon</t>
  </si>
  <si>
    <t>size</t>
  </si>
  <si>
    <t>rewardExp</t>
  </si>
  <si>
    <t>rewardGoods</t>
  </si>
  <si>
    <t>heroRewardGoods</t>
  </si>
  <si>
    <t>score</t>
  </si>
  <si>
    <t>deadScore</t>
  </si>
  <si>
    <t>debutTollId</t>
  </si>
  <si>
    <t>*1</t>
  </si>
  <si>
    <t>feature2</t>
  </si>
  <si>
    <t>*2</t>
  </si>
  <si>
    <t>feature3</t>
  </si>
  <si>
    <t>*3</t>
  </si>
  <si>
    <t>地精</t>
  </si>
  <si>
    <t>兽人</t>
  </si>
  <si>
    <t>巫医</t>
  </si>
  <si>
    <t>151001:1:100</t>
  </si>
  <si>
    <t>嗜血飞龙</t>
  </si>
  <si>
    <t>野猪</t>
  </si>
  <si>
    <t>兽人投斧手</t>
  </si>
  <si>
    <t>狼骑士</t>
  </si>
  <si>
    <t>Monster_141002,Monster_141008</t>
  </si>
  <si>
    <t>座狼</t>
  </si>
  <si>
    <t>比蒙巨兽</t>
  </si>
  <si>
    <t>151017:151017:100</t>
  </si>
  <si>
    <t>恶狼先锋</t>
  </si>
  <si>
    <t>154062:154062:80,154063:154063:100,154064:154064:80</t>
  </si>
  <si>
    <t>雪原土著战士</t>
  </si>
  <si>
    <t>雪原土著酋长</t>
  </si>
  <si>
    <t>151001:151001:100,151003:151003:100</t>
  </si>
  <si>
    <t>雪怪</t>
  </si>
  <si>
    <t>寒冬野猪</t>
  </si>
  <si>
    <t>151002,151005</t>
  </si>
  <si>
    <t>熊人战士</t>
  </si>
  <si>
    <t>恶魔雪人</t>
  </si>
  <si>
    <t>雪女</t>
  </si>
  <si>
    <t>冰晶凤凰</t>
  </si>
  <si>
    <t>151020:151020:100</t>
  </si>
  <si>
    <t>寒冰之心</t>
  </si>
  <si>
    <t>154066:154066:90,154067:154067:80,154068</t>
  </si>
  <si>
    <t>小恶魔</t>
  </si>
  <si>
    <t>三头地狱犬</t>
  </si>
  <si>
    <t>妖姬</t>
  </si>
  <si>
    <t>魅惑</t>
  </si>
  <si>
    <t>投火怪</t>
  </si>
  <si>
    <t>恶魔守卫</t>
  </si>
  <si>
    <t>烈焰战马</t>
  </si>
  <si>
    <t>岩浆傀儡</t>
  </si>
  <si>
    <t>烟鬼</t>
  </si>
  <si>
    <t>灾难领主</t>
  </si>
  <si>
    <t>154070:154070:80,154071:154071:80,154072:154072:100</t>
  </si>
  <si>
    <t>骷髅</t>
  </si>
  <si>
    <t>仙人掌</t>
  </si>
  <si>
    <t>死灵法师</t>
  </si>
  <si>
    <t>秃鹫</t>
  </si>
  <si>
    <t>沙漠巨蝎</t>
  </si>
  <si>
    <t>阿努比斯守护者</t>
  </si>
  <si>
    <t>木乃伊</t>
  </si>
  <si>
    <t>宝藏猎人</t>
  </si>
  <si>
    <t>151026:1:100,151027</t>
  </si>
  <si>
    <t>不朽巨龙</t>
  </si>
  <si>
    <t>154073:0:100,154074:154074:70,154075:154075:100,154076</t>
  </si>
  <si>
    <t>蜥蜴人</t>
  </si>
  <si>
    <t>史莱姆</t>
  </si>
  <si>
    <t>泥潭怪</t>
  </si>
  <si>
    <t>巨型鳄鱼</t>
  </si>
  <si>
    <t>被感染的食人花</t>
  </si>
  <si>
    <t>151006,151028:1:100</t>
  </si>
  <si>
    <t>蜥蜴人弩手</t>
  </si>
  <si>
    <t>151006,151029</t>
  </si>
  <si>
    <t>沼泽毒蛾</t>
  </si>
  <si>
    <t>沼泽之王</t>
  </si>
  <si>
    <t>154078,154079:154079:80,154080:154080:100</t>
  </si>
  <si>
    <t>元素分身</t>
  </si>
  <si>
    <t>OrganismSkillBuffer_251001,GroundEffect_9</t>
  </si>
  <si>
    <t>高护甲</t>
  </si>
  <si>
    <t>高魔抗</t>
  </si>
  <si>
    <t>熊人将军</t>
  </si>
  <si>
    <t>骷髅王</t>
  </si>
  <si>
    <t>召唤骷髅王</t>
  </si>
  <si>
    <t>蜥蜴勇士</t>
  </si>
  <si>
    <t>沙漠土狼</t>
  </si>
  <si>
    <t>地精精英</t>
    <phoneticPr fontId="1" type="noConversion"/>
  </si>
  <si>
    <t>兽人精英</t>
    <phoneticPr fontId="1" type="noConversion"/>
  </si>
  <si>
    <t>怪物资源ID</t>
    <phoneticPr fontId="1" type="noConversion"/>
  </si>
  <si>
    <t>resId</t>
    <phoneticPr fontId="1" type="noConversion"/>
  </si>
  <si>
    <t>雪原土著加强版</t>
    <phoneticPr fontId="1" type="noConversion"/>
  </si>
  <si>
    <t>雪女加强版</t>
    <phoneticPr fontId="1" type="noConversion"/>
  </si>
  <si>
    <t>祭祀召唤物</t>
    <phoneticPr fontId="1" type="noConversion"/>
  </si>
  <si>
    <t>154064:1:100</t>
    <phoneticPr fontId="1" type="noConversion"/>
  </si>
  <si>
    <t>151011:1:100</t>
    <phoneticPr fontId="1" type="noConversion"/>
  </si>
  <si>
    <t>151084:1:100</t>
    <phoneticPr fontId="1" type="noConversion"/>
  </si>
  <si>
    <t>151085:1:100</t>
    <phoneticPr fontId="1" type="noConversion"/>
  </si>
  <si>
    <t>minAtk</t>
    <phoneticPr fontId="1" type="noConversion"/>
  </si>
  <si>
    <t>atkRange</t>
    <phoneticPr fontId="1" type="noConversion"/>
  </si>
  <si>
    <t>physicDef</t>
    <phoneticPr fontId="1" type="noConversion"/>
  </si>
  <si>
    <t>magicDef</t>
    <phoneticPr fontId="1" type="noConversion"/>
  </si>
  <si>
    <t>atkInterval</t>
    <phoneticPr fontId="1" type="noConversion"/>
  </si>
  <si>
    <t>moveSpd</t>
    <phoneticPr fontId="1" type="noConversion"/>
  </si>
  <si>
    <t>featureLanIds</t>
    <phoneticPr fontId="1" type="noConversion"/>
  </si>
  <si>
    <t>33001,33033</t>
    <phoneticPr fontId="1" type="noConversion"/>
  </si>
  <si>
    <t>33001,33006,33040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</si>
</sst>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name val="宋体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1"/>
  <sheetViews>
    <sheetView tabSelected="1" workbookViewId="0">
      <pane xSplit="2" ySplit="2" topLeftCell="Q3" activePane="bottomRight" state="frozen"/>
      <selection pane="topRight" activeCell="C1" sqref="C1"/>
      <selection pane="bottomLeft" activeCell="A4" sqref="A4"/>
      <selection pane="bottomRight" activeCell="AB9" sqref="AB9"/>
    </sheetView>
  </sheetViews>
  <sheetFormatPr defaultRowHeight="13.5"/>
  <cols>
    <col min="1" max="1" width="12.75" bestFit="1" customWidth="1"/>
    <col min="2" max="2" width="15.125" bestFit="1" customWidth="1"/>
    <col min="3" max="3" width="7.125" bestFit="1" customWidth="1"/>
    <col min="4" max="4" width="66.875" customWidth="1"/>
    <col min="5" max="5" width="26.5" customWidth="1"/>
    <col min="6" max="6" width="15.25" customWidth="1"/>
    <col min="12" max="12" width="15.125" customWidth="1"/>
    <col min="13" max="13" width="15" bestFit="1" customWidth="1"/>
    <col min="14" max="14" width="13.875" bestFit="1" customWidth="1"/>
    <col min="15" max="15" width="12.25" customWidth="1"/>
    <col min="16" max="16" width="10.5" bestFit="1" customWidth="1"/>
    <col min="21" max="22" width="13" bestFit="1" customWidth="1"/>
    <col min="23" max="23" width="17.25" bestFit="1" customWidth="1"/>
    <col min="24" max="24" width="6.5" bestFit="1" customWidth="1"/>
    <col min="25" max="25" width="9.875" customWidth="1"/>
    <col min="26" max="27" width="14.75" customWidth="1"/>
    <col min="28" max="28" width="20.25" customWidth="1"/>
    <col min="29" max="29" width="12.375" customWidth="1"/>
    <col min="30" max="30" width="12" customWidth="1"/>
    <col min="34" max="34" width="11.875" customWidth="1"/>
  </cols>
  <sheetData>
    <row r="1" spans="1:34">
      <c r="A1" s="1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  <c r="W1" s="2" t="s">
        <v>99</v>
      </c>
      <c r="X1" s="2" t="s">
        <v>100</v>
      </c>
      <c r="Y1" s="2" t="s">
        <v>101</v>
      </c>
      <c r="Z1" s="2" t="s">
        <v>102</v>
      </c>
      <c r="AA1" s="2" t="s">
        <v>196</v>
      </c>
      <c r="AB1" s="2" t="s">
        <v>103</v>
      </c>
      <c r="AC1" s="2" t="s">
        <v>104</v>
      </c>
      <c r="AD1" s="2" t="s">
        <v>105</v>
      </c>
      <c r="AE1" s="2" t="s">
        <v>103</v>
      </c>
      <c r="AF1" s="2" t="s">
        <v>104</v>
      </c>
      <c r="AG1" s="2" t="s">
        <v>105</v>
      </c>
    </row>
    <row r="2" spans="1:34">
      <c r="A2" s="1" t="s">
        <v>106</v>
      </c>
      <c r="B2" s="2" t="s">
        <v>107</v>
      </c>
      <c r="C2" s="2" t="s">
        <v>76</v>
      </c>
      <c r="D2" s="2" t="s">
        <v>75</v>
      </c>
      <c r="E2" s="2" t="s">
        <v>108</v>
      </c>
      <c r="F2" s="3" t="s">
        <v>109</v>
      </c>
      <c r="G2" s="2" t="s">
        <v>110</v>
      </c>
      <c r="H2" s="2" t="s">
        <v>205</v>
      </c>
      <c r="I2" s="2" t="s">
        <v>0</v>
      </c>
      <c r="J2" s="2" t="s">
        <v>111</v>
      </c>
      <c r="K2" s="2" t="s">
        <v>1</v>
      </c>
      <c r="L2" s="2" t="s">
        <v>206</v>
      </c>
      <c r="M2" s="2" t="s">
        <v>207</v>
      </c>
      <c r="N2" s="2" t="s">
        <v>208</v>
      </c>
      <c r="O2" s="2" t="s">
        <v>209</v>
      </c>
      <c r="P2" s="2" t="s">
        <v>210</v>
      </c>
      <c r="Q2" s="2" t="s">
        <v>2</v>
      </c>
      <c r="R2" s="2" t="s">
        <v>112</v>
      </c>
      <c r="S2" s="2" t="s">
        <v>3</v>
      </c>
      <c r="T2" s="2" t="s">
        <v>113</v>
      </c>
      <c r="U2" s="2" t="s">
        <v>114</v>
      </c>
      <c r="V2" s="2" t="s">
        <v>115</v>
      </c>
      <c r="W2" s="2" t="s">
        <v>116</v>
      </c>
      <c r="X2" s="2" t="s">
        <v>117</v>
      </c>
      <c r="Y2" s="2" t="s">
        <v>118</v>
      </c>
      <c r="Z2" s="2" t="s">
        <v>119</v>
      </c>
      <c r="AA2" s="2" t="s">
        <v>197</v>
      </c>
      <c r="AB2" s="2" t="s">
        <v>211</v>
      </c>
      <c r="AC2" s="2" t="s">
        <v>121</v>
      </c>
      <c r="AD2" s="2" t="s">
        <v>123</v>
      </c>
      <c r="AE2" s="2" t="s">
        <v>120</v>
      </c>
      <c r="AF2" s="2" t="s">
        <v>122</v>
      </c>
      <c r="AG2" s="2" t="s">
        <v>124</v>
      </c>
    </row>
    <row r="3" spans="1:34">
      <c r="A3" s="11">
        <v>141001</v>
      </c>
      <c r="B3" s="4" t="s">
        <v>125</v>
      </c>
      <c r="C3" s="4">
        <v>1</v>
      </c>
      <c r="D3" s="4"/>
      <c r="E3" s="4"/>
      <c r="F3" s="4"/>
      <c r="G3" s="4"/>
      <c r="H3" s="4">
        <v>50</v>
      </c>
      <c r="I3" s="4">
        <v>80</v>
      </c>
      <c r="J3" s="4">
        <v>650</v>
      </c>
      <c r="K3" s="4">
        <v>0</v>
      </c>
      <c r="L3" s="4"/>
      <c r="M3" s="4">
        <v>0</v>
      </c>
      <c r="N3" s="4">
        <v>0</v>
      </c>
      <c r="O3" s="4">
        <v>1000</v>
      </c>
      <c r="P3" s="4">
        <v>45</v>
      </c>
      <c r="Q3" s="4">
        <v>0</v>
      </c>
      <c r="R3" s="4">
        <v>0</v>
      </c>
      <c r="S3" s="4">
        <v>1</v>
      </c>
      <c r="T3" s="4">
        <v>1</v>
      </c>
      <c r="U3" s="4">
        <v>2</v>
      </c>
      <c r="V3" s="4">
        <v>3</v>
      </c>
      <c r="W3" s="4">
        <f>CEILING(V3*0.3/2,1)</f>
        <v>1</v>
      </c>
      <c r="X3" s="4">
        <v>1</v>
      </c>
      <c r="Y3" s="4">
        <v>1</v>
      </c>
      <c r="Z3" s="4"/>
      <c r="AA3" s="4"/>
      <c r="AB3" s="16" t="s">
        <v>212</v>
      </c>
      <c r="AC3" s="4">
        <v>33033</v>
      </c>
      <c r="AD3" s="4"/>
      <c r="AE3" s="5" t="s">
        <v>4</v>
      </c>
      <c r="AF3" s="5" t="s">
        <v>5</v>
      </c>
      <c r="AG3" s="5"/>
      <c r="AH3">
        <f>(H3+I3)/2*J3</f>
        <v>42250</v>
      </c>
    </row>
    <row r="4" spans="1:34">
      <c r="A4" s="11">
        <v>141002</v>
      </c>
      <c r="B4" s="4" t="s">
        <v>126</v>
      </c>
      <c r="C4" s="4">
        <v>1</v>
      </c>
      <c r="D4" s="4"/>
      <c r="E4" s="4"/>
      <c r="F4" s="4"/>
      <c r="G4" s="4"/>
      <c r="H4" s="4">
        <v>130</v>
      </c>
      <c r="I4" s="4">
        <v>200</v>
      </c>
      <c r="J4" s="4">
        <v>2650</v>
      </c>
      <c r="K4" s="4">
        <v>0</v>
      </c>
      <c r="L4" s="4"/>
      <c r="M4" s="4">
        <v>10</v>
      </c>
      <c r="N4" s="4">
        <v>0</v>
      </c>
      <c r="O4" s="4">
        <v>1000</v>
      </c>
      <c r="P4" s="4">
        <v>28</v>
      </c>
      <c r="Q4" s="4">
        <v>0</v>
      </c>
      <c r="R4" s="4">
        <v>0</v>
      </c>
      <c r="S4" s="4">
        <v>1</v>
      </c>
      <c r="T4" s="4">
        <v>1</v>
      </c>
      <c r="U4" s="4">
        <v>12</v>
      </c>
      <c r="V4" s="4">
        <v>8</v>
      </c>
      <c r="W4" s="4">
        <f t="shared" ref="W4:W67" si="0">CEILING(V4*0.3/2,1)</f>
        <v>2</v>
      </c>
      <c r="X4" s="4">
        <v>1</v>
      </c>
      <c r="Y4" s="4">
        <v>1</v>
      </c>
      <c r="Z4" s="4"/>
      <c r="AA4" s="4"/>
      <c r="AB4" s="4">
        <v>33002</v>
      </c>
      <c r="AC4" s="4">
        <v>33016</v>
      </c>
      <c r="AD4" s="4"/>
      <c r="AE4" s="5" t="s">
        <v>6</v>
      </c>
      <c r="AF4" s="5" t="s">
        <v>35</v>
      </c>
      <c r="AG4" s="5"/>
      <c r="AH4">
        <f t="shared" ref="AH4:AH65" si="1">(H4+I4)/2*J4</f>
        <v>437250</v>
      </c>
    </row>
    <row r="5" spans="1:34">
      <c r="A5" s="11">
        <v>141003</v>
      </c>
      <c r="B5" s="4" t="s">
        <v>127</v>
      </c>
      <c r="C5" s="4">
        <v>1</v>
      </c>
      <c r="D5" s="4" t="s">
        <v>128</v>
      </c>
      <c r="E5" s="4"/>
      <c r="F5" s="4"/>
      <c r="G5" s="4"/>
      <c r="H5" s="4">
        <v>60</v>
      </c>
      <c r="I5" s="4">
        <v>140</v>
      </c>
      <c r="J5" s="4">
        <v>3300</v>
      </c>
      <c r="K5" s="4">
        <v>0</v>
      </c>
      <c r="L5" s="4"/>
      <c r="M5" s="4">
        <v>0</v>
      </c>
      <c r="N5" s="4">
        <v>50</v>
      </c>
      <c r="O5" s="4">
        <v>1500</v>
      </c>
      <c r="P5" s="4">
        <v>40</v>
      </c>
      <c r="Q5" s="4">
        <v>0</v>
      </c>
      <c r="R5" s="4">
        <v>0</v>
      </c>
      <c r="S5" s="4">
        <v>1</v>
      </c>
      <c r="T5" s="4">
        <v>1</v>
      </c>
      <c r="U5" s="4">
        <v>15</v>
      </c>
      <c r="V5" s="4">
        <v>10</v>
      </c>
      <c r="W5" s="4">
        <f t="shared" si="0"/>
        <v>2</v>
      </c>
      <c r="X5" s="4">
        <v>1</v>
      </c>
      <c r="Y5" s="4">
        <v>1</v>
      </c>
      <c r="Z5" s="4"/>
      <c r="AA5" s="4"/>
      <c r="AB5" s="16" t="s">
        <v>213</v>
      </c>
      <c r="AC5" s="4">
        <v>33006</v>
      </c>
      <c r="AD5" s="4">
        <v>33040</v>
      </c>
      <c r="AE5" s="5" t="s">
        <v>4</v>
      </c>
      <c r="AF5" s="5" t="s">
        <v>8</v>
      </c>
      <c r="AG5" s="5" t="s">
        <v>9</v>
      </c>
      <c r="AH5">
        <f t="shared" si="1"/>
        <v>330000</v>
      </c>
    </row>
    <row r="6" spans="1:34">
      <c r="A6" s="11">
        <v>142004</v>
      </c>
      <c r="B6" s="4" t="s">
        <v>129</v>
      </c>
      <c r="C6" s="4">
        <v>2</v>
      </c>
      <c r="D6" s="4"/>
      <c r="E6" s="4"/>
      <c r="F6" s="4"/>
      <c r="G6" s="4"/>
      <c r="H6" s="4">
        <v>0</v>
      </c>
      <c r="I6" s="4">
        <v>0</v>
      </c>
      <c r="J6" s="4">
        <v>2000</v>
      </c>
      <c r="K6" s="4">
        <v>0</v>
      </c>
      <c r="L6" s="4"/>
      <c r="M6" s="4">
        <v>0</v>
      </c>
      <c r="N6" s="4">
        <v>0</v>
      </c>
      <c r="O6" s="4">
        <v>0</v>
      </c>
      <c r="P6" s="4">
        <v>48</v>
      </c>
      <c r="Q6" s="4">
        <v>0</v>
      </c>
      <c r="R6" s="4">
        <v>0</v>
      </c>
      <c r="S6" s="4">
        <v>1</v>
      </c>
      <c r="T6" s="4">
        <v>2</v>
      </c>
      <c r="U6" s="4">
        <v>12</v>
      </c>
      <c r="V6" s="4">
        <v>12</v>
      </c>
      <c r="W6" s="4">
        <f t="shared" si="0"/>
        <v>2</v>
      </c>
      <c r="X6" s="4">
        <v>1</v>
      </c>
      <c r="Y6" s="4">
        <v>1</v>
      </c>
      <c r="Z6" s="4"/>
      <c r="AA6" s="4"/>
      <c r="AB6" s="4">
        <v>33001</v>
      </c>
      <c r="AC6" s="4">
        <v>33014</v>
      </c>
      <c r="AD6" s="4"/>
      <c r="AE6" s="5" t="s">
        <v>4</v>
      </c>
      <c r="AF6" s="5" t="s">
        <v>10</v>
      </c>
      <c r="AG6" s="5"/>
      <c r="AH6">
        <f t="shared" si="1"/>
        <v>0</v>
      </c>
    </row>
    <row r="7" spans="1:34">
      <c r="A7" s="11">
        <v>141005</v>
      </c>
      <c r="B7" s="4" t="s">
        <v>130</v>
      </c>
      <c r="C7" s="4">
        <v>1</v>
      </c>
      <c r="D7" s="4">
        <v>151002</v>
      </c>
      <c r="E7" s="4"/>
      <c r="F7" s="4"/>
      <c r="G7" s="4"/>
      <c r="H7" s="4">
        <v>130</v>
      </c>
      <c r="I7" s="4">
        <v>220</v>
      </c>
      <c r="J7" s="4">
        <v>3300</v>
      </c>
      <c r="K7" s="4">
        <v>0</v>
      </c>
      <c r="L7" s="4"/>
      <c r="M7" s="4">
        <v>0</v>
      </c>
      <c r="N7" s="4">
        <v>0</v>
      </c>
      <c r="O7" s="4">
        <v>800</v>
      </c>
      <c r="P7" s="4">
        <v>27</v>
      </c>
      <c r="Q7" s="4">
        <v>0</v>
      </c>
      <c r="R7" s="4">
        <v>0</v>
      </c>
      <c r="S7" s="4">
        <v>1</v>
      </c>
      <c r="T7" s="4">
        <v>1</v>
      </c>
      <c r="U7" s="4">
        <v>5</v>
      </c>
      <c r="V7" s="4">
        <v>10</v>
      </c>
      <c r="W7" s="4">
        <f t="shared" si="0"/>
        <v>2</v>
      </c>
      <c r="X7" s="4">
        <v>1</v>
      </c>
      <c r="Y7" s="4">
        <v>1</v>
      </c>
      <c r="Z7" s="4"/>
      <c r="AA7" s="4"/>
      <c r="AB7" s="4">
        <v>33002</v>
      </c>
      <c r="AC7" s="4">
        <v>33034</v>
      </c>
      <c r="AD7" s="4"/>
      <c r="AE7" s="5" t="s">
        <v>6</v>
      </c>
      <c r="AF7" s="5" t="s">
        <v>12</v>
      </c>
      <c r="AG7" s="5"/>
      <c r="AH7">
        <f t="shared" si="1"/>
        <v>577500</v>
      </c>
    </row>
    <row r="8" spans="1:34">
      <c r="A8" s="11">
        <v>141006</v>
      </c>
      <c r="B8" s="4" t="s">
        <v>131</v>
      </c>
      <c r="C8" s="4">
        <v>1</v>
      </c>
      <c r="D8" s="4">
        <v>151015</v>
      </c>
      <c r="E8" s="4"/>
      <c r="F8" s="4"/>
      <c r="G8" s="4">
        <v>20005</v>
      </c>
      <c r="H8" s="4">
        <v>415</v>
      </c>
      <c r="I8" s="4">
        <v>715</v>
      </c>
      <c r="J8" s="4">
        <v>3000</v>
      </c>
      <c r="K8" s="4">
        <v>60</v>
      </c>
      <c r="L8" s="4"/>
      <c r="M8" s="4">
        <v>0</v>
      </c>
      <c r="N8" s="4">
        <v>0</v>
      </c>
      <c r="O8" s="4">
        <v>1500</v>
      </c>
      <c r="P8" s="4">
        <v>40</v>
      </c>
      <c r="Q8" s="4">
        <v>0</v>
      </c>
      <c r="R8" s="4">
        <v>0</v>
      </c>
      <c r="S8" s="4">
        <v>1</v>
      </c>
      <c r="T8" s="4">
        <v>1</v>
      </c>
      <c r="U8" s="4">
        <v>8</v>
      </c>
      <c r="V8" s="4">
        <v>9</v>
      </c>
      <c r="W8" s="4">
        <f t="shared" si="0"/>
        <v>2</v>
      </c>
      <c r="X8" s="4">
        <v>1</v>
      </c>
      <c r="Y8" s="4">
        <v>1</v>
      </c>
      <c r="Z8" s="4"/>
      <c r="AA8" s="4"/>
      <c r="AB8" s="4">
        <v>33004</v>
      </c>
      <c r="AC8" s="4">
        <v>33035</v>
      </c>
      <c r="AD8" s="4"/>
      <c r="AE8" s="5" t="s">
        <v>13</v>
      </c>
      <c r="AF8" s="5" t="s">
        <v>14</v>
      </c>
      <c r="AG8" s="5"/>
      <c r="AH8">
        <f t="shared" si="1"/>
        <v>1695000</v>
      </c>
    </row>
    <row r="9" spans="1:34">
      <c r="A9" s="11">
        <v>141007</v>
      </c>
      <c r="B9" s="4" t="s">
        <v>132</v>
      </c>
      <c r="C9" s="4">
        <v>1</v>
      </c>
      <c r="D9" s="4">
        <v>151016</v>
      </c>
      <c r="E9" s="4" t="s">
        <v>133</v>
      </c>
      <c r="F9" s="4"/>
      <c r="G9" s="4"/>
      <c r="H9" s="4">
        <v>250</v>
      </c>
      <c r="I9" s="4">
        <v>450</v>
      </c>
      <c r="J9" s="4">
        <v>4300</v>
      </c>
      <c r="K9" s="4">
        <v>0</v>
      </c>
      <c r="L9" s="4"/>
      <c r="M9" s="4">
        <v>13</v>
      </c>
      <c r="N9" s="4">
        <v>0</v>
      </c>
      <c r="O9" s="4">
        <v>1000</v>
      </c>
      <c r="P9" s="4">
        <v>75</v>
      </c>
      <c r="Q9" s="4">
        <v>0</v>
      </c>
      <c r="R9" s="4">
        <v>0</v>
      </c>
      <c r="S9" s="4">
        <v>1</v>
      </c>
      <c r="T9" s="4">
        <v>1</v>
      </c>
      <c r="U9" s="4">
        <v>18</v>
      </c>
      <c r="V9" s="4">
        <v>22</v>
      </c>
      <c r="W9" s="4">
        <f t="shared" si="0"/>
        <v>4</v>
      </c>
      <c r="X9" s="4">
        <v>1</v>
      </c>
      <c r="Y9" s="4">
        <v>1</v>
      </c>
      <c r="Z9" s="4"/>
      <c r="AA9" s="4"/>
      <c r="AB9" s="4">
        <v>33037</v>
      </c>
      <c r="AC9" s="4">
        <v>33036</v>
      </c>
      <c r="AD9" s="4"/>
      <c r="AE9" s="5" t="s">
        <v>16</v>
      </c>
      <c r="AF9" s="5" t="s">
        <v>15</v>
      </c>
      <c r="AG9" s="5"/>
      <c r="AH9">
        <f t="shared" si="1"/>
        <v>1505000</v>
      </c>
    </row>
    <row r="10" spans="1:34">
      <c r="A10" s="11">
        <v>141008</v>
      </c>
      <c r="B10" s="4" t="s">
        <v>134</v>
      </c>
      <c r="C10" s="4">
        <v>1</v>
      </c>
      <c r="D10" s="4"/>
      <c r="E10" s="4"/>
      <c r="F10" s="4"/>
      <c r="G10" s="4"/>
      <c r="H10" s="4">
        <v>30</v>
      </c>
      <c r="I10" s="4">
        <v>70</v>
      </c>
      <c r="J10" s="4">
        <v>1150</v>
      </c>
      <c r="K10" s="4">
        <v>0</v>
      </c>
      <c r="L10" s="4"/>
      <c r="M10" s="4">
        <v>0</v>
      </c>
      <c r="N10" s="4">
        <v>50</v>
      </c>
      <c r="O10" s="4">
        <v>1000</v>
      </c>
      <c r="P10" s="4">
        <v>80</v>
      </c>
      <c r="Q10" s="4">
        <v>0</v>
      </c>
      <c r="R10" s="4">
        <v>0</v>
      </c>
      <c r="S10" s="4">
        <v>1</v>
      </c>
      <c r="T10" s="4">
        <v>1</v>
      </c>
      <c r="U10" s="4">
        <v>8</v>
      </c>
      <c r="V10" s="4">
        <v>5</v>
      </c>
      <c r="W10" s="4">
        <f t="shared" si="0"/>
        <v>1</v>
      </c>
      <c r="X10" s="4">
        <v>1</v>
      </c>
      <c r="Y10" s="4">
        <v>1</v>
      </c>
      <c r="Z10" s="4"/>
      <c r="AA10" s="4"/>
      <c r="AB10" s="4">
        <v>33006</v>
      </c>
      <c r="AC10" s="4">
        <v>33037</v>
      </c>
      <c r="AD10" s="4"/>
      <c r="AE10" s="5" t="s">
        <v>8</v>
      </c>
      <c r="AF10" s="5" t="s">
        <v>16</v>
      </c>
      <c r="AG10" s="5"/>
      <c r="AH10">
        <f t="shared" si="1"/>
        <v>57500</v>
      </c>
    </row>
    <row r="11" spans="1:34">
      <c r="A11" s="11">
        <v>141009</v>
      </c>
      <c r="B11" s="4" t="s">
        <v>135</v>
      </c>
      <c r="C11" s="4">
        <v>1</v>
      </c>
      <c r="D11" s="4" t="s">
        <v>136</v>
      </c>
      <c r="E11" s="4"/>
      <c r="F11" s="4"/>
      <c r="G11" s="4"/>
      <c r="H11" s="4">
        <v>1000</v>
      </c>
      <c r="I11" s="4">
        <v>1300</v>
      </c>
      <c r="J11" s="4">
        <v>26650</v>
      </c>
      <c r="K11" s="4">
        <v>0</v>
      </c>
      <c r="L11" s="4"/>
      <c r="M11" s="4">
        <v>0</v>
      </c>
      <c r="N11" s="4">
        <v>0</v>
      </c>
      <c r="O11" s="4">
        <v>2000</v>
      </c>
      <c r="P11" s="4">
        <v>12</v>
      </c>
      <c r="Q11" s="4">
        <v>0</v>
      </c>
      <c r="R11" s="4">
        <v>0</v>
      </c>
      <c r="S11" s="4">
        <v>2</v>
      </c>
      <c r="T11" s="4">
        <v>2</v>
      </c>
      <c r="U11" s="4">
        <v>66</v>
      </c>
      <c r="V11" s="4">
        <v>60</v>
      </c>
      <c r="W11" s="4">
        <f t="shared" si="0"/>
        <v>9</v>
      </c>
      <c r="X11" s="4">
        <v>3</v>
      </c>
      <c r="Y11" s="4">
        <v>3</v>
      </c>
      <c r="Z11" s="4"/>
      <c r="AA11" s="4"/>
      <c r="AB11" s="4">
        <v>33007</v>
      </c>
      <c r="AC11" s="4">
        <v>33038</v>
      </c>
      <c r="AD11" s="4"/>
      <c r="AE11" s="5" t="s">
        <v>17</v>
      </c>
      <c r="AF11" s="5" t="s">
        <v>18</v>
      </c>
      <c r="AG11" s="5"/>
      <c r="AH11">
        <f t="shared" si="1"/>
        <v>30647500</v>
      </c>
    </row>
    <row r="12" spans="1:34">
      <c r="A12" s="6">
        <v>141010</v>
      </c>
      <c r="B12" s="6" t="s">
        <v>137</v>
      </c>
      <c r="C12" s="6">
        <v>1</v>
      </c>
      <c r="D12" s="6" t="s">
        <v>138</v>
      </c>
      <c r="E12" s="6"/>
      <c r="F12" s="6"/>
      <c r="G12" s="6"/>
      <c r="H12" s="6">
        <f>H3*120</f>
        <v>6000</v>
      </c>
      <c r="I12" s="6">
        <f>I3*90</f>
        <v>7200</v>
      </c>
      <c r="J12" s="6">
        <f>J3*180</f>
        <v>117000</v>
      </c>
      <c r="K12" s="6">
        <v>0</v>
      </c>
      <c r="L12" s="6">
        <v>20</v>
      </c>
      <c r="M12" s="6">
        <v>0</v>
      </c>
      <c r="N12" s="6">
        <v>0</v>
      </c>
      <c r="O12" s="6">
        <v>2000</v>
      </c>
      <c r="P12" s="4">
        <v>13</v>
      </c>
      <c r="Q12" s="6">
        <v>1</v>
      </c>
      <c r="R12" s="6">
        <v>0</v>
      </c>
      <c r="S12" s="6">
        <v>20</v>
      </c>
      <c r="T12" s="6">
        <v>3</v>
      </c>
      <c r="U12" s="6">
        <v>125</v>
      </c>
      <c r="V12" s="6">
        <v>160</v>
      </c>
      <c r="W12" s="6">
        <v>0</v>
      </c>
      <c r="X12" s="6">
        <v>6</v>
      </c>
      <c r="Y12" s="6">
        <v>6</v>
      </c>
      <c r="Z12" s="6"/>
      <c r="AA12" s="6"/>
      <c r="AB12" s="4">
        <v>33008</v>
      </c>
      <c r="AC12" s="4">
        <v>33039</v>
      </c>
      <c r="AD12" s="4">
        <v>33056</v>
      </c>
      <c r="AE12" s="5" t="s">
        <v>19</v>
      </c>
      <c r="AF12" s="5" t="s">
        <v>20</v>
      </c>
      <c r="AG12" s="5" t="s">
        <v>21</v>
      </c>
      <c r="AH12">
        <f t="shared" si="1"/>
        <v>772200000</v>
      </c>
    </row>
    <row r="13" spans="1:34">
      <c r="A13" s="11">
        <v>141011</v>
      </c>
      <c r="B13" s="4" t="s">
        <v>139</v>
      </c>
      <c r="C13" s="4">
        <v>1</v>
      </c>
      <c r="D13" s="4"/>
      <c r="E13" s="4"/>
      <c r="F13" s="4"/>
      <c r="G13" s="4"/>
      <c r="H13" s="4">
        <v>450</v>
      </c>
      <c r="I13" s="4">
        <v>490</v>
      </c>
      <c r="J13" s="4">
        <v>2200</v>
      </c>
      <c r="K13" s="4">
        <v>0</v>
      </c>
      <c r="L13" s="4"/>
      <c r="M13" s="4">
        <v>0</v>
      </c>
      <c r="N13" s="4">
        <v>0</v>
      </c>
      <c r="O13" s="4">
        <v>1000</v>
      </c>
      <c r="P13" s="4">
        <v>45</v>
      </c>
      <c r="Q13" s="4">
        <v>0</v>
      </c>
      <c r="R13" s="4">
        <v>0</v>
      </c>
      <c r="S13" s="4">
        <v>1</v>
      </c>
      <c r="T13" s="4">
        <v>1</v>
      </c>
      <c r="U13" s="4">
        <v>8</v>
      </c>
      <c r="V13" s="4">
        <v>8</v>
      </c>
      <c r="W13" s="4">
        <f t="shared" si="0"/>
        <v>2</v>
      </c>
      <c r="X13" s="4">
        <v>1</v>
      </c>
      <c r="Y13" s="4">
        <v>1</v>
      </c>
      <c r="Z13" s="4"/>
      <c r="AA13" s="4"/>
      <c r="AB13" s="4">
        <v>33001</v>
      </c>
      <c r="AC13" s="4">
        <v>33033</v>
      </c>
      <c r="AD13" s="4"/>
      <c r="AE13" s="5" t="s">
        <v>4</v>
      </c>
      <c r="AF13" s="5" t="s">
        <v>5</v>
      </c>
      <c r="AG13" s="5"/>
      <c r="AH13">
        <f t="shared" si="1"/>
        <v>1034000</v>
      </c>
    </row>
    <row r="14" spans="1:34">
      <c r="A14" s="11">
        <v>141012</v>
      </c>
      <c r="B14" s="4" t="s">
        <v>140</v>
      </c>
      <c r="C14" s="4">
        <v>1</v>
      </c>
      <c r="D14" s="4" t="s">
        <v>204</v>
      </c>
      <c r="E14" s="4"/>
      <c r="F14" s="4"/>
      <c r="G14" s="4"/>
      <c r="H14" s="4">
        <v>540</v>
      </c>
      <c r="I14" s="4">
        <v>600</v>
      </c>
      <c r="J14" s="4">
        <v>8000</v>
      </c>
      <c r="K14" s="4">
        <v>0</v>
      </c>
      <c r="L14" s="4"/>
      <c r="M14" s="4">
        <v>0</v>
      </c>
      <c r="N14" s="4">
        <v>35</v>
      </c>
      <c r="O14" s="4">
        <v>1500</v>
      </c>
      <c r="P14" s="4">
        <v>35</v>
      </c>
      <c r="Q14" s="4">
        <v>0</v>
      </c>
      <c r="R14" s="4">
        <v>0</v>
      </c>
      <c r="S14" s="4">
        <v>1</v>
      </c>
      <c r="T14" s="4">
        <v>1</v>
      </c>
      <c r="U14" s="4">
        <v>33</v>
      </c>
      <c r="V14" s="4">
        <v>20</v>
      </c>
      <c r="W14" s="4">
        <f t="shared" si="0"/>
        <v>3</v>
      </c>
      <c r="X14" s="4">
        <v>2</v>
      </c>
      <c r="Y14" s="4">
        <v>2</v>
      </c>
      <c r="Z14" s="4"/>
      <c r="AA14" s="4"/>
      <c r="AB14" s="4">
        <v>33009</v>
      </c>
      <c r="AC14" s="4">
        <v>33040</v>
      </c>
      <c r="AD14" s="4">
        <v>33058</v>
      </c>
      <c r="AE14" s="5" t="s">
        <v>22</v>
      </c>
      <c r="AF14" s="5" t="s">
        <v>9</v>
      </c>
      <c r="AG14" t="s">
        <v>42</v>
      </c>
      <c r="AH14">
        <f t="shared" si="1"/>
        <v>4560000</v>
      </c>
    </row>
    <row r="15" spans="1:34">
      <c r="A15" s="11">
        <v>141013</v>
      </c>
      <c r="B15" s="4" t="s">
        <v>142</v>
      </c>
      <c r="C15" s="4">
        <v>1</v>
      </c>
      <c r="D15" s="4">
        <v>151004</v>
      </c>
      <c r="E15" s="4"/>
      <c r="F15" s="4"/>
      <c r="G15" s="4"/>
      <c r="H15" s="4">
        <v>750</v>
      </c>
      <c r="I15" s="4">
        <v>850</v>
      </c>
      <c r="J15" s="4">
        <v>10000</v>
      </c>
      <c r="K15" s="4">
        <v>0</v>
      </c>
      <c r="L15" s="4">
        <v>20</v>
      </c>
      <c r="M15" s="4">
        <v>55</v>
      </c>
      <c r="N15" s="4">
        <v>0</v>
      </c>
      <c r="O15" s="4">
        <v>2000</v>
      </c>
      <c r="P15" s="4">
        <v>20</v>
      </c>
      <c r="Q15" s="4">
        <v>0</v>
      </c>
      <c r="R15" s="4">
        <v>0</v>
      </c>
      <c r="S15" s="4">
        <v>1</v>
      </c>
      <c r="T15" s="4">
        <v>2</v>
      </c>
      <c r="U15" s="4">
        <v>110</v>
      </c>
      <c r="V15" s="4">
        <v>25</v>
      </c>
      <c r="W15" s="4">
        <f t="shared" si="0"/>
        <v>4</v>
      </c>
      <c r="X15" s="4">
        <v>6</v>
      </c>
      <c r="Y15" s="4">
        <v>6</v>
      </c>
      <c r="Z15" s="4"/>
      <c r="AA15" s="4"/>
      <c r="AB15" s="4">
        <v>33010</v>
      </c>
      <c r="AC15" s="4">
        <v>33041</v>
      </c>
      <c r="AD15" s="7">
        <v>33062</v>
      </c>
      <c r="AE15" s="5" t="s">
        <v>23</v>
      </c>
      <c r="AF15" s="5" t="s">
        <v>24</v>
      </c>
      <c r="AG15" s="7" t="s">
        <v>187</v>
      </c>
      <c r="AH15">
        <f>(H15+I15)/2*J15</f>
        <v>8000000</v>
      </c>
    </row>
    <row r="16" spans="1:34">
      <c r="A16" s="11">
        <v>141014</v>
      </c>
      <c r="B16" s="4" t="s">
        <v>143</v>
      </c>
      <c r="C16" s="4">
        <v>1</v>
      </c>
      <c r="D16" s="4" t="s">
        <v>144</v>
      </c>
      <c r="E16" s="4"/>
      <c r="F16" s="4"/>
      <c r="G16" s="4"/>
      <c r="H16" s="4">
        <v>250</v>
      </c>
      <c r="I16" s="4">
        <v>450</v>
      </c>
      <c r="J16" s="4">
        <v>3000</v>
      </c>
      <c r="K16" s="4">
        <v>0</v>
      </c>
      <c r="L16" s="4"/>
      <c r="M16" s="4">
        <v>0</v>
      </c>
      <c r="N16" s="4">
        <v>20</v>
      </c>
      <c r="O16" s="4">
        <v>800</v>
      </c>
      <c r="P16" s="4">
        <v>60</v>
      </c>
      <c r="Q16" s="4">
        <v>0</v>
      </c>
      <c r="R16" s="4">
        <v>0</v>
      </c>
      <c r="S16" s="4">
        <v>1</v>
      </c>
      <c r="T16" s="4">
        <v>1</v>
      </c>
      <c r="U16" s="4">
        <v>16</v>
      </c>
      <c r="V16" s="4">
        <v>12</v>
      </c>
      <c r="W16" s="4">
        <f t="shared" si="0"/>
        <v>2</v>
      </c>
      <c r="X16" s="4">
        <v>1</v>
      </c>
      <c r="Y16" s="4">
        <v>1</v>
      </c>
      <c r="Z16" s="4"/>
      <c r="AA16" s="4"/>
      <c r="AB16" s="4">
        <v>33011</v>
      </c>
      <c r="AC16" s="4">
        <v>33034</v>
      </c>
      <c r="AD16" s="4"/>
      <c r="AE16" s="5" t="s">
        <v>25</v>
      </c>
      <c r="AF16" s="5" t="s">
        <v>12</v>
      </c>
      <c r="AG16" s="5"/>
      <c r="AH16">
        <f t="shared" si="1"/>
        <v>1050000</v>
      </c>
    </row>
    <row r="17" spans="1:34">
      <c r="A17" s="11">
        <v>141015</v>
      </c>
      <c r="B17" s="4" t="s">
        <v>145</v>
      </c>
      <c r="C17" s="4">
        <v>1</v>
      </c>
      <c r="D17" s="4"/>
      <c r="E17" s="4"/>
      <c r="F17" s="4"/>
      <c r="G17" s="4"/>
      <c r="H17" s="4">
        <v>600</v>
      </c>
      <c r="I17" s="4">
        <v>700</v>
      </c>
      <c r="J17" s="4">
        <v>7800</v>
      </c>
      <c r="K17" s="4">
        <v>0</v>
      </c>
      <c r="L17" s="4"/>
      <c r="M17" s="4">
        <v>0</v>
      </c>
      <c r="N17" s="4">
        <v>50</v>
      </c>
      <c r="O17" s="4">
        <v>1200</v>
      </c>
      <c r="P17" s="4">
        <v>75</v>
      </c>
      <c r="Q17" s="4">
        <v>0</v>
      </c>
      <c r="R17" s="4">
        <v>0</v>
      </c>
      <c r="S17" s="4">
        <v>1</v>
      </c>
      <c r="T17" s="4">
        <v>2</v>
      </c>
      <c r="U17" s="4">
        <v>40</v>
      </c>
      <c r="V17" s="4">
        <v>40</v>
      </c>
      <c r="W17" s="4">
        <f t="shared" si="0"/>
        <v>6</v>
      </c>
      <c r="X17" s="4">
        <v>2</v>
      </c>
      <c r="Y17" s="4">
        <v>2</v>
      </c>
      <c r="Z17" s="4"/>
      <c r="AA17" s="4"/>
      <c r="AB17" s="4">
        <v>33041</v>
      </c>
      <c r="AC17" s="4"/>
      <c r="AD17" s="4"/>
      <c r="AE17" s="5" t="s">
        <v>24</v>
      </c>
      <c r="AF17" s="5"/>
      <c r="AG17" s="5"/>
      <c r="AH17">
        <f t="shared" si="1"/>
        <v>5070000</v>
      </c>
    </row>
    <row r="18" spans="1:34" ht="12.75" customHeight="1">
      <c r="A18" s="11">
        <v>141016</v>
      </c>
      <c r="B18" s="4" t="s">
        <v>146</v>
      </c>
      <c r="C18" s="4">
        <v>1</v>
      </c>
      <c r="D18" s="4">
        <v>151018</v>
      </c>
      <c r="E18" s="4"/>
      <c r="F18" s="4"/>
      <c r="G18" s="4"/>
      <c r="H18" s="4">
        <v>400</v>
      </c>
      <c r="I18" s="4">
        <v>500</v>
      </c>
      <c r="J18" s="4">
        <v>6000</v>
      </c>
      <c r="K18" s="4">
        <v>0</v>
      </c>
      <c r="L18" s="4"/>
      <c r="M18" s="4">
        <v>25</v>
      </c>
      <c r="N18" s="4">
        <v>0</v>
      </c>
      <c r="O18" s="4">
        <v>1200</v>
      </c>
      <c r="P18" s="4">
        <v>40</v>
      </c>
      <c r="Q18" s="4">
        <v>0</v>
      </c>
      <c r="R18" s="4">
        <v>0</v>
      </c>
      <c r="S18" s="4">
        <v>1</v>
      </c>
      <c r="T18" s="4">
        <v>2</v>
      </c>
      <c r="U18" s="4">
        <v>55</v>
      </c>
      <c r="V18" s="4">
        <v>25</v>
      </c>
      <c r="W18" s="4">
        <f t="shared" si="0"/>
        <v>4</v>
      </c>
      <c r="X18" s="4">
        <v>3</v>
      </c>
      <c r="Y18" s="4">
        <v>3</v>
      </c>
      <c r="Z18" s="4"/>
      <c r="AA18" s="4"/>
      <c r="AB18" s="4">
        <v>33013</v>
      </c>
      <c r="AC18" s="4">
        <v>33021</v>
      </c>
      <c r="AD18" s="4"/>
      <c r="AE18" s="5" t="s">
        <v>27</v>
      </c>
      <c r="AF18" s="5" t="s">
        <v>28</v>
      </c>
      <c r="AG18" s="5"/>
      <c r="AH18">
        <f t="shared" si="1"/>
        <v>2700000</v>
      </c>
    </row>
    <row r="19" spans="1:34">
      <c r="A19" s="11">
        <v>141017</v>
      </c>
      <c r="B19" s="4" t="s">
        <v>147</v>
      </c>
      <c r="C19" s="4">
        <v>1</v>
      </c>
      <c r="D19" s="4">
        <v>151019</v>
      </c>
      <c r="E19" s="4"/>
      <c r="F19" s="4"/>
      <c r="G19" s="4">
        <v>20006</v>
      </c>
      <c r="H19" s="4">
        <v>630</v>
      </c>
      <c r="I19" s="4">
        <v>670</v>
      </c>
      <c r="J19" s="4">
        <v>6000</v>
      </c>
      <c r="K19" s="4">
        <v>100</v>
      </c>
      <c r="L19" s="4"/>
      <c r="M19" s="4">
        <v>0</v>
      </c>
      <c r="N19" s="4">
        <v>0</v>
      </c>
      <c r="O19" s="4">
        <v>1200</v>
      </c>
      <c r="P19" s="4">
        <v>35</v>
      </c>
      <c r="Q19" s="4">
        <v>0</v>
      </c>
      <c r="R19" s="4">
        <v>0</v>
      </c>
      <c r="S19" s="4">
        <v>1</v>
      </c>
      <c r="T19" s="4">
        <v>2</v>
      </c>
      <c r="U19" s="4">
        <v>22</v>
      </c>
      <c r="V19" s="4">
        <v>18</v>
      </c>
      <c r="W19" s="4">
        <f t="shared" si="0"/>
        <v>3</v>
      </c>
      <c r="X19" s="4">
        <v>1</v>
      </c>
      <c r="Y19" s="4">
        <v>1</v>
      </c>
      <c r="Z19" s="4"/>
      <c r="AA19" s="4"/>
      <c r="AB19" s="4">
        <v>33004</v>
      </c>
      <c r="AC19" s="4">
        <v>33042</v>
      </c>
      <c r="AD19" s="4"/>
      <c r="AE19" s="5" t="s">
        <v>13</v>
      </c>
      <c r="AF19" s="5" t="s">
        <v>29</v>
      </c>
      <c r="AG19" s="5"/>
      <c r="AH19">
        <f t="shared" si="1"/>
        <v>3900000</v>
      </c>
    </row>
    <row r="20" spans="1:34">
      <c r="A20" s="11">
        <v>142018</v>
      </c>
      <c r="B20" s="4" t="s">
        <v>148</v>
      </c>
      <c r="C20" s="4">
        <v>2</v>
      </c>
      <c r="D20" s="4" t="s">
        <v>149</v>
      </c>
      <c r="E20" s="4"/>
      <c r="F20" s="4"/>
      <c r="G20" s="4"/>
      <c r="H20" s="4">
        <v>0</v>
      </c>
      <c r="I20" s="4">
        <v>0</v>
      </c>
      <c r="J20" s="4">
        <v>3000</v>
      </c>
      <c r="K20" s="4">
        <v>0</v>
      </c>
      <c r="L20" s="4"/>
      <c r="M20" s="4">
        <v>0</v>
      </c>
      <c r="N20" s="4">
        <v>0</v>
      </c>
      <c r="O20" s="4">
        <v>0</v>
      </c>
      <c r="P20" s="4">
        <v>35</v>
      </c>
      <c r="Q20" s="4">
        <v>0</v>
      </c>
      <c r="R20" s="4">
        <v>0</v>
      </c>
      <c r="S20" s="4">
        <v>2</v>
      </c>
      <c r="T20" s="4">
        <v>2</v>
      </c>
      <c r="U20" s="4">
        <v>88</v>
      </c>
      <c r="V20" s="4">
        <v>12</v>
      </c>
      <c r="W20" s="4">
        <f t="shared" si="0"/>
        <v>2</v>
      </c>
      <c r="X20" s="4">
        <v>4</v>
      </c>
      <c r="Y20" s="4">
        <v>4</v>
      </c>
      <c r="Z20" s="4"/>
      <c r="AA20" s="4"/>
      <c r="AB20" s="4">
        <v>33014</v>
      </c>
      <c r="AC20" s="4">
        <v>33043</v>
      </c>
      <c r="AD20" s="4">
        <v>33001</v>
      </c>
      <c r="AE20" s="5" t="s">
        <v>10</v>
      </c>
      <c r="AF20" s="5" t="s">
        <v>30</v>
      </c>
      <c r="AG20" s="5" t="s">
        <v>4</v>
      </c>
      <c r="AH20">
        <f t="shared" si="1"/>
        <v>0</v>
      </c>
    </row>
    <row r="21" spans="1:34">
      <c r="A21" s="6">
        <v>141019</v>
      </c>
      <c r="B21" s="6" t="s">
        <v>150</v>
      </c>
      <c r="C21" s="6">
        <v>1</v>
      </c>
      <c r="D21" s="6" t="s">
        <v>151</v>
      </c>
      <c r="E21" s="6"/>
      <c r="F21" s="6"/>
      <c r="G21" s="6">
        <v>20003</v>
      </c>
      <c r="H21" s="6">
        <f>H13*40</f>
        <v>18000</v>
      </c>
      <c r="I21" s="6">
        <f>I13*40</f>
        <v>19600</v>
      </c>
      <c r="J21" s="6">
        <v>250000</v>
      </c>
      <c r="K21" s="6">
        <v>100</v>
      </c>
      <c r="L21" s="6">
        <v>20</v>
      </c>
      <c r="M21" s="6">
        <v>0</v>
      </c>
      <c r="N21" s="6">
        <v>0</v>
      </c>
      <c r="O21" s="6">
        <v>2000</v>
      </c>
      <c r="P21" s="4">
        <v>10</v>
      </c>
      <c r="Q21" s="6">
        <v>1</v>
      </c>
      <c r="R21" s="6">
        <v>0</v>
      </c>
      <c r="S21" s="6">
        <v>20</v>
      </c>
      <c r="T21" s="6">
        <v>3</v>
      </c>
      <c r="U21" s="6">
        <v>178</v>
      </c>
      <c r="V21" s="6">
        <v>266</v>
      </c>
      <c r="W21" s="6">
        <v>0</v>
      </c>
      <c r="X21" s="6">
        <v>9</v>
      </c>
      <c r="Y21" s="6">
        <v>9</v>
      </c>
      <c r="Z21" s="6"/>
      <c r="AA21" s="6"/>
      <c r="AB21" s="4">
        <v>33015</v>
      </c>
      <c r="AC21" s="4">
        <v>33044</v>
      </c>
      <c r="AD21" s="4">
        <v>33057</v>
      </c>
      <c r="AE21" s="5" t="s">
        <v>32</v>
      </c>
      <c r="AF21" s="5" t="s">
        <v>33</v>
      </c>
      <c r="AG21" s="5" t="s">
        <v>34</v>
      </c>
      <c r="AH21">
        <f t="shared" si="1"/>
        <v>4700000000</v>
      </c>
    </row>
    <row r="22" spans="1:34">
      <c r="A22" s="4">
        <v>141020</v>
      </c>
      <c r="B22" s="4" t="s">
        <v>152</v>
      </c>
      <c r="C22" s="4">
        <v>1</v>
      </c>
      <c r="D22" s="4"/>
      <c r="E22" s="4"/>
      <c r="F22" s="4"/>
      <c r="G22" s="4"/>
      <c r="H22" s="4">
        <v>330</v>
      </c>
      <c r="I22" s="4">
        <v>600</v>
      </c>
      <c r="J22" s="4">
        <v>5600</v>
      </c>
      <c r="K22" s="4">
        <v>0</v>
      </c>
      <c r="L22" s="4"/>
      <c r="M22" s="4">
        <v>20</v>
      </c>
      <c r="N22" s="4">
        <v>0</v>
      </c>
      <c r="O22" s="4">
        <v>1000</v>
      </c>
      <c r="P22" s="4">
        <v>43</v>
      </c>
      <c r="Q22" s="4">
        <v>0</v>
      </c>
      <c r="R22" s="4">
        <v>0</v>
      </c>
      <c r="S22" s="4">
        <v>1</v>
      </c>
      <c r="T22" s="4">
        <v>1</v>
      </c>
      <c r="U22" s="4">
        <v>12</v>
      </c>
      <c r="V22" s="4">
        <v>13</v>
      </c>
      <c r="W22" s="4">
        <f t="shared" si="0"/>
        <v>2</v>
      </c>
      <c r="X22" s="4">
        <v>1</v>
      </c>
      <c r="Y22" s="4">
        <v>1</v>
      </c>
      <c r="Z22" s="4"/>
      <c r="AA22" s="4"/>
      <c r="AB22" s="4">
        <v>33016</v>
      </c>
      <c r="AC22" s="4">
        <v>33006</v>
      </c>
      <c r="AD22" s="4"/>
      <c r="AE22" s="5" t="s">
        <v>35</v>
      </c>
      <c r="AF22" s="5" t="s">
        <v>8</v>
      </c>
      <c r="AG22" s="5"/>
      <c r="AH22">
        <f t="shared" si="1"/>
        <v>2604000</v>
      </c>
    </row>
    <row r="23" spans="1:34">
      <c r="A23" s="4">
        <v>141021</v>
      </c>
      <c r="B23" s="4" t="s">
        <v>153</v>
      </c>
      <c r="C23" s="4">
        <v>1</v>
      </c>
      <c r="D23" s="4"/>
      <c r="E23" s="4"/>
      <c r="F23" s="4"/>
      <c r="G23" s="4"/>
      <c r="H23" s="4">
        <v>500</v>
      </c>
      <c r="I23" s="4">
        <v>1000</v>
      </c>
      <c r="J23" s="4">
        <v>21650</v>
      </c>
      <c r="K23" s="4">
        <v>0</v>
      </c>
      <c r="L23" s="4"/>
      <c r="M23" s="4">
        <v>0</v>
      </c>
      <c r="N23" s="4">
        <v>0</v>
      </c>
      <c r="O23" s="4">
        <v>1000</v>
      </c>
      <c r="P23" s="4">
        <v>45</v>
      </c>
      <c r="Q23" s="4">
        <v>0</v>
      </c>
      <c r="R23" s="4">
        <v>0</v>
      </c>
      <c r="S23" s="4">
        <v>1</v>
      </c>
      <c r="T23" s="4">
        <v>1</v>
      </c>
      <c r="U23" s="4">
        <v>30</v>
      </c>
      <c r="V23" s="4">
        <v>31</v>
      </c>
      <c r="W23" s="4">
        <f t="shared" si="0"/>
        <v>5</v>
      </c>
      <c r="X23" s="4">
        <v>2</v>
      </c>
      <c r="Y23" s="4">
        <v>2</v>
      </c>
      <c r="Z23" s="4"/>
      <c r="AA23" s="4"/>
      <c r="AB23" s="7">
        <v>33001</v>
      </c>
      <c r="AC23" s="4">
        <v>33006</v>
      </c>
      <c r="AD23" s="4"/>
      <c r="AE23" s="8" t="s">
        <v>4</v>
      </c>
      <c r="AF23" s="5" t="s">
        <v>8</v>
      </c>
      <c r="AG23" s="5"/>
      <c r="AH23">
        <f t="shared" si="1"/>
        <v>16237500</v>
      </c>
    </row>
    <row r="24" spans="1:34">
      <c r="A24" s="4">
        <v>141022</v>
      </c>
      <c r="B24" s="4" t="s">
        <v>154</v>
      </c>
      <c r="C24" s="4">
        <v>1</v>
      </c>
      <c r="D24" s="4" t="s">
        <v>201</v>
      </c>
      <c r="E24" s="4"/>
      <c r="F24" s="4"/>
      <c r="G24" s="4"/>
      <c r="H24" s="4">
        <v>2330</v>
      </c>
      <c r="I24" s="4">
        <v>3500</v>
      </c>
      <c r="J24" s="4">
        <v>28100</v>
      </c>
      <c r="K24" s="4">
        <v>0</v>
      </c>
      <c r="L24" s="4"/>
      <c r="M24" s="4">
        <v>0</v>
      </c>
      <c r="N24" s="4">
        <v>50</v>
      </c>
      <c r="O24" s="4">
        <v>1500</v>
      </c>
      <c r="P24" s="4">
        <v>26</v>
      </c>
      <c r="Q24" s="4">
        <v>0</v>
      </c>
      <c r="R24" s="4">
        <v>0</v>
      </c>
      <c r="S24" s="4">
        <v>1</v>
      </c>
      <c r="T24" s="4">
        <v>1</v>
      </c>
      <c r="U24" s="4">
        <v>18</v>
      </c>
      <c r="V24" s="4">
        <v>19</v>
      </c>
      <c r="W24" s="4">
        <f t="shared" si="0"/>
        <v>3</v>
      </c>
      <c r="X24" s="4">
        <v>1</v>
      </c>
      <c r="Y24" s="4">
        <v>1</v>
      </c>
      <c r="Z24" s="4"/>
      <c r="AA24" s="4"/>
      <c r="AB24" s="4">
        <v>33017</v>
      </c>
      <c r="AC24" s="4">
        <v>33006</v>
      </c>
      <c r="AD24" s="4"/>
      <c r="AE24" s="5" t="s">
        <v>155</v>
      </c>
      <c r="AF24" s="5" t="s">
        <v>8</v>
      </c>
      <c r="AG24" s="5"/>
      <c r="AH24">
        <f t="shared" si="1"/>
        <v>81911500</v>
      </c>
    </row>
    <row r="25" spans="1:34">
      <c r="A25" s="4">
        <v>141023</v>
      </c>
      <c r="B25" s="4" t="s">
        <v>156</v>
      </c>
      <c r="C25" s="4">
        <v>1</v>
      </c>
      <c r="D25" s="4">
        <v>151008</v>
      </c>
      <c r="E25" s="4"/>
      <c r="F25" s="4"/>
      <c r="G25" s="4">
        <v>20007</v>
      </c>
      <c r="H25" s="4">
        <v>1400</v>
      </c>
      <c r="I25" s="4">
        <v>2570</v>
      </c>
      <c r="J25" s="4">
        <v>22450</v>
      </c>
      <c r="K25" s="4">
        <v>100</v>
      </c>
      <c r="L25" s="4"/>
      <c r="M25" s="4">
        <v>0</v>
      </c>
      <c r="N25" s="4">
        <v>0</v>
      </c>
      <c r="O25" s="4">
        <v>1500</v>
      </c>
      <c r="P25" s="4">
        <v>25</v>
      </c>
      <c r="Q25" s="4">
        <v>0</v>
      </c>
      <c r="R25" s="4">
        <v>0</v>
      </c>
      <c r="S25" s="4">
        <v>1</v>
      </c>
      <c r="T25" s="4">
        <v>1</v>
      </c>
      <c r="U25" s="4">
        <v>16</v>
      </c>
      <c r="V25" s="4">
        <v>17</v>
      </c>
      <c r="W25" s="4">
        <f t="shared" si="0"/>
        <v>3</v>
      </c>
      <c r="X25" s="4">
        <v>1</v>
      </c>
      <c r="Y25" s="4">
        <v>1</v>
      </c>
      <c r="Z25" s="4"/>
      <c r="AA25" s="4"/>
      <c r="AB25" s="4">
        <v>33004</v>
      </c>
      <c r="AC25" s="4">
        <v>33010</v>
      </c>
      <c r="AD25" s="4"/>
      <c r="AE25" s="5" t="s">
        <v>13</v>
      </c>
      <c r="AF25" s="5" t="s">
        <v>23</v>
      </c>
      <c r="AG25" s="5"/>
      <c r="AH25">
        <f t="shared" si="1"/>
        <v>44563250</v>
      </c>
    </row>
    <row r="26" spans="1:34">
      <c r="A26" s="4">
        <v>141024</v>
      </c>
      <c r="B26" s="4" t="s">
        <v>157</v>
      </c>
      <c r="C26" s="4">
        <v>1</v>
      </c>
      <c r="D26" s="4">
        <v>151009</v>
      </c>
      <c r="E26" s="4"/>
      <c r="F26" s="4"/>
      <c r="G26" s="4"/>
      <c r="H26" s="4">
        <v>700</v>
      </c>
      <c r="I26" s="4">
        <v>1635</v>
      </c>
      <c r="J26" s="4">
        <v>374650</v>
      </c>
      <c r="K26" s="4">
        <v>0</v>
      </c>
      <c r="L26" s="4"/>
      <c r="M26" s="4">
        <v>0</v>
      </c>
      <c r="N26" s="4">
        <v>0</v>
      </c>
      <c r="O26" s="4">
        <v>1000</v>
      </c>
      <c r="P26" s="4">
        <v>22</v>
      </c>
      <c r="Q26" s="4">
        <v>0</v>
      </c>
      <c r="R26" s="4">
        <v>0</v>
      </c>
      <c r="S26" s="4">
        <v>2</v>
      </c>
      <c r="T26" s="4">
        <v>2</v>
      </c>
      <c r="U26" s="4">
        <v>80</v>
      </c>
      <c r="V26" s="4">
        <v>81</v>
      </c>
      <c r="W26" s="4">
        <f t="shared" si="0"/>
        <v>13</v>
      </c>
      <c r="X26" s="4">
        <v>4</v>
      </c>
      <c r="Y26" s="4">
        <v>4</v>
      </c>
      <c r="Z26" s="4"/>
      <c r="AA26" s="4"/>
      <c r="AB26" s="4">
        <v>33018</v>
      </c>
      <c r="AC26" s="4">
        <v>33041</v>
      </c>
      <c r="AD26" s="4"/>
      <c r="AE26" s="5" t="s">
        <v>36</v>
      </c>
      <c r="AF26" s="5" t="s">
        <v>24</v>
      </c>
      <c r="AG26" s="5"/>
      <c r="AH26">
        <f t="shared" si="1"/>
        <v>437403875</v>
      </c>
    </row>
    <row r="27" spans="1:34">
      <c r="A27" s="4">
        <v>141025</v>
      </c>
      <c r="B27" s="4" t="s">
        <v>158</v>
      </c>
      <c r="C27" s="4">
        <v>1</v>
      </c>
      <c r="D27" s="4">
        <v>151021</v>
      </c>
      <c r="E27" s="4"/>
      <c r="F27" s="4"/>
      <c r="G27" s="4"/>
      <c r="H27" s="4">
        <v>840</v>
      </c>
      <c r="I27" s="4">
        <v>1400</v>
      </c>
      <c r="J27" s="4">
        <v>22450</v>
      </c>
      <c r="K27" s="4">
        <v>0</v>
      </c>
      <c r="L27" s="4"/>
      <c r="M27" s="4">
        <v>0</v>
      </c>
      <c r="N27" s="4">
        <v>50</v>
      </c>
      <c r="O27" s="4">
        <v>1500</v>
      </c>
      <c r="P27" s="4">
        <v>75</v>
      </c>
      <c r="Q27" s="4">
        <v>0</v>
      </c>
      <c r="R27" s="4">
        <v>0</v>
      </c>
      <c r="S27" s="4">
        <v>1</v>
      </c>
      <c r="T27" s="4">
        <v>2</v>
      </c>
      <c r="U27" s="4">
        <v>21</v>
      </c>
      <c r="V27" s="4">
        <v>22</v>
      </c>
      <c r="W27" s="4">
        <f t="shared" si="0"/>
        <v>4</v>
      </c>
      <c r="X27" s="4">
        <v>1</v>
      </c>
      <c r="Y27" s="4">
        <v>1</v>
      </c>
      <c r="Z27" s="4"/>
      <c r="AA27" s="4"/>
      <c r="AB27" s="4">
        <v>33019</v>
      </c>
      <c r="AC27" s="4">
        <v>33006</v>
      </c>
      <c r="AD27" s="4">
        <v>33003</v>
      </c>
      <c r="AE27" s="5" t="s">
        <v>37</v>
      </c>
      <c r="AF27" s="5" t="s">
        <v>8</v>
      </c>
      <c r="AG27" s="5" t="s">
        <v>11</v>
      </c>
      <c r="AH27">
        <f t="shared" si="1"/>
        <v>25144000</v>
      </c>
    </row>
    <row r="28" spans="1:34">
      <c r="A28" s="4">
        <v>141026</v>
      </c>
      <c r="B28" s="4" t="s">
        <v>159</v>
      </c>
      <c r="C28" s="4">
        <v>1</v>
      </c>
      <c r="D28" s="4">
        <v>151022</v>
      </c>
      <c r="E28" s="4"/>
      <c r="F28" s="4"/>
      <c r="G28" s="4"/>
      <c r="H28" s="4">
        <v>3730</v>
      </c>
      <c r="I28" s="4">
        <v>5600</v>
      </c>
      <c r="J28" s="4">
        <v>281000</v>
      </c>
      <c r="K28" s="4">
        <v>0</v>
      </c>
      <c r="L28" s="4">
        <v>20</v>
      </c>
      <c r="M28" s="4">
        <v>50</v>
      </c>
      <c r="N28" s="4">
        <v>0</v>
      </c>
      <c r="O28" s="4">
        <v>1500</v>
      </c>
      <c r="P28" s="4">
        <v>15</v>
      </c>
      <c r="Q28" s="4">
        <v>0</v>
      </c>
      <c r="R28" s="4">
        <v>0</v>
      </c>
      <c r="S28" s="4">
        <v>1</v>
      </c>
      <c r="T28" s="4">
        <v>2</v>
      </c>
      <c r="U28" s="4">
        <v>60</v>
      </c>
      <c r="V28" s="4">
        <v>61</v>
      </c>
      <c r="W28" s="4">
        <f t="shared" si="0"/>
        <v>10</v>
      </c>
      <c r="X28" s="4">
        <v>3</v>
      </c>
      <c r="Y28" s="4">
        <v>3</v>
      </c>
      <c r="Z28" s="4"/>
      <c r="AA28" s="4"/>
      <c r="AB28" s="4">
        <v>33007</v>
      </c>
      <c r="AC28" s="4">
        <v>33045</v>
      </c>
      <c r="AD28" s="4">
        <v>33010</v>
      </c>
      <c r="AE28" s="5" t="s">
        <v>17</v>
      </c>
      <c r="AF28" s="5" t="s">
        <v>38</v>
      </c>
      <c r="AG28" s="5" t="s">
        <v>23</v>
      </c>
      <c r="AH28">
        <f t="shared" si="1"/>
        <v>1310865000</v>
      </c>
    </row>
    <row r="29" spans="1:34">
      <c r="A29" s="4">
        <v>141027</v>
      </c>
      <c r="B29" s="4" t="s">
        <v>160</v>
      </c>
      <c r="C29" s="4">
        <v>2</v>
      </c>
      <c r="D29" s="4">
        <v>151023</v>
      </c>
      <c r="E29" s="4"/>
      <c r="F29" s="4"/>
      <c r="G29" s="4"/>
      <c r="H29" s="4">
        <v>0</v>
      </c>
      <c r="I29" s="4">
        <v>0</v>
      </c>
      <c r="J29" s="4">
        <v>22450</v>
      </c>
      <c r="K29" s="4">
        <v>0</v>
      </c>
      <c r="L29" s="4"/>
      <c r="M29" s="4">
        <v>0</v>
      </c>
      <c r="N29" s="4">
        <v>20</v>
      </c>
      <c r="O29" s="4">
        <v>0</v>
      </c>
      <c r="P29" s="4">
        <v>50</v>
      </c>
      <c r="Q29" s="4">
        <v>0</v>
      </c>
      <c r="R29" s="4">
        <v>0</v>
      </c>
      <c r="S29" s="4">
        <v>1</v>
      </c>
      <c r="T29" s="4">
        <v>2</v>
      </c>
      <c r="U29" s="4">
        <v>20</v>
      </c>
      <c r="V29" s="4">
        <v>21</v>
      </c>
      <c r="W29" s="4">
        <f t="shared" si="0"/>
        <v>4</v>
      </c>
      <c r="X29" s="4">
        <v>0</v>
      </c>
      <c r="Y29" s="4">
        <v>0</v>
      </c>
      <c r="Z29" s="4"/>
      <c r="AA29" s="4"/>
      <c r="AB29" s="4">
        <v>33014</v>
      </c>
      <c r="AC29" s="4">
        <v>33046</v>
      </c>
      <c r="AD29" s="4"/>
      <c r="AE29" s="5" t="s">
        <v>10</v>
      </c>
      <c r="AF29" s="5" t="s">
        <v>39</v>
      </c>
      <c r="AG29" s="5"/>
      <c r="AH29">
        <f t="shared" si="1"/>
        <v>0</v>
      </c>
    </row>
    <row r="30" spans="1:34">
      <c r="A30" s="6">
        <v>141028</v>
      </c>
      <c r="B30" s="6" t="s">
        <v>161</v>
      </c>
      <c r="C30" s="6">
        <v>1</v>
      </c>
      <c r="D30" s="6" t="s">
        <v>162</v>
      </c>
      <c r="E30" s="6"/>
      <c r="F30" s="6"/>
      <c r="G30" s="6"/>
      <c r="H30" s="6">
        <v>6665</v>
      </c>
      <c r="I30" s="6">
        <v>16670</v>
      </c>
      <c r="J30" s="6">
        <v>1124000</v>
      </c>
      <c r="K30" s="6">
        <v>0</v>
      </c>
      <c r="L30" s="6">
        <v>20</v>
      </c>
      <c r="M30" s="6">
        <v>0</v>
      </c>
      <c r="N30" s="6">
        <v>0</v>
      </c>
      <c r="O30" s="6">
        <v>1500</v>
      </c>
      <c r="P30" s="4">
        <v>13</v>
      </c>
      <c r="Q30" s="6">
        <v>1</v>
      </c>
      <c r="R30" s="6"/>
      <c r="S30" s="6">
        <v>20</v>
      </c>
      <c r="T30" s="6">
        <v>3</v>
      </c>
      <c r="U30" s="6">
        <v>225</v>
      </c>
      <c r="V30" s="6">
        <v>226</v>
      </c>
      <c r="W30" s="6">
        <v>0</v>
      </c>
      <c r="X30" s="6">
        <v>3</v>
      </c>
      <c r="Y30" s="6">
        <v>3</v>
      </c>
      <c r="Z30" s="6"/>
      <c r="AA30" s="6"/>
      <c r="AB30" s="4">
        <v>33020</v>
      </c>
      <c r="AC30" s="4">
        <v>33047</v>
      </c>
      <c r="AD30" s="4">
        <v>33058</v>
      </c>
      <c r="AE30" s="5" t="s">
        <v>40</v>
      </c>
      <c r="AF30" s="5" t="s">
        <v>41</v>
      </c>
      <c r="AG30" s="5" t="s">
        <v>42</v>
      </c>
      <c r="AH30">
        <f t="shared" si="1"/>
        <v>13114270000</v>
      </c>
    </row>
    <row r="31" spans="1:34">
      <c r="A31" s="4">
        <v>141029</v>
      </c>
      <c r="B31" s="4" t="s">
        <v>163</v>
      </c>
      <c r="C31" s="4">
        <v>1</v>
      </c>
      <c r="D31" s="4"/>
      <c r="E31" s="4"/>
      <c r="F31" s="4"/>
      <c r="G31" s="4"/>
      <c r="H31" s="4">
        <v>500</v>
      </c>
      <c r="I31" s="4">
        <v>735</v>
      </c>
      <c r="J31" s="4">
        <v>8850</v>
      </c>
      <c r="K31" s="4">
        <v>0</v>
      </c>
      <c r="L31" s="4"/>
      <c r="M31" s="4">
        <v>0</v>
      </c>
      <c r="N31" s="4">
        <v>0</v>
      </c>
      <c r="O31" s="4">
        <v>1000</v>
      </c>
      <c r="P31" s="4">
        <v>45</v>
      </c>
      <c r="Q31" s="4">
        <v>0</v>
      </c>
      <c r="R31" s="4">
        <v>1</v>
      </c>
      <c r="S31" s="4">
        <v>1</v>
      </c>
      <c r="T31" s="4">
        <v>1</v>
      </c>
      <c r="U31" s="4">
        <v>15</v>
      </c>
      <c r="V31" s="4">
        <v>16</v>
      </c>
      <c r="W31" s="4">
        <f t="shared" si="0"/>
        <v>3</v>
      </c>
      <c r="X31" s="4">
        <v>1</v>
      </c>
      <c r="Y31" s="4">
        <v>1</v>
      </c>
      <c r="Z31" s="4"/>
      <c r="AA31" s="4"/>
      <c r="AB31" s="4">
        <v>33021</v>
      </c>
      <c r="AC31" s="4">
        <v>33001</v>
      </c>
      <c r="AD31" s="4"/>
      <c r="AE31" s="5" t="s">
        <v>28</v>
      </c>
      <c r="AF31" s="5" t="s">
        <v>4</v>
      </c>
      <c r="AG31" s="5"/>
      <c r="AH31">
        <f t="shared" si="1"/>
        <v>5464875</v>
      </c>
    </row>
    <row r="32" spans="1:34">
      <c r="A32" s="4">
        <v>141030</v>
      </c>
      <c r="B32" s="4" t="s">
        <v>164</v>
      </c>
      <c r="C32" s="4">
        <v>1</v>
      </c>
      <c r="D32" s="4">
        <v>151010</v>
      </c>
      <c r="E32" s="4"/>
      <c r="F32" s="4"/>
      <c r="G32" s="4"/>
      <c r="H32" s="4">
        <v>665</v>
      </c>
      <c r="I32" s="4">
        <v>1170</v>
      </c>
      <c r="J32" s="4">
        <v>37000</v>
      </c>
      <c r="K32" s="4">
        <v>0</v>
      </c>
      <c r="L32" s="4"/>
      <c r="M32" s="4">
        <v>0</v>
      </c>
      <c r="N32" s="4">
        <v>0</v>
      </c>
      <c r="O32" s="4">
        <v>1800</v>
      </c>
      <c r="P32" s="4">
        <v>26</v>
      </c>
      <c r="Q32" s="4">
        <v>0</v>
      </c>
      <c r="R32" s="4">
        <v>0</v>
      </c>
      <c r="S32" s="4">
        <v>1</v>
      </c>
      <c r="T32" s="4">
        <v>1</v>
      </c>
      <c r="U32" s="4">
        <v>52</v>
      </c>
      <c r="V32" s="4">
        <v>53</v>
      </c>
      <c r="W32" s="4">
        <f t="shared" si="0"/>
        <v>8</v>
      </c>
      <c r="X32" s="4">
        <v>3</v>
      </c>
      <c r="Y32" s="4">
        <v>3</v>
      </c>
      <c r="Z32" s="4"/>
      <c r="AA32" s="4"/>
      <c r="AB32" s="4">
        <v>33022</v>
      </c>
      <c r="AC32" s="4">
        <v>33001</v>
      </c>
      <c r="AD32" s="4"/>
      <c r="AE32" s="5" t="s">
        <v>43</v>
      </c>
      <c r="AF32" s="5" t="s">
        <v>4</v>
      </c>
      <c r="AG32" s="5"/>
      <c r="AH32">
        <f t="shared" si="1"/>
        <v>33947500</v>
      </c>
    </row>
    <row r="33" spans="1:34">
      <c r="A33" s="4">
        <v>141031</v>
      </c>
      <c r="B33" s="4" t="s">
        <v>165</v>
      </c>
      <c r="C33" s="4">
        <v>1</v>
      </c>
      <c r="D33" s="4" t="s">
        <v>202</v>
      </c>
      <c r="E33" s="4"/>
      <c r="F33" s="4"/>
      <c r="G33" s="4">
        <v>20008</v>
      </c>
      <c r="H33" s="4">
        <v>1000</v>
      </c>
      <c r="I33" s="4">
        <v>1500</v>
      </c>
      <c r="J33" s="4">
        <v>59250</v>
      </c>
      <c r="K33" s="4">
        <v>100</v>
      </c>
      <c r="L33" s="4"/>
      <c r="M33" s="4">
        <v>0</v>
      </c>
      <c r="N33" s="4">
        <v>35</v>
      </c>
      <c r="O33" s="4">
        <v>1500</v>
      </c>
      <c r="P33" s="4">
        <v>26</v>
      </c>
      <c r="Q33" s="4">
        <v>0</v>
      </c>
      <c r="R33" s="4">
        <v>0</v>
      </c>
      <c r="S33" s="4">
        <v>1</v>
      </c>
      <c r="T33" s="4">
        <v>1</v>
      </c>
      <c r="U33" s="4">
        <v>32</v>
      </c>
      <c r="V33" s="4">
        <v>33</v>
      </c>
      <c r="W33" s="4">
        <f t="shared" si="0"/>
        <v>5</v>
      </c>
      <c r="X33" s="4">
        <v>2</v>
      </c>
      <c r="Y33" s="4">
        <v>2</v>
      </c>
      <c r="Z33" s="4"/>
      <c r="AA33" s="4"/>
      <c r="AB33" s="4">
        <v>33004</v>
      </c>
      <c r="AC33" s="4">
        <v>33048</v>
      </c>
      <c r="AD33" s="4"/>
      <c r="AE33" s="5" t="s">
        <v>13</v>
      </c>
      <c r="AF33" s="5" t="s">
        <v>44</v>
      </c>
      <c r="AG33" s="5"/>
      <c r="AH33">
        <f t="shared" si="1"/>
        <v>74062500</v>
      </c>
    </row>
    <row r="34" spans="1:34">
      <c r="A34" s="4">
        <v>142032</v>
      </c>
      <c r="B34" s="4" t="s">
        <v>166</v>
      </c>
      <c r="C34" s="4">
        <v>2</v>
      </c>
      <c r="D34" s="4"/>
      <c r="E34" s="4"/>
      <c r="F34" s="4"/>
      <c r="G34" s="4"/>
      <c r="H34" s="4">
        <v>0</v>
      </c>
      <c r="I34" s="4">
        <v>0</v>
      </c>
      <c r="J34" s="4">
        <v>39500</v>
      </c>
      <c r="K34" s="4">
        <v>0</v>
      </c>
      <c r="L34" s="4"/>
      <c r="M34" s="4">
        <v>0</v>
      </c>
      <c r="N34" s="4">
        <v>20</v>
      </c>
      <c r="O34" s="4">
        <v>0</v>
      </c>
      <c r="P34" s="4">
        <v>55</v>
      </c>
      <c r="Q34" s="4">
        <v>0</v>
      </c>
      <c r="R34" s="4">
        <v>0</v>
      </c>
      <c r="S34" s="4">
        <v>1</v>
      </c>
      <c r="T34" s="4">
        <v>2</v>
      </c>
      <c r="U34" s="4">
        <v>26</v>
      </c>
      <c r="V34" s="4">
        <v>27</v>
      </c>
      <c r="W34" s="4">
        <f t="shared" si="0"/>
        <v>5</v>
      </c>
      <c r="X34" s="4">
        <v>1</v>
      </c>
      <c r="Y34" s="4">
        <v>1</v>
      </c>
      <c r="Z34" s="4"/>
      <c r="AA34" s="4"/>
      <c r="AB34" s="4">
        <v>33014</v>
      </c>
      <c r="AC34" s="4">
        <v>33021</v>
      </c>
      <c r="AD34" s="4"/>
      <c r="AE34" s="5" t="s">
        <v>10</v>
      </c>
      <c r="AF34" s="5" t="s">
        <v>28</v>
      </c>
      <c r="AG34" s="5"/>
      <c r="AH34">
        <f t="shared" si="1"/>
        <v>0</v>
      </c>
    </row>
    <row r="35" spans="1:34">
      <c r="A35" s="4">
        <v>141033</v>
      </c>
      <c r="B35" s="4" t="s">
        <v>167</v>
      </c>
      <c r="C35" s="4">
        <v>1</v>
      </c>
      <c r="D35" s="4">
        <v>151012</v>
      </c>
      <c r="E35" s="4"/>
      <c r="F35" s="4"/>
      <c r="G35" s="4"/>
      <c r="H35" s="4">
        <v>1330</v>
      </c>
      <c r="I35" s="4">
        <v>2135</v>
      </c>
      <c r="J35" s="4">
        <v>98750</v>
      </c>
      <c r="K35" s="4">
        <v>0</v>
      </c>
      <c r="L35" s="4"/>
      <c r="M35" s="4">
        <v>50</v>
      </c>
      <c r="N35" s="4">
        <v>0</v>
      </c>
      <c r="O35" s="4">
        <v>1500</v>
      </c>
      <c r="P35" s="4">
        <v>20</v>
      </c>
      <c r="Q35" s="4">
        <v>0</v>
      </c>
      <c r="R35" s="4">
        <v>0</v>
      </c>
      <c r="S35" s="4">
        <v>1</v>
      </c>
      <c r="T35" s="4">
        <v>1</v>
      </c>
      <c r="U35" s="4">
        <v>65</v>
      </c>
      <c r="V35" s="4">
        <v>66</v>
      </c>
      <c r="W35" s="4">
        <f t="shared" si="0"/>
        <v>10</v>
      </c>
      <c r="X35" s="4">
        <v>3</v>
      </c>
      <c r="Y35" s="4">
        <v>3</v>
      </c>
      <c r="Z35" s="4"/>
      <c r="AA35" s="4"/>
      <c r="AB35" s="4">
        <v>33023</v>
      </c>
      <c r="AC35" s="4">
        <v>33049</v>
      </c>
      <c r="AD35" s="4"/>
      <c r="AE35" s="5" t="s">
        <v>7</v>
      </c>
      <c r="AF35" s="5" t="s">
        <v>45</v>
      </c>
      <c r="AG35" s="5"/>
      <c r="AH35">
        <f t="shared" si="1"/>
        <v>171084375</v>
      </c>
    </row>
    <row r="36" spans="1:34">
      <c r="A36" s="4">
        <v>141034</v>
      </c>
      <c r="B36" s="4" t="s">
        <v>168</v>
      </c>
      <c r="C36" s="4">
        <v>1</v>
      </c>
      <c r="D36" s="4">
        <v>151024</v>
      </c>
      <c r="E36" s="4"/>
      <c r="F36" s="4"/>
      <c r="G36" s="4"/>
      <c r="H36" s="4">
        <v>1225</v>
      </c>
      <c r="I36" s="4">
        <v>1870</v>
      </c>
      <c r="J36" s="4">
        <v>49350</v>
      </c>
      <c r="K36" s="4">
        <v>0</v>
      </c>
      <c r="L36" s="4"/>
      <c r="M36" s="4">
        <v>0</v>
      </c>
      <c r="N36" s="4">
        <v>20</v>
      </c>
      <c r="O36" s="4">
        <v>1000</v>
      </c>
      <c r="P36" s="4">
        <v>26</v>
      </c>
      <c r="Q36" s="4">
        <v>0</v>
      </c>
      <c r="R36" s="4">
        <v>0</v>
      </c>
      <c r="S36" s="4">
        <v>1</v>
      </c>
      <c r="T36" s="4">
        <v>2</v>
      </c>
      <c r="U36" s="4">
        <v>39</v>
      </c>
      <c r="V36" s="4">
        <v>40</v>
      </c>
      <c r="W36" s="4">
        <f t="shared" si="0"/>
        <v>6</v>
      </c>
      <c r="X36" s="4">
        <v>2</v>
      </c>
      <c r="Y36" s="4">
        <v>2</v>
      </c>
      <c r="Z36" s="4"/>
      <c r="AA36" s="4"/>
      <c r="AB36" s="4">
        <v>33024</v>
      </c>
      <c r="AC36" s="4">
        <v>33021</v>
      </c>
      <c r="AD36" s="4"/>
      <c r="AE36" s="5" t="s">
        <v>46</v>
      </c>
      <c r="AF36" s="5" t="s">
        <v>28</v>
      </c>
      <c r="AG36" s="5"/>
      <c r="AH36">
        <f t="shared" si="1"/>
        <v>76369125</v>
      </c>
    </row>
    <row r="37" spans="1:34">
      <c r="A37" s="4">
        <v>141035</v>
      </c>
      <c r="B37" s="4" t="s">
        <v>169</v>
      </c>
      <c r="C37" s="4">
        <v>1</v>
      </c>
      <c r="D37" s="4">
        <v>151025</v>
      </c>
      <c r="E37" s="4"/>
      <c r="F37" s="4"/>
      <c r="G37" s="4"/>
      <c r="H37" s="4">
        <v>265</v>
      </c>
      <c r="I37" s="4">
        <v>535</v>
      </c>
      <c r="J37" s="9">
        <v>395000</v>
      </c>
      <c r="K37" s="4">
        <v>0</v>
      </c>
      <c r="L37" s="4"/>
      <c r="M37" s="4">
        <v>0</v>
      </c>
      <c r="N37" s="4">
        <v>0</v>
      </c>
      <c r="O37" s="4">
        <v>1500</v>
      </c>
      <c r="P37" s="4">
        <v>15</v>
      </c>
      <c r="Q37" s="4">
        <v>0</v>
      </c>
      <c r="R37" s="4">
        <v>0</v>
      </c>
      <c r="S37" s="4">
        <v>2</v>
      </c>
      <c r="T37" s="4">
        <v>2</v>
      </c>
      <c r="U37" s="4">
        <v>52</v>
      </c>
      <c r="V37" s="4">
        <v>53</v>
      </c>
      <c r="W37" s="4">
        <f t="shared" si="0"/>
        <v>8</v>
      </c>
      <c r="X37" s="4">
        <v>3</v>
      </c>
      <c r="Y37" s="4">
        <v>3</v>
      </c>
      <c r="Z37" s="4"/>
      <c r="AA37" s="4"/>
      <c r="AB37" s="4">
        <v>33025</v>
      </c>
      <c r="AC37" s="4">
        <v>33007</v>
      </c>
      <c r="AD37" s="4"/>
      <c r="AE37" s="5" t="s">
        <v>47</v>
      </c>
      <c r="AF37" s="5" t="s">
        <v>17</v>
      </c>
      <c r="AG37" s="5"/>
      <c r="AH37">
        <f t="shared" si="1"/>
        <v>158000000</v>
      </c>
    </row>
    <row r="38" spans="1:34">
      <c r="A38" s="4">
        <v>141036</v>
      </c>
      <c r="B38" s="4" t="s">
        <v>170</v>
      </c>
      <c r="C38" s="4">
        <v>1</v>
      </c>
      <c r="D38" s="4" t="s">
        <v>171</v>
      </c>
      <c r="E38" s="4"/>
      <c r="F38" s="4"/>
      <c r="G38" s="4"/>
      <c r="H38" s="4">
        <v>30</v>
      </c>
      <c r="I38" s="4">
        <v>70</v>
      </c>
      <c r="J38" s="4">
        <v>50</v>
      </c>
      <c r="K38" s="4">
        <v>0</v>
      </c>
      <c r="L38" s="4"/>
      <c r="M38" s="4">
        <v>99</v>
      </c>
      <c r="N38" s="4">
        <v>99</v>
      </c>
      <c r="O38" s="4">
        <v>1000</v>
      </c>
      <c r="P38" s="4">
        <v>70</v>
      </c>
      <c r="Q38" s="4">
        <v>0</v>
      </c>
      <c r="R38" s="4">
        <v>0</v>
      </c>
      <c r="S38" s="4">
        <v>0</v>
      </c>
      <c r="T38" s="4">
        <v>1</v>
      </c>
      <c r="U38" s="4">
        <v>1</v>
      </c>
      <c r="V38" s="4">
        <v>2</v>
      </c>
      <c r="W38" s="4">
        <f t="shared" si="0"/>
        <v>1</v>
      </c>
      <c r="X38" s="4">
        <v>1</v>
      </c>
      <c r="Y38" s="4">
        <v>1</v>
      </c>
      <c r="Z38" s="4"/>
      <c r="AA38" s="4"/>
      <c r="AB38" s="4">
        <v>33026</v>
      </c>
      <c r="AC38" s="4">
        <v>33050</v>
      </c>
      <c r="AD38" s="4">
        <v>33012</v>
      </c>
      <c r="AE38" s="5" t="s">
        <v>48</v>
      </c>
      <c r="AF38" s="5" t="s">
        <v>49</v>
      </c>
      <c r="AG38" s="5" t="s">
        <v>26</v>
      </c>
      <c r="AH38">
        <f t="shared" si="1"/>
        <v>2500</v>
      </c>
    </row>
    <row r="39" spans="1:34">
      <c r="A39" s="6">
        <v>142037</v>
      </c>
      <c r="B39" s="6" t="s">
        <v>172</v>
      </c>
      <c r="C39" s="6">
        <v>1</v>
      </c>
      <c r="D39" s="6" t="s">
        <v>173</v>
      </c>
      <c r="E39" s="6"/>
      <c r="F39" s="6"/>
      <c r="G39" s="6"/>
      <c r="H39" s="6">
        <v>8330</v>
      </c>
      <c r="I39" s="6">
        <v>11670</v>
      </c>
      <c r="J39" s="6">
        <v>1975200</v>
      </c>
      <c r="K39" s="6">
        <v>0</v>
      </c>
      <c r="L39" s="6">
        <v>0</v>
      </c>
      <c r="M39" s="6">
        <v>0</v>
      </c>
      <c r="N39" s="6">
        <v>0</v>
      </c>
      <c r="O39" s="6">
        <v>1200</v>
      </c>
      <c r="P39" s="4">
        <v>13</v>
      </c>
      <c r="Q39" s="6">
        <v>1</v>
      </c>
      <c r="R39" s="6">
        <v>0</v>
      </c>
      <c r="S39" s="6">
        <v>20</v>
      </c>
      <c r="T39" s="6">
        <v>3</v>
      </c>
      <c r="U39" s="6">
        <v>195</v>
      </c>
      <c r="V39" s="6">
        <v>196</v>
      </c>
      <c r="W39" s="6">
        <v>0</v>
      </c>
      <c r="X39" s="6">
        <v>10</v>
      </c>
      <c r="Y39" s="6">
        <v>10</v>
      </c>
      <c r="Z39" s="6"/>
      <c r="AA39" s="6"/>
      <c r="AB39" s="4">
        <v>33027</v>
      </c>
      <c r="AC39" s="4">
        <v>33051</v>
      </c>
      <c r="AD39" s="4">
        <v>33059</v>
      </c>
      <c r="AE39" s="5" t="s">
        <v>50</v>
      </c>
      <c r="AF39" s="5" t="s">
        <v>51</v>
      </c>
      <c r="AG39" s="5" t="s">
        <v>52</v>
      </c>
      <c r="AH39">
        <f t="shared" si="1"/>
        <v>19752000000</v>
      </c>
    </row>
    <row r="40" spans="1:34">
      <c r="A40" s="4">
        <v>141038</v>
      </c>
      <c r="B40" s="4" t="s">
        <v>174</v>
      </c>
      <c r="C40" s="4">
        <v>1</v>
      </c>
      <c r="D40" s="4"/>
      <c r="E40" s="4"/>
      <c r="F40" s="4"/>
      <c r="G40" s="4"/>
      <c r="H40" s="4">
        <v>865</v>
      </c>
      <c r="I40" s="4">
        <v>1335</v>
      </c>
      <c r="J40" s="4">
        <v>48300</v>
      </c>
      <c r="K40" s="4">
        <v>0</v>
      </c>
      <c r="L40" s="4"/>
      <c r="M40" s="4">
        <v>0</v>
      </c>
      <c r="N40" s="4">
        <v>0</v>
      </c>
      <c r="O40" s="4">
        <v>1000</v>
      </c>
      <c r="P40" s="4">
        <v>28</v>
      </c>
      <c r="Q40" s="4">
        <v>0</v>
      </c>
      <c r="R40" s="4">
        <v>0</v>
      </c>
      <c r="S40" s="4">
        <v>1</v>
      </c>
      <c r="T40" s="4">
        <v>1</v>
      </c>
      <c r="U40" s="4">
        <v>70</v>
      </c>
      <c r="V40" s="4">
        <v>71</v>
      </c>
      <c r="W40" s="4">
        <f t="shared" si="0"/>
        <v>11</v>
      </c>
      <c r="X40" s="4">
        <v>4</v>
      </c>
      <c r="Y40" s="4">
        <v>4</v>
      </c>
      <c r="Z40" s="4"/>
      <c r="AA40" s="4"/>
      <c r="AB40" s="4">
        <v>33007</v>
      </c>
      <c r="AC40" s="4">
        <v>33002</v>
      </c>
      <c r="AD40" s="4"/>
      <c r="AE40" s="5" t="s">
        <v>17</v>
      </c>
      <c r="AF40" s="5" t="s">
        <v>6</v>
      </c>
      <c r="AG40" s="5"/>
      <c r="AH40">
        <f t="shared" si="1"/>
        <v>53130000</v>
      </c>
    </row>
    <row r="41" spans="1:34">
      <c r="A41" s="4">
        <v>141039</v>
      </c>
      <c r="B41" s="4" t="s">
        <v>175</v>
      </c>
      <c r="C41" s="4">
        <v>1</v>
      </c>
      <c r="D41" s="4">
        <v>151013</v>
      </c>
      <c r="E41" s="4"/>
      <c r="F41" s="4"/>
      <c r="G41" s="4"/>
      <c r="H41" s="4">
        <v>600</v>
      </c>
      <c r="I41" s="4">
        <v>800</v>
      </c>
      <c r="J41" s="4">
        <v>10650</v>
      </c>
      <c r="K41" s="4">
        <v>0</v>
      </c>
      <c r="L41" s="4"/>
      <c r="M41" s="4">
        <v>0</v>
      </c>
      <c r="N41" s="4">
        <v>0</v>
      </c>
      <c r="O41" s="4">
        <v>1000</v>
      </c>
      <c r="P41" s="4">
        <v>45</v>
      </c>
      <c r="Q41" s="4">
        <v>0</v>
      </c>
      <c r="R41" s="4">
        <v>0</v>
      </c>
      <c r="S41" s="4">
        <v>1</v>
      </c>
      <c r="T41" s="4">
        <v>1</v>
      </c>
      <c r="U41" s="4">
        <v>21</v>
      </c>
      <c r="V41" s="4">
        <v>22</v>
      </c>
      <c r="W41" s="4">
        <f t="shared" si="0"/>
        <v>4</v>
      </c>
      <c r="X41" s="4">
        <v>1</v>
      </c>
      <c r="Y41" s="4">
        <v>1</v>
      </c>
      <c r="Z41" s="4"/>
      <c r="AA41" s="4"/>
      <c r="AB41" s="4">
        <v>33028</v>
      </c>
      <c r="AC41" s="7">
        <v>33001</v>
      </c>
      <c r="AD41" s="4"/>
      <c r="AE41" s="5" t="s">
        <v>53</v>
      </c>
      <c r="AF41" s="8" t="s">
        <v>4</v>
      </c>
      <c r="AG41" s="5"/>
      <c r="AH41">
        <f t="shared" si="1"/>
        <v>7455000</v>
      </c>
    </row>
    <row r="42" spans="1:34">
      <c r="A42" s="4">
        <v>141040</v>
      </c>
      <c r="B42" s="4" t="s">
        <v>176</v>
      </c>
      <c r="C42" s="4">
        <v>1</v>
      </c>
      <c r="D42" s="4"/>
      <c r="E42" s="4"/>
      <c r="F42" s="4"/>
      <c r="G42" s="4"/>
      <c r="H42" s="4">
        <v>3330</v>
      </c>
      <c r="I42" s="4">
        <v>5000</v>
      </c>
      <c r="J42" s="4">
        <v>1028000</v>
      </c>
      <c r="K42" s="4">
        <v>0</v>
      </c>
      <c r="L42" s="4">
        <v>20</v>
      </c>
      <c r="M42" s="4">
        <v>0</v>
      </c>
      <c r="N42" s="4">
        <v>0</v>
      </c>
      <c r="O42" s="4">
        <v>1500</v>
      </c>
      <c r="P42" s="4">
        <v>18</v>
      </c>
      <c r="Q42" s="4">
        <v>0</v>
      </c>
      <c r="R42" s="4">
        <v>0</v>
      </c>
      <c r="S42" s="4">
        <v>2</v>
      </c>
      <c r="T42" s="4">
        <v>2</v>
      </c>
      <c r="U42" s="4">
        <v>186</v>
      </c>
      <c r="V42" s="4">
        <v>187</v>
      </c>
      <c r="W42" s="4">
        <f t="shared" si="0"/>
        <v>29</v>
      </c>
      <c r="X42" s="4">
        <v>9</v>
      </c>
      <c r="Y42" s="4">
        <v>9</v>
      </c>
      <c r="Z42" s="4"/>
      <c r="AA42" s="4"/>
      <c r="AB42" s="4">
        <v>33007</v>
      </c>
      <c r="AC42" s="4">
        <v>33002</v>
      </c>
      <c r="AD42" s="4"/>
      <c r="AE42" s="5" t="s">
        <v>17</v>
      </c>
      <c r="AF42" s="5" t="s">
        <v>6</v>
      </c>
      <c r="AG42" s="5"/>
      <c r="AH42">
        <f t="shared" si="1"/>
        <v>4281620000</v>
      </c>
    </row>
    <row r="43" spans="1:34">
      <c r="A43" s="4">
        <v>141041</v>
      </c>
      <c r="B43" s="4" t="s">
        <v>177</v>
      </c>
      <c r="C43" s="4">
        <v>1</v>
      </c>
      <c r="D43" s="4">
        <v>151031</v>
      </c>
      <c r="E43" s="4"/>
      <c r="F43" s="4"/>
      <c r="G43" s="4"/>
      <c r="H43" s="4">
        <v>4000</v>
      </c>
      <c r="I43" s="4">
        <v>6670</v>
      </c>
      <c r="J43" s="4">
        <v>257000</v>
      </c>
      <c r="K43" s="4">
        <v>0</v>
      </c>
      <c r="L43" s="4"/>
      <c r="M43" s="4">
        <v>0</v>
      </c>
      <c r="N43" s="4">
        <v>0</v>
      </c>
      <c r="O43" s="4">
        <v>2000</v>
      </c>
      <c r="P43" s="4">
        <v>20</v>
      </c>
      <c r="Q43" s="4">
        <v>0</v>
      </c>
      <c r="R43" s="4">
        <v>0</v>
      </c>
      <c r="S43" s="4">
        <v>2</v>
      </c>
      <c r="T43" s="4">
        <v>2</v>
      </c>
      <c r="U43" s="4">
        <v>93</v>
      </c>
      <c r="V43" s="4">
        <v>94</v>
      </c>
      <c r="W43" s="4">
        <f t="shared" si="0"/>
        <v>15</v>
      </c>
      <c r="X43" s="4">
        <v>5</v>
      </c>
      <c r="Y43" s="4">
        <v>5</v>
      </c>
      <c r="Z43" s="4"/>
      <c r="AA43" s="4"/>
      <c r="AB43" s="4">
        <v>33029</v>
      </c>
      <c r="AC43" s="4">
        <v>33041</v>
      </c>
      <c r="AD43" s="4"/>
      <c r="AE43" s="5" t="s">
        <v>54</v>
      </c>
      <c r="AF43" s="5" t="s">
        <v>24</v>
      </c>
      <c r="AG43" s="5"/>
      <c r="AH43">
        <f t="shared" si="1"/>
        <v>1371095000</v>
      </c>
    </row>
    <row r="44" spans="1:34">
      <c r="A44" s="4">
        <v>141042</v>
      </c>
      <c r="B44" s="4" t="s">
        <v>178</v>
      </c>
      <c r="C44" s="4">
        <v>1</v>
      </c>
      <c r="D44" s="4">
        <v>151014</v>
      </c>
      <c r="E44" s="4"/>
      <c r="F44" s="4"/>
      <c r="G44" s="4"/>
      <c r="H44" s="4">
        <v>1000</v>
      </c>
      <c r="I44" s="4">
        <v>2670</v>
      </c>
      <c r="J44" s="4">
        <v>51400</v>
      </c>
      <c r="K44" s="4">
        <v>0</v>
      </c>
      <c r="L44" s="4"/>
      <c r="M44" s="4">
        <v>0</v>
      </c>
      <c r="N44" s="4">
        <v>20</v>
      </c>
      <c r="O44" s="4">
        <v>1000</v>
      </c>
      <c r="P44" s="4">
        <v>35</v>
      </c>
      <c r="Q44" s="4">
        <v>0</v>
      </c>
      <c r="R44" s="4">
        <v>0</v>
      </c>
      <c r="S44" s="4">
        <v>1</v>
      </c>
      <c r="T44" s="4">
        <v>1</v>
      </c>
      <c r="U44" s="4">
        <v>42</v>
      </c>
      <c r="V44" s="4">
        <v>43</v>
      </c>
      <c r="W44" s="4">
        <f t="shared" si="0"/>
        <v>7</v>
      </c>
      <c r="X44" s="4">
        <v>2</v>
      </c>
      <c r="Y44" s="4">
        <v>2</v>
      </c>
      <c r="Z44" s="4"/>
      <c r="AA44" s="4"/>
      <c r="AB44" s="4">
        <v>33030</v>
      </c>
      <c r="AC44" s="4">
        <v>33053</v>
      </c>
      <c r="AD44" s="4"/>
      <c r="AE44" s="5" t="s">
        <v>55</v>
      </c>
      <c r="AF44" s="5" t="s">
        <v>31</v>
      </c>
      <c r="AG44" s="5"/>
      <c r="AH44">
        <f t="shared" si="1"/>
        <v>94319000</v>
      </c>
    </row>
    <row r="45" spans="1:34">
      <c r="A45" s="4">
        <v>141043</v>
      </c>
      <c r="B45" s="4" t="s">
        <v>56</v>
      </c>
      <c r="C45" s="4">
        <v>1</v>
      </c>
      <c r="D45" s="4" t="s">
        <v>179</v>
      </c>
      <c r="E45" s="4"/>
      <c r="F45" s="4"/>
      <c r="G45" s="4"/>
      <c r="H45" s="4">
        <v>1330</v>
      </c>
      <c r="I45" s="4">
        <v>2000</v>
      </c>
      <c r="J45" s="4">
        <v>77100</v>
      </c>
      <c r="K45" s="4">
        <v>0</v>
      </c>
      <c r="L45" s="4"/>
      <c r="M45" s="4">
        <v>0</v>
      </c>
      <c r="N45" s="4">
        <v>50</v>
      </c>
      <c r="O45" s="4">
        <v>1500</v>
      </c>
      <c r="P45" s="4">
        <v>33</v>
      </c>
      <c r="Q45" s="4">
        <v>0</v>
      </c>
      <c r="R45" s="4">
        <v>0</v>
      </c>
      <c r="S45" s="4">
        <v>1</v>
      </c>
      <c r="T45" s="4">
        <v>1</v>
      </c>
      <c r="U45" s="4">
        <v>30</v>
      </c>
      <c r="V45" s="4">
        <v>31</v>
      </c>
      <c r="W45" s="4">
        <f t="shared" si="0"/>
        <v>5</v>
      </c>
      <c r="X45" s="4">
        <v>2</v>
      </c>
      <c r="Y45" s="4">
        <v>2</v>
      </c>
      <c r="Z45" s="4"/>
      <c r="AA45" s="4"/>
      <c r="AB45" s="4">
        <v>33031</v>
      </c>
      <c r="AC45" s="4">
        <v>33006</v>
      </c>
      <c r="AD45" s="4">
        <v>33012</v>
      </c>
      <c r="AE45" s="5" t="s">
        <v>57</v>
      </c>
      <c r="AF45" s="5" t="s">
        <v>8</v>
      </c>
      <c r="AG45" s="5" t="s">
        <v>26</v>
      </c>
      <c r="AH45">
        <f t="shared" si="1"/>
        <v>128371500</v>
      </c>
    </row>
    <row r="46" spans="1:34">
      <c r="A46" s="4">
        <v>141044</v>
      </c>
      <c r="B46" s="4" t="s">
        <v>180</v>
      </c>
      <c r="C46" s="4">
        <v>1</v>
      </c>
      <c r="D46" s="4" t="s">
        <v>181</v>
      </c>
      <c r="E46" s="4"/>
      <c r="F46" s="4"/>
      <c r="G46" s="4">
        <v>20011</v>
      </c>
      <c r="H46" s="4">
        <v>2000</v>
      </c>
      <c r="I46" s="4">
        <v>3000</v>
      </c>
      <c r="J46" s="4">
        <v>66800</v>
      </c>
      <c r="K46" s="4">
        <v>100</v>
      </c>
      <c r="L46" s="4"/>
      <c r="M46" s="4">
        <v>0</v>
      </c>
      <c r="N46" s="4">
        <v>0</v>
      </c>
      <c r="O46" s="4">
        <v>1000</v>
      </c>
      <c r="P46" s="4">
        <v>36</v>
      </c>
      <c r="Q46" s="4">
        <v>0</v>
      </c>
      <c r="R46" s="4">
        <v>0</v>
      </c>
      <c r="S46" s="4">
        <v>1</v>
      </c>
      <c r="T46" s="4">
        <v>1</v>
      </c>
      <c r="U46" s="4">
        <v>20</v>
      </c>
      <c r="V46" s="4">
        <v>21</v>
      </c>
      <c r="W46" s="4">
        <f t="shared" si="0"/>
        <v>4</v>
      </c>
      <c r="X46" s="4">
        <v>1</v>
      </c>
      <c r="Y46" s="4">
        <v>1</v>
      </c>
      <c r="Z46" s="4"/>
      <c r="AA46" s="4"/>
      <c r="AB46" s="4">
        <v>33004</v>
      </c>
      <c r="AC46" s="4">
        <v>33012</v>
      </c>
      <c r="AD46" s="4">
        <v>33060</v>
      </c>
      <c r="AE46" s="5" t="s">
        <v>13</v>
      </c>
      <c r="AF46" s="5" t="s">
        <v>26</v>
      </c>
      <c r="AG46" s="5" t="s">
        <v>58</v>
      </c>
      <c r="AH46">
        <f t="shared" si="1"/>
        <v>167000000</v>
      </c>
    </row>
    <row r="47" spans="1:34">
      <c r="A47" s="4">
        <v>142045</v>
      </c>
      <c r="B47" s="4" t="s">
        <v>182</v>
      </c>
      <c r="C47" s="4">
        <v>2</v>
      </c>
      <c r="D47" s="4">
        <v>151030</v>
      </c>
      <c r="E47" s="4"/>
      <c r="F47" s="4"/>
      <c r="G47" s="4"/>
      <c r="H47" s="4">
        <v>0</v>
      </c>
      <c r="I47" s="4">
        <v>0</v>
      </c>
      <c r="J47" s="4">
        <v>61650</v>
      </c>
      <c r="K47" s="4">
        <v>0</v>
      </c>
      <c r="L47" s="4"/>
      <c r="M47" s="4">
        <v>20</v>
      </c>
      <c r="N47" s="4">
        <v>0</v>
      </c>
      <c r="O47" s="4">
        <v>0</v>
      </c>
      <c r="P47" s="4">
        <v>45</v>
      </c>
      <c r="Q47" s="4">
        <v>0</v>
      </c>
      <c r="R47" s="4">
        <v>0</v>
      </c>
      <c r="S47" s="4">
        <v>1</v>
      </c>
      <c r="T47" s="4">
        <v>2</v>
      </c>
      <c r="U47" s="4">
        <v>20</v>
      </c>
      <c r="V47" s="4">
        <v>21</v>
      </c>
      <c r="W47" s="4">
        <f t="shared" si="0"/>
        <v>4</v>
      </c>
      <c r="X47" s="4">
        <v>1</v>
      </c>
      <c r="Y47" s="4">
        <v>1</v>
      </c>
      <c r="Z47" s="4"/>
      <c r="AA47" s="4"/>
      <c r="AB47" s="4">
        <v>33014</v>
      </c>
      <c r="AC47" s="4">
        <v>33054</v>
      </c>
      <c r="AD47" s="4"/>
      <c r="AE47" s="5" t="s">
        <v>10</v>
      </c>
      <c r="AF47" s="5" t="s">
        <v>59</v>
      </c>
      <c r="AG47" s="5"/>
      <c r="AH47">
        <f t="shared" si="1"/>
        <v>0</v>
      </c>
    </row>
    <row r="48" spans="1:34">
      <c r="A48" s="6">
        <v>142046</v>
      </c>
      <c r="B48" s="6" t="s">
        <v>183</v>
      </c>
      <c r="C48" s="6">
        <v>1</v>
      </c>
      <c r="D48" s="6" t="s">
        <v>184</v>
      </c>
      <c r="E48" s="6"/>
      <c r="F48" s="6"/>
      <c r="G48" s="6"/>
      <c r="H48" s="6">
        <v>8330</v>
      </c>
      <c r="I48" s="6">
        <v>11670</v>
      </c>
      <c r="J48" s="6">
        <v>3084000</v>
      </c>
      <c r="K48" s="6">
        <v>0</v>
      </c>
      <c r="L48" s="6">
        <v>25</v>
      </c>
      <c r="M48" s="6">
        <v>0</v>
      </c>
      <c r="N48" s="6">
        <v>0</v>
      </c>
      <c r="O48" s="6">
        <v>1000</v>
      </c>
      <c r="P48" s="4">
        <v>13</v>
      </c>
      <c r="Q48" s="6">
        <v>1</v>
      </c>
      <c r="R48" s="6">
        <v>0</v>
      </c>
      <c r="S48" s="6">
        <v>20</v>
      </c>
      <c r="T48" s="6">
        <v>3</v>
      </c>
      <c r="U48" s="6">
        <v>312</v>
      </c>
      <c r="V48" s="6">
        <v>313</v>
      </c>
      <c r="W48" s="6">
        <v>0</v>
      </c>
      <c r="X48" s="6">
        <v>3</v>
      </c>
      <c r="Y48" s="6">
        <v>3</v>
      </c>
      <c r="Z48" s="6"/>
      <c r="AA48" s="6"/>
      <c r="AB48" s="4">
        <v>33032</v>
      </c>
      <c r="AC48" s="4">
        <v>33055</v>
      </c>
      <c r="AD48" s="4">
        <v>33061</v>
      </c>
      <c r="AE48" s="5" t="s">
        <v>60</v>
      </c>
      <c r="AF48" s="5" t="s">
        <v>61</v>
      </c>
      <c r="AG48" s="5" t="s">
        <v>62</v>
      </c>
      <c r="AH48">
        <f t="shared" si="1"/>
        <v>30840000000</v>
      </c>
    </row>
    <row r="49" spans="1:34">
      <c r="A49" s="4">
        <v>142047</v>
      </c>
      <c r="B49" s="4" t="s">
        <v>185</v>
      </c>
      <c r="C49" s="4">
        <v>1</v>
      </c>
      <c r="D49" s="4"/>
      <c r="E49" s="4" t="s">
        <v>186</v>
      </c>
      <c r="F49" s="4"/>
      <c r="G49" s="4">
        <v>20047</v>
      </c>
      <c r="H49" s="4">
        <v>65</v>
      </c>
      <c r="I49" s="4">
        <v>100</v>
      </c>
      <c r="J49" s="4">
        <v>11100</v>
      </c>
      <c r="K49" s="4">
        <v>0</v>
      </c>
      <c r="L49" s="4"/>
      <c r="M49" s="4">
        <v>0</v>
      </c>
      <c r="N49" s="4">
        <v>0</v>
      </c>
      <c r="O49" s="4">
        <v>1000</v>
      </c>
      <c r="P49" s="4">
        <v>13</v>
      </c>
      <c r="Q49" s="4">
        <v>1</v>
      </c>
      <c r="R49" s="4">
        <v>1</v>
      </c>
      <c r="S49" s="4">
        <v>0</v>
      </c>
      <c r="T49" s="4">
        <v>2</v>
      </c>
      <c r="U49" s="4">
        <v>10</v>
      </c>
      <c r="V49" s="4">
        <v>11</v>
      </c>
      <c r="W49" s="4">
        <f t="shared" si="0"/>
        <v>2</v>
      </c>
      <c r="X49" s="4">
        <v>1</v>
      </c>
      <c r="Y49" s="4">
        <v>1</v>
      </c>
      <c r="Z49" s="4"/>
      <c r="AA49" s="4"/>
      <c r="AB49" s="4"/>
      <c r="AC49" s="5"/>
      <c r="AD49" s="5"/>
      <c r="AE49" s="5"/>
      <c r="AF49" s="5"/>
      <c r="AG49" s="5"/>
      <c r="AH49">
        <f t="shared" si="1"/>
        <v>915750</v>
      </c>
    </row>
    <row r="50" spans="1:34">
      <c r="A50" s="11">
        <v>141048</v>
      </c>
      <c r="B50" s="7" t="s">
        <v>63</v>
      </c>
      <c r="C50" s="7">
        <v>1</v>
      </c>
      <c r="D50" s="7"/>
      <c r="E50" s="7"/>
      <c r="F50" s="7"/>
      <c r="G50" s="7"/>
      <c r="H50" s="7">
        <v>130</v>
      </c>
      <c r="I50" s="7">
        <v>235</v>
      </c>
      <c r="J50" s="7">
        <v>5300</v>
      </c>
      <c r="K50" s="7">
        <v>0</v>
      </c>
      <c r="L50" s="7"/>
      <c r="M50" s="7">
        <v>20</v>
      </c>
      <c r="N50" s="7">
        <v>0</v>
      </c>
      <c r="O50" s="7">
        <v>1200</v>
      </c>
      <c r="P50" s="7">
        <v>26</v>
      </c>
      <c r="Q50" s="7">
        <v>0</v>
      </c>
      <c r="R50" s="7">
        <v>0</v>
      </c>
      <c r="S50" s="7">
        <v>1</v>
      </c>
      <c r="T50" s="7">
        <v>1</v>
      </c>
      <c r="U50" s="7">
        <v>16</v>
      </c>
      <c r="V50" s="7">
        <v>15</v>
      </c>
      <c r="W50" s="7">
        <f t="shared" si="0"/>
        <v>3</v>
      </c>
      <c r="X50" s="7">
        <v>1</v>
      </c>
      <c r="Y50" s="7">
        <v>1</v>
      </c>
      <c r="Z50" s="7"/>
      <c r="AA50" s="7"/>
      <c r="AB50" s="7">
        <v>33002</v>
      </c>
      <c r="AC50" s="7">
        <v>33016</v>
      </c>
      <c r="AD50" s="7"/>
      <c r="AE50" s="8" t="s">
        <v>6</v>
      </c>
      <c r="AF50" s="7" t="s">
        <v>35</v>
      </c>
      <c r="AG50" s="7"/>
      <c r="AH50">
        <f t="shared" si="1"/>
        <v>967250</v>
      </c>
    </row>
    <row r="51" spans="1:34">
      <c r="A51" s="11">
        <v>141049</v>
      </c>
      <c r="B51" s="7" t="s">
        <v>64</v>
      </c>
      <c r="C51" s="7">
        <v>1</v>
      </c>
      <c r="D51" s="7">
        <v>151002</v>
      </c>
      <c r="E51" s="7"/>
      <c r="F51" s="7"/>
      <c r="G51" s="7"/>
      <c r="H51" s="7">
        <v>100</v>
      </c>
      <c r="I51" s="7">
        <v>185</v>
      </c>
      <c r="J51" s="7">
        <v>6650</v>
      </c>
      <c r="K51" s="7">
        <v>0</v>
      </c>
      <c r="L51" s="7"/>
      <c r="M51" s="7">
        <v>0</v>
      </c>
      <c r="N51" s="7">
        <v>0</v>
      </c>
      <c r="O51" s="7">
        <v>1000</v>
      </c>
      <c r="P51" s="7">
        <v>28</v>
      </c>
      <c r="Q51" s="7">
        <v>0</v>
      </c>
      <c r="R51" s="7">
        <v>0</v>
      </c>
      <c r="S51" s="7">
        <v>1</v>
      </c>
      <c r="T51" s="7">
        <v>1</v>
      </c>
      <c r="U51" s="7">
        <v>10</v>
      </c>
      <c r="V51" s="7">
        <v>16</v>
      </c>
      <c r="W51" s="7">
        <f t="shared" si="0"/>
        <v>3</v>
      </c>
      <c r="X51" s="7">
        <v>1</v>
      </c>
      <c r="Y51" s="7">
        <v>1</v>
      </c>
      <c r="Z51" s="7"/>
      <c r="AA51" s="7"/>
      <c r="AB51" s="7">
        <v>33002</v>
      </c>
      <c r="AC51" s="7">
        <v>33034</v>
      </c>
      <c r="AD51" s="7"/>
      <c r="AE51" s="8" t="s">
        <v>6</v>
      </c>
      <c r="AF51" s="7" t="s">
        <v>12</v>
      </c>
      <c r="AG51" s="7"/>
      <c r="AH51">
        <f t="shared" si="1"/>
        <v>947625</v>
      </c>
    </row>
    <row r="52" spans="1:34">
      <c r="A52" s="11">
        <v>141050</v>
      </c>
      <c r="B52" s="7" t="s">
        <v>65</v>
      </c>
      <c r="C52" s="7">
        <v>1</v>
      </c>
      <c r="D52" s="7" t="s">
        <v>136</v>
      </c>
      <c r="E52" s="7"/>
      <c r="F52" s="7"/>
      <c r="G52" s="7"/>
      <c r="H52" s="7">
        <v>2000</v>
      </c>
      <c r="I52" s="7">
        <v>2500</v>
      </c>
      <c r="J52" s="7">
        <f>J3*78</f>
        <v>50700</v>
      </c>
      <c r="K52" s="7">
        <v>0</v>
      </c>
      <c r="L52" s="7"/>
      <c r="M52" s="7">
        <v>0</v>
      </c>
      <c r="N52" s="7">
        <v>0</v>
      </c>
      <c r="O52" s="7">
        <v>2000</v>
      </c>
      <c r="P52" s="7">
        <v>10</v>
      </c>
      <c r="Q52" s="7">
        <v>0</v>
      </c>
      <c r="R52" s="7">
        <v>0</v>
      </c>
      <c r="S52" s="7">
        <v>2</v>
      </c>
      <c r="T52" s="7">
        <v>2</v>
      </c>
      <c r="U52" s="7">
        <v>70</v>
      </c>
      <c r="V52" s="7">
        <v>70</v>
      </c>
      <c r="W52" s="7">
        <f t="shared" si="0"/>
        <v>11</v>
      </c>
      <c r="X52" s="7">
        <v>3</v>
      </c>
      <c r="Y52" s="7">
        <v>3</v>
      </c>
      <c r="Z52" s="7"/>
      <c r="AA52" s="7"/>
      <c r="AB52" s="7">
        <v>33007</v>
      </c>
      <c r="AC52" s="7">
        <v>33038</v>
      </c>
      <c r="AD52" s="7"/>
      <c r="AE52" s="8" t="s">
        <v>17</v>
      </c>
      <c r="AF52" s="7" t="s">
        <v>18</v>
      </c>
      <c r="AG52" s="7"/>
      <c r="AH52">
        <f t="shared" si="1"/>
        <v>114075000</v>
      </c>
    </row>
    <row r="53" spans="1:34">
      <c r="A53" s="11">
        <v>141051</v>
      </c>
      <c r="B53" s="7" t="s">
        <v>66</v>
      </c>
      <c r="C53" s="7">
        <v>1</v>
      </c>
      <c r="D53" s="7"/>
      <c r="E53" s="7"/>
      <c r="F53" s="7"/>
      <c r="G53" s="7"/>
      <c r="H53" s="7">
        <v>430</v>
      </c>
      <c r="I53" s="7">
        <v>500</v>
      </c>
      <c r="J53" s="7">
        <v>7300</v>
      </c>
      <c r="K53" s="7">
        <v>0</v>
      </c>
      <c r="L53" s="7"/>
      <c r="M53" s="7">
        <v>25</v>
      </c>
      <c r="N53" s="7">
        <v>0</v>
      </c>
      <c r="O53" s="7">
        <v>1000</v>
      </c>
      <c r="P53" s="7">
        <v>28</v>
      </c>
      <c r="Q53" s="7">
        <v>0</v>
      </c>
      <c r="R53" s="7">
        <v>0</v>
      </c>
      <c r="S53" s="7">
        <v>1</v>
      </c>
      <c r="T53" s="7">
        <v>1</v>
      </c>
      <c r="U53" s="7">
        <v>20</v>
      </c>
      <c r="V53" s="7">
        <v>25</v>
      </c>
      <c r="W53" s="7">
        <f t="shared" si="0"/>
        <v>4</v>
      </c>
      <c r="X53" s="7">
        <v>1</v>
      </c>
      <c r="Y53" s="7">
        <v>1</v>
      </c>
      <c r="Z53" s="7"/>
      <c r="AA53" s="7"/>
      <c r="AB53" s="7">
        <v>33002</v>
      </c>
      <c r="AC53" s="7">
        <v>33023</v>
      </c>
      <c r="AD53" s="7"/>
      <c r="AE53" s="15" t="s">
        <v>6</v>
      </c>
      <c r="AF53" s="7" t="s">
        <v>7</v>
      </c>
      <c r="AG53" s="7"/>
      <c r="AH53">
        <f t="shared" si="1"/>
        <v>3394500</v>
      </c>
    </row>
    <row r="54" spans="1:34">
      <c r="A54" s="11">
        <v>141052</v>
      </c>
      <c r="B54" s="7" t="s">
        <v>67</v>
      </c>
      <c r="C54" s="7">
        <v>1</v>
      </c>
      <c r="D54" s="7" t="s">
        <v>141</v>
      </c>
      <c r="E54" s="7"/>
      <c r="F54" s="7"/>
      <c r="G54" s="7"/>
      <c r="H54" s="7">
        <v>280</v>
      </c>
      <c r="I54" s="7">
        <v>320</v>
      </c>
      <c r="J54" s="7">
        <v>6650</v>
      </c>
      <c r="K54" s="7">
        <v>0</v>
      </c>
      <c r="L54" s="7"/>
      <c r="M54" s="7">
        <v>0</v>
      </c>
      <c r="N54" s="7">
        <v>70</v>
      </c>
      <c r="O54" s="7">
        <v>1500</v>
      </c>
      <c r="P54" s="7">
        <v>28</v>
      </c>
      <c r="Q54" s="7">
        <v>0</v>
      </c>
      <c r="R54" s="7">
        <v>0</v>
      </c>
      <c r="S54" s="7">
        <v>1</v>
      </c>
      <c r="T54" s="7">
        <v>1</v>
      </c>
      <c r="U54" s="7">
        <v>40</v>
      </c>
      <c r="V54" s="7">
        <v>16</v>
      </c>
      <c r="W54" s="7">
        <f t="shared" si="0"/>
        <v>3</v>
      </c>
      <c r="X54" s="7">
        <v>2</v>
      </c>
      <c r="Y54" s="7">
        <v>2</v>
      </c>
      <c r="Z54" s="7"/>
      <c r="AA54" s="7"/>
      <c r="AB54" s="7">
        <v>33009</v>
      </c>
      <c r="AC54" s="7">
        <v>33040</v>
      </c>
      <c r="AD54" s="7">
        <v>33063</v>
      </c>
      <c r="AE54" s="8" t="s">
        <v>22</v>
      </c>
      <c r="AF54" s="7" t="s">
        <v>9</v>
      </c>
      <c r="AG54" s="7" t="s">
        <v>188</v>
      </c>
      <c r="AH54">
        <f t="shared" si="1"/>
        <v>1995000</v>
      </c>
    </row>
    <row r="55" spans="1:34">
      <c r="A55" s="11">
        <v>141053</v>
      </c>
      <c r="B55" s="7" t="s">
        <v>189</v>
      </c>
      <c r="C55" s="7">
        <v>1</v>
      </c>
      <c r="D55" s="7">
        <v>151006</v>
      </c>
      <c r="E55" s="7"/>
      <c r="F55" s="7"/>
      <c r="G55" s="7"/>
      <c r="H55" s="7">
        <v>680</v>
      </c>
      <c r="I55" s="7">
        <v>720</v>
      </c>
      <c r="J55" s="7">
        <v>19000</v>
      </c>
      <c r="K55" s="7">
        <v>0</v>
      </c>
      <c r="L55" s="7"/>
      <c r="M55" s="7">
        <v>30</v>
      </c>
      <c r="N55" s="7">
        <v>0</v>
      </c>
      <c r="O55" s="7">
        <v>1500</v>
      </c>
      <c r="P55" s="7">
        <v>25</v>
      </c>
      <c r="Q55" s="7">
        <v>0</v>
      </c>
      <c r="R55" s="7">
        <v>0</v>
      </c>
      <c r="S55" s="7">
        <v>2</v>
      </c>
      <c r="T55" s="7">
        <v>2</v>
      </c>
      <c r="U55" s="7">
        <v>50</v>
      </c>
      <c r="V55" s="7">
        <v>40</v>
      </c>
      <c r="W55" s="7">
        <f t="shared" si="0"/>
        <v>6</v>
      </c>
      <c r="X55" s="7">
        <v>2</v>
      </c>
      <c r="Y55" s="7">
        <v>2</v>
      </c>
      <c r="Z55" s="7"/>
      <c r="AA55" s="7"/>
      <c r="AB55" s="7">
        <v>33012</v>
      </c>
      <c r="AC55" s="7">
        <v>33041</v>
      </c>
      <c r="AD55" s="7">
        <v>33023</v>
      </c>
      <c r="AE55" s="8" t="s">
        <v>26</v>
      </c>
      <c r="AF55" s="7" t="s">
        <v>24</v>
      </c>
      <c r="AG55" s="7" t="s">
        <v>7</v>
      </c>
      <c r="AH55">
        <f>(H55+I55)/2*J55</f>
        <v>13300000</v>
      </c>
    </row>
    <row r="56" spans="1:34">
      <c r="A56" s="7">
        <v>141054</v>
      </c>
      <c r="B56" s="7" t="s">
        <v>68</v>
      </c>
      <c r="C56" s="7">
        <v>1</v>
      </c>
      <c r="D56" s="7"/>
      <c r="E56" s="7"/>
      <c r="F56" s="7"/>
      <c r="G56" s="7"/>
      <c r="H56" s="7">
        <v>500</v>
      </c>
      <c r="I56" s="7">
        <v>835</v>
      </c>
      <c r="J56" s="7">
        <v>6550</v>
      </c>
      <c r="K56" s="7">
        <v>0</v>
      </c>
      <c r="L56" s="7"/>
      <c r="M56" s="7">
        <v>70</v>
      </c>
      <c r="N56" s="7">
        <v>0</v>
      </c>
      <c r="O56" s="7">
        <v>1200</v>
      </c>
      <c r="P56" s="7">
        <v>45</v>
      </c>
      <c r="Q56" s="7">
        <v>0</v>
      </c>
      <c r="R56" s="7">
        <v>0</v>
      </c>
      <c r="S56" s="7">
        <v>1</v>
      </c>
      <c r="T56" s="7">
        <v>1</v>
      </c>
      <c r="U56" s="7">
        <v>15</v>
      </c>
      <c r="V56" s="7">
        <v>16</v>
      </c>
      <c r="W56" s="7">
        <f t="shared" si="0"/>
        <v>3</v>
      </c>
      <c r="X56" s="7">
        <v>1</v>
      </c>
      <c r="Y56" s="7">
        <v>1</v>
      </c>
      <c r="Z56" s="7"/>
      <c r="AA56" s="7"/>
      <c r="AB56" s="7">
        <v>33001</v>
      </c>
      <c r="AC56" s="7">
        <v>33062</v>
      </c>
      <c r="AD56" s="7"/>
      <c r="AE56" s="8" t="s">
        <v>4</v>
      </c>
      <c r="AF56" s="7" t="s">
        <v>187</v>
      </c>
      <c r="AG56" s="7"/>
      <c r="AH56">
        <f t="shared" si="1"/>
        <v>4372125</v>
      </c>
    </row>
    <row r="57" spans="1:34">
      <c r="A57" s="7">
        <v>141055</v>
      </c>
      <c r="B57" s="7" t="s">
        <v>69</v>
      </c>
      <c r="C57" s="7">
        <v>1</v>
      </c>
      <c r="D57" s="7"/>
      <c r="E57" s="7"/>
      <c r="F57" s="7"/>
      <c r="G57" s="7"/>
      <c r="H57" s="7">
        <v>665</v>
      </c>
      <c r="I57" s="7">
        <v>1170</v>
      </c>
      <c r="J57" s="7">
        <v>25000</v>
      </c>
      <c r="K57" s="7">
        <v>0</v>
      </c>
      <c r="L57" s="7"/>
      <c r="M57" s="7">
        <v>50</v>
      </c>
      <c r="N57" s="7">
        <v>0</v>
      </c>
      <c r="O57" s="7">
        <v>800</v>
      </c>
      <c r="P57" s="7">
        <v>50</v>
      </c>
      <c r="Q57" s="7">
        <v>0</v>
      </c>
      <c r="R57" s="7">
        <v>0</v>
      </c>
      <c r="S57" s="7">
        <v>1</v>
      </c>
      <c r="T57" s="7">
        <v>1</v>
      </c>
      <c r="U57" s="7">
        <v>40</v>
      </c>
      <c r="V57" s="7">
        <v>41</v>
      </c>
      <c r="W57" s="7">
        <f t="shared" si="0"/>
        <v>7</v>
      </c>
      <c r="X57" s="7">
        <v>2</v>
      </c>
      <c r="Y57" s="7">
        <v>2</v>
      </c>
      <c r="Z57" s="7"/>
      <c r="AA57" s="7"/>
      <c r="AB57" s="7">
        <v>33001</v>
      </c>
      <c r="AC57" s="7">
        <v>33023</v>
      </c>
      <c r="AD57" s="7"/>
      <c r="AE57" s="8" t="s">
        <v>4</v>
      </c>
      <c r="AF57" s="7" t="s">
        <v>7</v>
      </c>
      <c r="AG57" s="7"/>
      <c r="AH57">
        <f t="shared" si="1"/>
        <v>22937500</v>
      </c>
    </row>
    <row r="58" spans="1:34">
      <c r="A58" s="7">
        <v>141056</v>
      </c>
      <c r="B58" s="7" t="s">
        <v>70</v>
      </c>
      <c r="C58" s="7">
        <v>1</v>
      </c>
      <c r="D58" s="7">
        <v>151009</v>
      </c>
      <c r="E58" s="7"/>
      <c r="F58" s="7"/>
      <c r="G58" s="7"/>
      <c r="H58" s="7">
        <v>2000</v>
      </c>
      <c r="I58" s="7">
        <v>4000</v>
      </c>
      <c r="J58" s="7">
        <v>449600</v>
      </c>
      <c r="K58" s="7">
        <v>0</v>
      </c>
      <c r="L58" s="7"/>
      <c r="M58" s="7">
        <v>30</v>
      </c>
      <c r="N58" s="7">
        <v>0</v>
      </c>
      <c r="O58" s="7">
        <v>2000</v>
      </c>
      <c r="P58" s="7">
        <v>25</v>
      </c>
      <c r="Q58" s="7">
        <v>0</v>
      </c>
      <c r="R58" s="7">
        <v>0</v>
      </c>
      <c r="S58" s="7">
        <v>2</v>
      </c>
      <c r="T58" s="7">
        <v>2</v>
      </c>
      <c r="U58" s="7">
        <v>90</v>
      </c>
      <c r="V58" s="7">
        <v>91</v>
      </c>
      <c r="W58" s="7">
        <f t="shared" si="0"/>
        <v>14</v>
      </c>
      <c r="X58" s="7">
        <v>4</v>
      </c>
      <c r="Y58" s="7">
        <v>4</v>
      </c>
      <c r="Z58" s="7"/>
      <c r="AA58" s="7"/>
      <c r="AB58" s="7">
        <v>33018</v>
      </c>
      <c r="AC58" s="7">
        <v>33041</v>
      </c>
      <c r="AD58" s="4">
        <v>33016</v>
      </c>
      <c r="AE58" s="8" t="s">
        <v>36</v>
      </c>
      <c r="AF58" s="7" t="s">
        <v>24</v>
      </c>
      <c r="AG58" s="5" t="s">
        <v>35</v>
      </c>
      <c r="AH58">
        <f t="shared" si="1"/>
        <v>1348800000</v>
      </c>
    </row>
    <row r="59" spans="1:34">
      <c r="A59" s="7">
        <v>141057</v>
      </c>
      <c r="B59" s="7" t="s">
        <v>190</v>
      </c>
      <c r="C59" s="7">
        <v>1</v>
      </c>
      <c r="D59" s="7"/>
      <c r="E59" s="7"/>
      <c r="F59" s="7"/>
      <c r="G59" s="7"/>
      <c r="H59" s="7">
        <v>730</v>
      </c>
      <c r="I59" s="7">
        <v>1000</v>
      </c>
      <c r="J59" s="7">
        <v>15000</v>
      </c>
      <c r="K59" s="7">
        <v>0</v>
      </c>
      <c r="L59" s="7"/>
      <c r="M59" s="7">
        <v>20</v>
      </c>
      <c r="N59" s="7">
        <v>0</v>
      </c>
      <c r="O59" s="7">
        <v>1300</v>
      </c>
      <c r="P59" s="7">
        <v>44</v>
      </c>
      <c r="Q59" s="7">
        <v>0</v>
      </c>
      <c r="R59" s="7">
        <v>1</v>
      </c>
      <c r="S59" s="7">
        <v>1</v>
      </c>
      <c r="T59" s="7">
        <v>1</v>
      </c>
      <c r="U59" s="7">
        <v>13</v>
      </c>
      <c r="V59" s="7">
        <v>21</v>
      </c>
      <c r="W59" s="7">
        <f t="shared" si="0"/>
        <v>4</v>
      </c>
      <c r="X59" s="7">
        <v>1</v>
      </c>
      <c r="Y59" s="7">
        <v>1</v>
      </c>
      <c r="Z59" s="7"/>
      <c r="AA59" s="7"/>
      <c r="AB59" s="7">
        <v>33021</v>
      </c>
      <c r="AC59" s="7">
        <v>33001</v>
      </c>
      <c r="AD59" s="4">
        <v>33016</v>
      </c>
      <c r="AE59" s="8" t="s">
        <v>28</v>
      </c>
      <c r="AF59" s="8" t="s">
        <v>4</v>
      </c>
      <c r="AG59" s="5" t="s">
        <v>35</v>
      </c>
      <c r="AH59">
        <f t="shared" si="1"/>
        <v>12975000</v>
      </c>
    </row>
    <row r="60" spans="1:34">
      <c r="A60" s="7">
        <v>141058</v>
      </c>
      <c r="B60" s="7" t="s">
        <v>71</v>
      </c>
      <c r="C60" s="7">
        <v>1</v>
      </c>
      <c r="D60" s="7" t="s">
        <v>203</v>
      </c>
      <c r="E60" s="7"/>
      <c r="F60" s="7"/>
      <c r="G60" s="7">
        <v>20008</v>
      </c>
      <c r="H60" s="7">
        <v>1600</v>
      </c>
      <c r="I60" s="7">
        <v>2000</v>
      </c>
      <c r="J60" s="7">
        <v>72600</v>
      </c>
      <c r="K60" s="7">
        <v>100</v>
      </c>
      <c r="L60" s="7"/>
      <c r="M60" s="7">
        <v>0</v>
      </c>
      <c r="N60" s="7">
        <v>70</v>
      </c>
      <c r="O60" s="7">
        <v>1800</v>
      </c>
      <c r="P60" s="7">
        <v>27</v>
      </c>
      <c r="Q60" s="7">
        <v>0</v>
      </c>
      <c r="R60" s="7">
        <v>0</v>
      </c>
      <c r="S60" s="7">
        <v>1</v>
      </c>
      <c r="T60" s="7">
        <v>1</v>
      </c>
      <c r="U60" s="7">
        <v>40</v>
      </c>
      <c r="V60" s="7">
        <v>41</v>
      </c>
      <c r="W60" s="7">
        <f t="shared" si="0"/>
        <v>7</v>
      </c>
      <c r="X60" s="7">
        <v>2</v>
      </c>
      <c r="Y60" s="7">
        <v>2</v>
      </c>
      <c r="Z60" s="7"/>
      <c r="AA60" s="7"/>
      <c r="AB60" s="7">
        <v>33004</v>
      </c>
      <c r="AC60" s="7">
        <v>33064</v>
      </c>
      <c r="AD60" s="7">
        <v>33063</v>
      </c>
      <c r="AE60" s="8" t="s">
        <v>13</v>
      </c>
      <c r="AF60" s="8" t="s">
        <v>191</v>
      </c>
      <c r="AG60" s="7" t="s">
        <v>188</v>
      </c>
      <c r="AH60">
        <f t="shared" si="1"/>
        <v>130680000</v>
      </c>
    </row>
    <row r="61" spans="1:34">
      <c r="A61" s="7">
        <v>141059</v>
      </c>
      <c r="B61" s="7" t="s">
        <v>72</v>
      </c>
      <c r="C61" s="7">
        <v>1</v>
      </c>
      <c r="D61" s="7">
        <v>151012</v>
      </c>
      <c r="E61" s="7"/>
      <c r="F61" s="7"/>
      <c r="G61" s="7"/>
      <c r="H61" s="7">
        <v>1665</v>
      </c>
      <c r="I61" s="7">
        <v>3335</v>
      </c>
      <c r="J61" s="7">
        <v>164600</v>
      </c>
      <c r="K61" s="7">
        <v>0</v>
      </c>
      <c r="L61" s="7"/>
      <c r="M61" s="7">
        <v>80</v>
      </c>
      <c r="N61" s="7">
        <v>0</v>
      </c>
      <c r="O61" s="7">
        <v>1200</v>
      </c>
      <c r="P61" s="7">
        <v>22</v>
      </c>
      <c r="Q61" s="7">
        <v>0</v>
      </c>
      <c r="R61" s="7">
        <v>0</v>
      </c>
      <c r="S61" s="7">
        <v>1</v>
      </c>
      <c r="T61" s="7">
        <v>1</v>
      </c>
      <c r="U61" s="7">
        <v>12</v>
      </c>
      <c r="V61" s="7">
        <v>51</v>
      </c>
      <c r="W61" s="7">
        <f t="shared" si="0"/>
        <v>8</v>
      </c>
      <c r="X61" s="7">
        <v>3</v>
      </c>
      <c r="Y61" s="7">
        <v>3</v>
      </c>
      <c r="Z61" s="7"/>
      <c r="AA61" s="7"/>
      <c r="AB61" s="7">
        <v>33062</v>
      </c>
      <c r="AC61" s="7">
        <v>33049</v>
      </c>
      <c r="AD61" s="7"/>
      <c r="AE61" s="7" t="s">
        <v>187</v>
      </c>
      <c r="AF61" s="8" t="s">
        <v>45</v>
      </c>
      <c r="AG61" s="8"/>
      <c r="AH61">
        <f t="shared" si="1"/>
        <v>411500000</v>
      </c>
    </row>
    <row r="62" spans="1:34">
      <c r="A62" s="7">
        <v>141060</v>
      </c>
      <c r="B62" s="7" t="s">
        <v>73</v>
      </c>
      <c r="C62" s="7">
        <v>1</v>
      </c>
      <c r="D62" s="7">
        <v>151013</v>
      </c>
      <c r="E62" s="7"/>
      <c r="F62" s="7"/>
      <c r="G62" s="7"/>
      <c r="H62" s="7">
        <v>600</v>
      </c>
      <c r="I62" s="7">
        <v>1335</v>
      </c>
      <c r="J62" s="7">
        <v>20000</v>
      </c>
      <c r="K62" s="7">
        <v>0</v>
      </c>
      <c r="L62" s="7"/>
      <c r="M62" s="7">
        <v>0</v>
      </c>
      <c r="N62" s="7">
        <v>90</v>
      </c>
      <c r="O62" s="7">
        <v>1200</v>
      </c>
      <c r="P62" s="7">
        <v>55</v>
      </c>
      <c r="Q62" s="7">
        <v>0</v>
      </c>
      <c r="R62" s="7">
        <v>0</v>
      </c>
      <c r="S62" s="7">
        <v>1</v>
      </c>
      <c r="T62" s="7">
        <v>1</v>
      </c>
      <c r="U62" s="7">
        <v>30</v>
      </c>
      <c r="V62" s="7">
        <v>31</v>
      </c>
      <c r="W62" s="7">
        <f t="shared" si="0"/>
        <v>5</v>
      </c>
      <c r="X62" s="7">
        <v>1</v>
      </c>
      <c r="Y62" s="7">
        <v>1</v>
      </c>
      <c r="Z62" s="7"/>
      <c r="AA62" s="7"/>
      <c r="AB62" s="7">
        <v>33028</v>
      </c>
      <c r="AC62" s="7">
        <v>33001</v>
      </c>
      <c r="AD62" s="7">
        <v>33063</v>
      </c>
      <c r="AE62" s="8" t="s">
        <v>53</v>
      </c>
      <c r="AF62" s="8" t="s">
        <v>4</v>
      </c>
      <c r="AG62" s="7" t="s">
        <v>188</v>
      </c>
      <c r="AH62">
        <f t="shared" si="1"/>
        <v>19350000</v>
      </c>
    </row>
    <row r="63" spans="1:34">
      <c r="A63" s="7">
        <v>142061</v>
      </c>
      <c r="B63" s="7" t="s">
        <v>74</v>
      </c>
      <c r="C63" s="7">
        <v>2</v>
      </c>
      <c r="D63" s="7">
        <v>151030</v>
      </c>
      <c r="E63" s="7"/>
      <c r="F63" s="7"/>
      <c r="G63" s="7"/>
      <c r="H63" s="7">
        <v>0</v>
      </c>
      <c r="I63" s="7">
        <v>0</v>
      </c>
      <c r="J63" s="7">
        <v>77100</v>
      </c>
      <c r="K63" s="7">
        <v>0</v>
      </c>
      <c r="L63" s="7"/>
      <c r="M63" s="7">
        <v>70</v>
      </c>
      <c r="N63" s="7">
        <v>0</v>
      </c>
      <c r="O63" s="7">
        <v>0</v>
      </c>
      <c r="P63" s="7">
        <v>30</v>
      </c>
      <c r="Q63" s="7">
        <v>0</v>
      </c>
      <c r="R63" s="7">
        <v>0</v>
      </c>
      <c r="S63" s="7">
        <v>1</v>
      </c>
      <c r="T63" s="7">
        <v>2</v>
      </c>
      <c r="U63" s="7">
        <v>40</v>
      </c>
      <c r="V63" s="7">
        <v>31</v>
      </c>
      <c r="W63" s="7">
        <f t="shared" si="0"/>
        <v>5</v>
      </c>
      <c r="X63" s="7">
        <v>1</v>
      </c>
      <c r="Y63" s="7">
        <v>1</v>
      </c>
      <c r="Z63" s="7"/>
      <c r="AA63" s="7"/>
      <c r="AB63" s="7">
        <v>33014</v>
      </c>
      <c r="AC63" s="7">
        <v>33054</v>
      </c>
      <c r="AD63" s="7">
        <v>33062</v>
      </c>
      <c r="AE63" s="8" t="s">
        <v>10</v>
      </c>
      <c r="AF63" s="8" t="s">
        <v>59</v>
      </c>
      <c r="AG63" s="7" t="s">
        <v>187</v>
      </c>
      <c r="AH63">
        <f t="shared" si="1"/>
        <v>0</v>
      </c>
    </row>
    <row r="64" spans="1:34">
      <c r="A64" s="7">
        <v>141062</v>
      </c>
      <c r="B64" s="7" t="s">
        <v>192</v>
      </c>
      <c r="C64" s="7">
        <v>1</v>
      </c>
      <c r="D64" s="7"/>
      <c r="E64" s="7"/>
      <c r="F64" s="7"/>
      <c r="G64" s="7"/>
      <c r="H64" s="7">
        <v>4330</v>
      </c>
      <c r="I64" s="7">
        <v>6000</v>
      </c>
      <c r="J64" s="7">
        <v>1233600</v>
      </c>
      <c r="K64" s="7">
        <v>0</v>
      </c>
      <c r="L64" s="7">
        <v>20</v>
      </c>
      <c r="M64" s="7">
        <v>40</v>
      </c>
      <c r="N64" s="7">
        <v>0</v>
      </c>
      <c r="O64" s="7">
        <v>2200</v>
      </c>
      <c r="P64" s="7">
        <v>20</v>
      </c>
      <c r="Q64" s="7">
        <v>0</v>
      </c>
      <c r="R64" s="7">
        <v>0</v>
      </c>
      <c r="S64" s="7">
        <v>2</v>
      </c>
      <c r="T64" s="7">
        <v>2</v>
      </c>
      <c r="U64" s="7">
        <v>22</v>
      </c>
      <c r="V64" s="7">
        <v>23</v>
      </c>
      <c r="W64" s="7">
        <f t="shared" si="0"/>
        <v>4</v>
      </c>
      <c r="X64" s="7">
        <v>9</v>
      </c>
      <c r="Y64" s="7">
        <v>9</v>
      </c>
      <c r="Z64" s="7"/>
      <c r="AA64" s="7"/>
      <c r="AB64" s="7">
        <v>33007</v>
      </c>
      <c r="AC64" s="7">
        <v>33023</v>
      </c>
      <c r="AD64" s="7"/>
      <c r="AE64" s="8" t="s">
        <v>17</v>
      </c>
      <c r="AF64" s="7" t="s">
        <v>7</v>
      </c>
      <c r="AG64" s="8"/>
      <c r="AH64">
        <f t="shared" si="1"/>
        <v>6371544000</v>
      </c>
    </row>
    <row r="65" spans="1:34">
      <c r="A65" s="7">
        <v>141063</v>
      </c>
      <c r="B65" s="10" t="s">
        <v>193</v>
      </c>
      <c r="C65" s="10">
        <v>1</v>
      </c>
      <c r="D65" s="7">
        <v>151002</v>
      </c>
      <c r="H65" s="10">
        <v>1000</v>
      </c>
      <c r="I65" s="10">
        <v>1335</v>
      </c>
      <c r="J65" s="10">
        <v>25000</v>
      </c>
      <c r="K65" s="10">
        <v>0</v>
      </c>
      <c r="L65">
        <v>0</v>
      </c>
      <c r="M65" s="10">
        <v>0</v>
      </c>
      <c r="N65" s="10">
        <v>0</v>
      </c>
      <c r="O65" s="10">
        <v>1000</v>
      </c>
      <c r="P65" s="10">
        <v>75</v>
      </c>
      <c r="Q65" s="10">
        <v>0</v>
      </c>
      <c r="R65" s="10">
        <v>0</v>
      </c>
      <c r="S65" s="10">
        <v>1</v>
      </c>
      <c r="T65" s="10">
        <v>1</v>
      </c>
      <c r="U65" s="10">
        <v>35</v>
      </c>
      <c r="V65" s="10">
        <v>35</v>
      </c>
      <c r="W65" s="10">
        <f t="shared" si="0"/>
        <v>6</v>
      </c>
      <c r="AB65" s="7">
        <v>33003</v>
      </c>
      <c r="AC65" s="7">
        <v>33034</v>
      </c>
      <c r="AE65" s="8" t="s">
        <v>11</v>
      </c>
      <c r="AF65" s="7" t="s">
        <v>12</v>
      </c>
      <c r="AH65">
        <f t="shared" si="1"/>
        <v>29187500</v>
      </c>
    </row>
    <row r="66" spans="1:34">
      <c r="A66" s="12">
        <v>141064</v>
      </c>
      <c r="B66" s="10" t="s">
        <v>194</v>
      </c>
      <c r="C66" s="4">
        <v>1</v>
      </c>
      <c r="D66" s="4"/>
      <c r="E66" s="4"/>
      <c r="F66" s="4"/>
      <c r="G66" s="4"/>
      <c r="H66" s="4">
        <v>130</v>
      </c>
      <c r="I66" s="4">
        <v>220</v>
      </c>
      <c r="J66" s="4">
        <v>1650</v>
      </c>
      <c r="K66" s="4">
        <v>0</v>
      </c>
      <c r="L66" s="4"/>
      <c r="M66" s="4">
        <v>0</v>
      </c>
      <c r="N66" s="4">
        <v>0</v>
      </c>
      <c r="O66" s="4">
        <v>1000</v>
      </c>
      <c r="P66" s="4">
        <v>42</v>
      </c>
      <c r="Q66" s="4">
        <v>0</v>
      </c>
      <c r="R66" s="4">
        <v>0</v>
      </c>
      <c r="S66" s="4">
        <v>1</v>
      </c>
      <c r="T66" s="4">
        <v>1</v>
      </c>
      <c r="U66" s="4">
        <v>2</v>
      </c>
      <c r="V66" s="4">
        <v>7</v>
      </c>
      <c r="W66" s="4">
        <f t="shared" si="0"/>
        <v>2</v>
      </c>
      <c r="X66" s="4">
        <v>1</v>
      </c>
      <c r="Y66" s="4">
        <v>1</v>
      </c>
      <c r="Z66" s="4"/>
      <c r="AA66" s="11">
        <v>141001</v>
      </c>
      <c r="AB66" s="4">
        <v>33001</v>
      </c>
      <c r="AC66" s="4">
        <v>33033</v>
      </c>
      <c r="AD66" s="4"/>
      <c r="AE66" s="5" t="s">
        <v>4</v>
      </c>
      <c r="AF66" s="5" t="s">
        <v>5</v>
      </c>
      <c r="AG66" s="5"/>
    </row>
    <row r="67" spans="1:34">
      <c r="A67" s="12">
        <v>141065</v>
      </c>
      <c r="B67" s="10" t="s">
        <v>195</v>
      </c>
      <c r="C67" s="4">
        <v>1</v>
      </c>
      <c r="D67" s="4"/>
      <c r="E67" s="4"/>
      <c r="F67" s="4"/>
      <c r="G67" s="4"/>
      <c r="H67" s="4">
        <v>330</v>
      </c>
      <c r="I67" s="4">
        <v>600</v>
      </c>
      <c r="J67" s="4">
        <v>7000</v>
      </c>
      <c r="K67" s="4">
        <v>0</v>
      </c>
      <c r="L67" s="4"/>
      <c r="M67" s="4">
        <v>20</v>
      </c>
      <c r="N67" s="4">
        <v>0</v>
      </c>
      <c r="O67" s="4">
        <v>1000</v>
      </c>
      <c r="P67" s="4">
        <v>24</v>
      </c>
      <c r="Q67" s="4">
        <v>0</v>
      </c>
      <c r="R67" s="4">
        <v>0</v>
      </c>
      <c r="S67" s="4">
        <v>1</v>
      </c>
      <c r="T67" s="4">
        <v>1</v>
      </c>
      <c r="U67" s="4">
        <v>12</v>
      </c>
      <c r="V67" s="4">
        <v>16</v>
      </c>
      <c r="W67" s="4">
        <f t="shared" si="0"/>
        <v>3</v>
      </c>
      <c r="X67" s="4">
        <v>1</v>
      </c>
      <c r="Y67" s="4">
        <v>1</v>
      </c>
      <c r="Z67" s="4"/>
      <c r="AA67" s="11">
        <v>141002</v>
      </c>
      <c r="AB67" s="4">
        <v>33002</v>
      </c>
      <c r="AC67" s="4">
        <v>33016</v>
      </c>
      <c r="AD67" s="4"/>
      <c r="AE67" s="5" t="s">
        <v>6</v>
      </c>
      <c r="AF67" s="5" t="s">
        <v>35</v>
      </c>
      <c r="AG67" s="5"/>
    </row>
    <row r="68" spans="1:34">
      <c r="A68" s="12">
        <v>141066</v>
      </c>
      <c r="B68" s="14" t="s">
        <v>198</v>
      </c>
      <c r="C68" s="4">
        <v>1</v>
      </c>
      <c r="D68" s="4"/>
      <c r="E68" s="4"/>
      <c r="F68" s="4"/>
      <c r="G68" s="4"/>
      <c r="H68" s="4">
        <v>240</v>
      </c>
      <c r="I68" s="4">
        <v>280</v>
      </c>
      <c r="J68" s="4">
        <v>1850</v>
      </c>
      <c r="K68" s="4">
        <v>0</v>
      </c>
      <c r="L68" s="4"/>
      <c r="M68" s="4">
        <v>0</v>
      </c>
      <c r="N68" s="4">
        <v>50</v>
      </c>
      <c r="O68" s="4">
        <v>1000</v>
      </c>
      <c r="P68" s="4">
        <v>55</v>
      </c>
      <c r="Q68" s="4">
        <v>0</v>
      </c>
      <c r="R68" s="4">
        <v>0</v>
      </c>
      <c r="S68" s="4">
        <v>1</v>
      </c>
      <c r="T68" s="4">
        <v>1</v>
      </c>
      <c r="U68" s="4">
        <v>8</v>
      </c>
      <c r="V68" s="4">
        <v>6</v>
      </c>
      <c r="W68" s="4">
        <f t="shared" ref="W68:W69" si="2">CEILING(V68*0.3/2,1)</f>
        <v>1</v>
      </c>
      <c r="X68" s="4">
        <v>1</v>
      </c>
      <c r="Y68" s="4">
        <v>1</v>
      </c>
      <c r="Z68" s="4"/>
      <c r="AA68" s="4">
        <v>141011</v>
      </c>
      <c r="AB68" s="4">
        <v>33003</v>
      </c>
      <c r="AC68" s="4">
        <v>33033</v>
      </c>
      <c r="AD68" s="4"/>
      <c r="AE68" s="5" t="s">
        <v>11</v>
      </c>
      <c r="AF68" s="5" t="s">
        <v>5</v>
      </c>
      <c r="AG68" s="5"/>
      <c r="AH68">
        <f t="shared" ref="AH68:AH70" si="3">(H68+I68)/2*J68</f>
        <v>481000</v>
      </c>
    </row>
    <row r="69" spans="1:34">
      <c r="A69" s="12">
        <v>141067</v>
      </c>
      <c r="B69" s="14" t="s">
        <v>199</v>
      </c>
      <c r="C69" s="4">
        <v>1</v>
      </c>
      <c r="D69" s="4">
        <v>151019</v>
      </c>
      <c r="E69" s="4"/>
      <c r="F69" s="4"/>
      <c r="G69" s="4">
        <v>20006</v>
      </c>
      <c r="H69" s="4">
        <v>330</v>
      </c>
      <c r="I69" s="4">
        <v>370</v>
      </c>
      <c r="J69" s="4">
        <v>6000</v>
      </c>
      <c r="K69" s="4">
        <v>100</v>
      </c>
      <c r="L69" s="4"/>
      <c r="M69" s="4">
        <v>0</v>
      </c>
      <c r="N69" s="4">
        <v>20</v>
      </c>
      <c r="O69" s="4">
        <v>1200</v>
      </c>
      <c r="P69" s="4">
        <v>35</v>
      </c>
      <c r="Q69" s="4">
        <v>0</v>
      </c>
      <c r="R69" s="4">
        <v>0</v>
      </c>
      <c r="S69" s="4">
        <v>1</v>
      </c>
      <c r="T69" s="4">
        <v>2</v>
      </c>
      <c r="U69" s="4">
        <v>22</v>
      </c>
      <c r="V69" s="4">
        <v>16</v>
      </c>
      <c r="W69" s="4">
        <f t="shared" si="2"/>
        <v>3</v>
      </c>
      <c r="X69" s="4">
        <v>1</v>
      </c>
      <c r="Y69" s="4">
        <v>1</v>
      </c>
      <c r="Z69" s="4"/>
      <c r="AA69" s="4">
        <v>141017</v>
      </c>
      <c r="AB69" s="4">
        <v>33004</v>
      </c>
      <c r="AC69" s="4">
        <v>33042</v>
      </c>
      <c r="AD69" s="4"/>
      <c r="AE69" s="5" t="s">
        <v>13</v>
      </c>
      <c r="AF69" s="5" t="s">
        <v>29</v>
      </c>
      <c r="AG69" s="5"/>
      <c r="AH69">
        <f t="shared" si="3"/>
        <v>2100000</v>
      </c>
    </row>
    <row r="70" spans="1:34">
      <c r="A70" s="4">
        <v>141068</v>
      </c>
      <c r="B70" s="14" t="s">
        <v>200</v>
      </c>
      <c r="C70" s="4">
        <v>1</v>
      </c>
      <c r="D70" s="4"/>
      <c r="E70" s="4"/>
      <c r="F70" s="4"/>
      <c r="G70" s="4"/>
      <c r="H70" s="4">
        <v>100</v>
      </c>
      <c r="I70" s="4">
        <v>100</v>
      </c>
      <c r="J70" s="4">
        <v>100</v>
      </c>
      <c r="K70" s="4">
        <v>0</v>
      </c>
      <c r="L70" s="4"/>
      <c r="M70" s="4">
        <v>0</v>
      </c>
      <c r="N70" s="4">
        <v>0</v>
      </c>
      <c r="O70" s="4">
        <v>500</v>
      </c>
      <c r="P70" s="4">
        <v>50</v>
      </c>
      <c r="Q70" s="4">
        <v>0</v>
      </c>
      <c r="R70" s="4">
        <v>1</v>
      </c>
      <c r="S70" s="4">
        <v>1</v>
      </c>
      <c r="T70" s="4">
        <v>1</v>
      </c>
      <c r="U70" s="4">
        <v>0</v>
      </c>
      <c r="V70" s="4">
        <v>1</v>
      </c>
      <c r="W70" s="4">
        <v>0</v>
      </c>
      <c r="X70" s="4">
        <v>1</v>
      </c>
      <c r="Y70" s="4">
        <v>1</v>
      </c>
      <c r="Z70" s="4"/>
      <c r="AA70" s="4">
        <v>141001</v>
      </c>
      <c r="AB70" s="4">
        <v>33033</v>
      </c>
      <c r="AC70" s="4">
        <v>33001</v>
      </c>
      <c r="AD70" s="4"/>
      <c r="AE70" s="5" t="s">
        <v>5</v>
      </c>
      <c r="AF70" s="5" t="s">
        <v>4</v>
      </c>
      <c r="AG70" s="5"/>
      <c r="AH70">
        <f t="shared" si="3"/>
        <v>10000</v>
      </c>
    </row>
    <row r="71" spans="1:34">
      <c r="H71" s="13"/>
      <c r="I71" s="13"/>
      <c r="J71" s="13"/>
    </row>
    <row r="72" spans="1:34">
      <c r="H72" s="13"/>
      <c r="I72" s="13"/>
      <c r="J72" s="13"/>
    </row>
    <row r="73" spans="1:34">
      <c r="H73" s="13"/>
      <c r="I73" s="13"/>
      <c r="J73" s="13"/>
    </row>
    <row r="74" spans="1:34">
      <c r="H74" s="13"/>
      <c r="I74" s="13"/>
      <c r="J74" s="13"/>
    </row>
    <row r="75" spans="1:34">
      <c r="H75" s="13"/>
      <c r="I75" s="13"/>
      <c r="J75" s="13"/>
    </row>
    <row r="76" spans="1:34">
      <c r="H76" s="13"/>
      <c r="I76" s="13"/>
      <c r="J76" s="13"/>
    </row>
    <row r="77" spans="1:34">
      <c r="H77" s="13"/>
      <c r="I77" s="13"/>
      <c r="J77" s="13"/>
    </row>
    <row r="78" spans="1:34">
      <c r="H78" s="13"/>
      <c r="I78" s="13"/>
      <c r="J78" s="13"/>
    </row>
    <row r="79" spans="1:34">
      <c r="H79" s="13"/>
      <c r="I79" s="13"/>
      <c r="J79" s="13"/>
    </row>
    <row r="80" spans="1:34">
      <c r="H80" s="13"/>
      <c r="I80" s="13"/>
      <c r="J80" s="13"/>
    </row>
    <row r="81" spans="8:10">
      <c r="H81" s="13"/>
      <c r="I81" s="13"/>
      <c r="J81" s="13"/>
    </row>
    <row r="82" spans="8:10">
      <c r="H82" s="13"/>
      <c r="I82" s="13"/>
      <c r="J82" s="13"/>
    </row>
    <row r="83" spans="8:10">
      <c r="H83" s="13"/>
      <c r="I83" s="13"/>
      <c r="J83" s="13"/>
    </row>
    <row r="84" spans="8:10">
      <c r="H84" s="13"/>
      <c r="I84" s="13"/>
      <c r="J84" s="13"/>
    </row>
    <row r="85" spans="8:10">
      <c r="H85" s="13"/>
      <c r="I85" s="13"/>
      <c r="J85" s="13"/>
    </row>
    <row r="86" spans="8:10">
      <c r="H86" s="13"/>
      <c r="I86" s="13"/>
      <c r="J86" s="13"/>
    </row>
    <row r="87" spans="8:10">
      <c r="H87" s="13"/>
      <c r="I87" s="13"/>
      <c r="J87" s="13"/>
    </row>
    <row r="88" spans="8:10">
      <c r="H88" s="13"/>
      <c r="I88" s="13"/>
      <c r="J88" s="13"/>
    </row>
    <row r="89" spans="8:10">
      <c r="H89" s="13"/>
      <c r="I89" s="13"/>
      <c r="J89" s="13"/>
    </row>
    <row r="90" spans="8:10">
      <c r="H90" s="13"/>
      <c r="I90" s="13"/>
      <c r="J90" s="13"/>
    </row>
    <row r="91" spans="8:10">
      <c r="H91" s="13"/>
      <c r="I91" s="13"/>
      <c r="J91" s="13"/>
    </row>
    <row r="92" spans="8:10">
      <c r="H92" s="13"/>
      <c r="I92" s="13"/>
      <c r="J92" s="13"/>
    </row>
    <row r="93" spans="8:10">
      <c r="H93" s="13"/>
      <c r="I93" s="13"/>
      <c r="J93" s="13"/>
    </row>
    <row r="94" spans="8:10">
      <c r="H94" s="13"/>
      <c r="I94" s="13"/>
      <c r="J94" s="13"/>
    </row>
    <row r="95" spans="8:10">
      <c r="H95" s="13"/>
      <c r="I95" s="13"/>
      <c r="J95" s="13"/>
    </row>
    <row r="96" spans="8:10">
      <c r="H96" s="13"/>
      <c r="I96" s="13"/>
      <c r="J96" s="13"/>
    </row>
    <row r="97" spans="8:10">
      <c r="H97" s="13"/>
      <c r="I97" s="13"/>
      <c r="J97" s="13"/>
    </row>
    <row r="98" spans="8:10">
      <c r="H98" s="13"/>
      <c r="I98" s="13"/>
      <c r="J98" s="13"/>
    </row>
    <row r="99" spans="8:10">
      <c r="H99" s="13"/>
      <c r="I99" s="13"/>
      <c r="J99" s="13"/>
    </row>
    <row r="100" spans="8:10">
      <c r="H100" s="13"/>
      <c r="I100" s="13"/>
      <c r="J100" s="13"/>
    </row>
    <row r="101" spans="8:10">
      <c r="H101" s="13"/>
      <c r="I101" s="13"/>
      <c r="J101" s="13"/>
    </row>
    <row r="102" spans="8:10">
      <c r="H102" s="13"/>
      <c r="I102" s="13"/>
      <c r="J102" s="13"/>
    </row>
    <row r="103" spans="8:10">
      <c r="H103" s="13"/>
      <c r="I103" s="13"/>
      <c r="J103" s="13"/>
    </row>
    <row r="104" spans="8:10">
      <c r="H104" s="13"/>
      <c r="I104" s="13"/>
      <c r="J104" s="13"/>
    </row>
    <row r="105" spans="8:10">
      <c r="H105" s="13"/>
      <c r="I105" s="13"/>
      <c r="J105" s="13"/>
    </row>
    <row r="106" spans="8:10">
      <c r="H106" s="13"/>
      <c r="I106" s="13"/>
      <c r="J106" s="13"/>
    </row>
    <row r="107" spans="8:10">
      <c r="H107" s="13"/>
      <c r="I107" s="13"/>
      <c r="J107" s="13"/>
    </row>
    <row r="108" spans="8:10">
      <c r="H108" s="13"/>
      <c r="I108" s="13"/>
      <c r="J108" s="13"/>
    </row>
    <row r="109" spans="8:10">
      <c r="H109" s="13"/>
      <c r="I109" s="13"/>
      <c r="J109" s="13"/>
    </row>
    <row r="110" spans="8:10">
      <c r="H110" s="13"/>
      <c r="I110" s="13"/>
      <c r="J110" s="13"/>
    </row>
    <row r="111" spans="8:10">
      <c r="H111" s="13"/>
      <c r="I111" s="13"/>
      <c r="J111" s="13"/>
    </row>
    <row r="112" spans="8:10">
      <c r="H112" s="13"/>
      <c r="I112" s="13"/>
      <c r="J112" s="13"/>
    </row>
    <row r="113" spans="8:10">
      <c r="H113" s="13"/>
      <c r="I113" s="13"/>
      <c r="J113" s="13"/>
    </row>
    <row r="114" spans="8:10">
      <c r="H114" s="13"/>
      <c r="I114" s="13"/>
      <c r="J114" s="13"/>
    </row>
    <row r="115" spans="8:10">
      <c r="H115" s="13"/>
      <c r="I115" s="13"/>
      <c r="J115" s="13"/>
    </row>
    <row r="116" spans="8:10">
      <c r="H116" s="13"/>
      <c r="I116" s="13"/>
      <c r="J116" s="13"/>
    </row>
    <row r="117" spans="8:10">
      <c r="H117" s="13"/>
      <c r="I117" s="13"/>
      <c r="J117" s="13"/>
    </row>
    <row r="118" spans="8:10">
      <c r="H118" s="13"/>
      <c r="I118" s="13"/>
      <c r="J118" s="13"/>
    </row>
    <row r="119" spans="8:10">
      <c r="H119" s="13"/>
      <c r="I119" s="13"/>
      <c r="J119" s="13"/>
    </row>
    <row r="120" spans="8:10">
      <c r="H120" s="13"/>
      <c r="I120" s="13"/>
      <c r="J120" s="13"/>
    </row>
    <row r="121" spans="8:10">
      <c r="H121" s="13"/>
      <c r="I121" s="13"/>
      <c r="J121" s="13"/>
    </row>
    <row r="122" spans="8:10">
      <c r="H122" s="13"/>
      <c r="I122" s="13"/>
      <c r="J122" s="13"/>
    </row>
    <row r="123" spans="8:10">
      <c r="H123" s="13"/>
      <c r="I123" s="13"/>
      <c r="J123" s="13"/>
    </row>
    <row r="124" spans="8:10">
      <c r="H124" s="13"/>
      <c r="I124" s="13"/>
      <c r="J124" s="13"/>
    </row>
    <row r="125" spans="8:10">
      <c r="H125" s="13"/>
      <c r="I125" s="13"/>
      <c r="J125" s="13"/>
    </row>
    <row r="126" spans="8:10">
      <c r="H126" s="13"/>
      <c r="I126" s="13"/>
      <c r="J126" s="13"/>
    </row>
    <row r="127" spans="8:10">
      <c r="H127" s="13"/>
      <c r="I127" s="13"/>
      <c r="J127" s="13"/>
    </row>
    <row r="128" spans="8:10">
      <c r="H128" s="13"/>
      <c r="I128" s="13"/>
      <c r="J128" s="13"/>
    </row>
    <row r="129" spans="8:10">
      <c r="H129" s="13"/>
      <c r="I129" s="13"/>
      <c r="J129" s="13"/>
    </row>
    <row r="130" spans="8:10">
      <c r="H130" s="13"/>
      <c r="I130" s="13"/>
      <c r="J130" s="13"/>
    </row>
    <row r="131" spans="8:10">
      <c r="H131" s="13"/>
      <c r="I131" s="13"/>
      <c r="J131" s="13"/>
    </row>
    <row r="132" spans="8:10">
      <c r="H132" s="13"/>
      <c r="I132" s="13"/>
      <c r="J132" s="13"/>
    </row>
    <row r="133" spans="8:10">
      <c r="H133" s="13"/>
      <c r="I133" s="13"/>
    </row>
    <row r="134" spans="8:10">
      <c r="H134" s="13"/>
      <c r="I134" s="13"/>
    </row>
    <row r="135" spans="8:10">
      <c r="H135" s="13"/>
      <c r="I135" s="13"/>
    </row>
    <row r="136" spans="8:10">
      <c r="H136" s="13"/>
      <c r="I136" s="13"/>
    </row>
    <row r="137" spans="8:10">
      <c r="H137" s="13"/>
      <c r="I137" s="13"/>
    </row>
    <row r="138" spans="8:10">
      <c r="H138" s="13"/>
      <c r="I138" s="13"/>
    </row>
    <row r="139" spans="8:10">
      <c r="H139" s="13"/>
      <c r="I139" s="13"/>
    </row>
    <row r="140" spans="8:10">
      <c r="H140" s="13"/>
      <c r="I140" s="13"/>
    </row>
    <row r="141" spans="8:10">
      <c r="H141" s="13"/>
      <c r="I141" s="1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2013-10-15T10:06:02Z</dcterms:modified>
</cp:coreProperties>
</file>