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f55e35ae008cf782/MATLAB/JeffFunctionLib/RemoteSensing/"/>
    </mc:Choice>
  </mc:AlternateContent>
  <xr:revisionPtr revIDLastSave="85" documentId="11_4EEB95108761FF4D7D325296F5D2B40AB17A115C" xr6:coauthVersionLast="45" xr6:coauthVersionMax="45" xr10:uidLastSave="{C58764E6-CF86-452D-B844-AC584F5FBB0E}"/>
  <bookViews>
    <workbookView xWindow="-98" yWindow="-98" windowWidth="21795" windowHeight="11746" firstSheet="7" activeTab="14" xr2:uid="{00000000-000D-0000-FFFF-FFFF00000000}"/>
  </bookViews>
  <sheets>
    <sheet name="VIIRS" sheetId="2" r:id="rId1"/>
    <sheet name="ASTER" sheetId="3" r:id="rId2"/>
    <sheet name="AVHRR" sheetId="4" r:id="rId3"/>
    <sheet name="DigitalGlobe" sheetId="5" r:id="rId4"/>
    <sheet name="MODIS" sheetId="6" r:id="rId5"/>
    <sheet name="GOES-16" sheetId="14" r:id="rId6"/>
    <sheet name="LandsatTM" sheetId="7" r:id="rId7"/>
    <sheet name="Landsat8" sheetId="8" r:id="rId8"/>
    <sheet name="SPOT" sheetId="9" r:id="rId9"/>
    <sheet name="Sentinel-2" sheetId="11" r:id="rId10"/>
    <sheet name="Himawari-8" sheetId="12" r:id="rId11"/>
    <sheet name="Himawari-9" sheetId="13" r:id="rId12"/>
    <sheet name="GEO-KOMPSAT-2A" sheetId="16" r:id="rId13"/>
    <sheet name="Sentinel-3a" sheetId="17" r:id="rId14"/>
    <sheet name="Sentinel-3b" sheetId="18" r:id="rId15"/>
  </sheets>
  <definedNames>
    <definedName name="atbl" localSheetId="1">ASTER!$A$1:$E$15</definedName>
    <definedName name="atbl" localSheetId="2">AVHRR!$A$1:$E$7</definedName>
    <definedName name="atbl" localSheetId="3">DigitalGlobe!$A$1:$E$6</definedName>
    <definedName name="atbl" localSheetId="6">LandsatTM!$A$1:$E$9</definedName>
    <definedName name="atbl" localSheetId="4">MODIS!$A$1:$E$37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8" l="1"/>
  <c r="B4" i="18" s="1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4" i="17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3" i="17"/>
  <c r="E3" i="16" l="1"/>
  <c r="E18" i="16" l="1"/>
  <c r="D18" i="16"/>
  <c r="E17" i="16"/>
  <c r="D17" i="16"/>
  <c r="C17" i="16"/>
  <c r="D16" i="16"/>
  <c r="E16" i="16"/>
  <c r="D15" i="16"/>
  <c r="E15" i="16"/>
  <c r="C10" i="16"/>
  <c r="D10" i="16" s="1"/>
  <c r="C9" i="16"/>
  <c r="E9" i="16" s="1"/>
  <c r="E14" i="16"/>
  <c r="D14" i="16"/>
  <c r="E13" i="16"/>
  <c r="D13" i="16"/>
  <c r="E12" i="16"/>
  <c r="D12" i="16"/>
  <c r="E11" i="16"/>
  <c r="D11" i="16"/>
  <c r="E10" i="16"/>
  <c r="E8" i="16"/>
  <c r="D8" i="16"/>
  <c r="E7" i="16"/>
  <c r="D7" i="16"/>
  <c r="E6" i="16"/>
  <c r="D6" i="16"/>
  <c r="E5" i="16"/>
  <c r="D5" i="16"/>
  <c r="E4" i="16"/>
  <c r="D4" i="16"/>
  <c r="D3" i="16"/>
  <c r="D9" i="16" l="1"/>
  <c r="I15" i="11"/>
  <c r="H15" i="11"/>
  <c r="E15" i="11"/>
  <c r="D15" i="11"/>
  <c r="I14" i="11"/>
  <c r="H14" i="11"/>
  <c r="E14" i="11"/>
  <c r="D14" i="11"/>
  <c r="I13" i="11"/>
  <c r="H13" i="11"/>
  <c r="E13" i="11"/>
  <c r="D13" i="11"/>
  <c r="I12" i="11"/>
  <c r="H12" i="11"/>
  <c r="E12" i="11"/>
  <c r="D12" i="11"/>
  <c r="I11" i="11"/>
  <c r="H11" i="11"/>
  <c r="E11" i="11"/>
  <c r="D11" i="11"/>
  <c r="I10" i="11"/>
  <c r="H10" i="11"/>
  <c r="E10" i="11"/>
  <c r="D10" i="11"/>
  <c r="I9" i="11"/>
  <c r="H9" i="11"/>
  <c r="E9" i="11"/>
  <c r="D9" i="11"/>
  <c r="I8" i="11"/>
  <c r="H8" i="11"/>
  <c r="E8" i="11"/>
  <c r="D8" i="11"/>
  <c r="I7" i="11"/>
  <c r="H7" i="11"/>
  <c r="E7" i="11"/>
  <c r="D7" i="11"/>
  <c r="I6" i="11"/>
  <c r="H6" i="11"/>
  <c r="E6" i="11"/>
  <c r="D6" i="11"/>
  <c r="I5" i="11"/>
  <c r="H5" i="11"/>
  <c r="E5" i="11"/>
  <c r="D5" i="11"/>
  <c r="I4" i="11"/>
  <c r="H4" i="11"/>
  <c r="E4" i="11"/>
  <c r="D4" i="11"/>
  <c r="I3" i="11"/>
  <c r="H3" i="11"/>
  <c r="E3" i="11"/>
  <c r="D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tbl" type="6" refreshedVersion="6" background="1" saveData="1">
    <textPr codePage="437" sourceFile="C:\Users\Dozie\Box Sync\OneDrive\MATLAB\Data\RemSens\atbl.txt" comma="1">
      <textFields count="5">
        <textField/>
        <textField/>
        <textField/>
        <textField/>
        <textField/>
      </textFields>
    </textPr>
  </connection>
  <connection id="2" xr16:uid="{00000000-0015-0000-FFFF-FFFF01000000}" name="atbl1" type="6" refreshedVersion="6" background="1" saveData="1">
    <textPr codePage="437" sourceFile="C:\Users\Dozie\Box Sync\OneDrive\MATLAB\Data\RemSens\atbl.txt" comma="1">
      <textFields count="5">
        <textField/>
        <textField/>
        <textField/>
        <textField/>
        <textField/>
      </textFields>
    </textPr>
  </connection>
  <connection id="3" xr16:uid="{00000000-0015-0000-FFFF-FFFF02000000}" name="atbl2" type="6" refreshedVersion="6" background="1" saveData="1">
    <textPr codePage="437" sourceFile="C:\Users\Dozie\Box Sync\OneDrive\MATLAB\Data\RemSens\atbl.txt" comma="1">
      <textFields count="5">
        <textField/>
        <textField/>
        <textField/>
        <textField/>
        <textField/>
      </textFields>
    </textPr>
  </connection>
  <connection id="4" xr16:uid="{00000000-0015-0000-FFFF-FFFF03000000}" name="atbl3" type="6" refreshedVersion="6" background="1" saveData="1">
    <textPr codePage="437" sourceFile="C:\Users\Dozie\Box Sync\OneDrive\MATLAB\Data\RemSens\atbl.txt" comma="1">
      <textFields count="5">
        <textField/>
        <textField/>
        <textField/>
        <textField/>
        <textField/>
      </textFields>
    </textPr>
  </connection>
  <connection id="5" xr16:uid="{00000000-0015-0000-FFFF-FFFF04000000}" name="atbl4" type="6" refreshedVersion="6" background="1" saveData="1">
    <textPr codePage="437" sourceFile="C:\Users\Dozie\Box Sync\OneDrive\MATLAB\Data\RemSens\atbl.txt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<sst xmlns="http://schemas.openxmlformats.org/spreadsheetml/2006/main" count="293" uniqueCount="60">
  <si>
    <t>M1</t>
  </si>
  <si>
    <t>M2</t>
  </si>
  <si>
    <t>M3</t>
  </si>
  <si>
    <t>M4</t>
  </si>
  <si>
    <t>I1</t>
  </si>
  <si>
    <t>M5</t>
  </si>
  <si>
    <t>M6</t>
  </si>
  <si>
    <t>I2</t>
  </si>
  <si>
    <t>M7</t>
  </si>
  <si>
    <t>M8</t>
  </si>
  <si>
    <t>M9</t>
  </si>
  <si>
    <t>I3</t>
  </si>
  <si>
    <t>M10</t>
  </si>
  <si>
    <t>M11</t>
  </si>
  <si>
    <t>I4</t>
  </si>
  <si>
    <t>M12</t>
  </si>
  <si>
    <t>M13</t>
  </si>
  <si>
    <t>M14</t>
  </si>
  <si>
    <t>M15</t>
  </si>
  <si>
    <t>I5</t>
  </si>
  <si>
    <t>M16</t>
  </si>
  <si>
    <t>DNB</t>
  </si>
  <si>
    <t>VIIRS</t>
  </si>
  <si>
    <t>Sensor</t>
  </si>
  <si>
    <t>Band</t>
  </si>
  <si>
    <t>LowerWavelength</t>
  </si>
  <si>
    <t>UpperWavelength</t>
  </si>
  <si>
    <t>SpatialResolution</t>
  </si>
  <si>
    <t>ASTER</t>
  </si>
  <si>
    <t>AVHRR</t>
  </si>
  <si>
    <t>3a</t>
  </si>
  <si>
    <t>3b</t>
  </si>
  <si>
    <t>DigitalGlobe</t>
  </si>
  <si>
    <t>Pan</t>
  </si>
  <si>
    <t>Blue</t>
  </si>
  <si>
    <t>Green</t>
  </si>
  <si>
    <t>Red</t>
  </si>
  <si>
    <t>Near IR</t>
  </si>
  <si>
    <t>MODIS</t>
  </si>
  <si>
    <t>LandsatTM</t>
  </si>
  <si>
    <t>B1</t>
  </si>
  <si>
    <t>B2</t>
  </si>
  <si>
    <t>B3</t>
  </si>
  <si>
    <t>MIR</t>
  </si>
  <si>
    <t>PAN</t>
  </si>
  <si>
    <t>SPOT</t>
  </si>
  <si>
    <t>8a</t>
  </si>
  <si>
    <t>Radiance</t>
  </si>
  <si>
    <t>Sentinel-2a</t>
  </si>
  <si>
    <t>Sentinel-2b</t>
  </si>
  <si>
    <t>center</t>
  </si>
  <si>
    <t>width</t>
  </si>
  <si>
    <t>spatial</t>
  </si>
  <si>
    <t>Himawari-8</t>
  </si>
  <si>
    <t>Himawari-9</t>
  </si>
  <si>
    <t>http://www.goes-r.gov/spacesegment/ABI-tech-summary.html</t>
  </si>
  <si>
    <t>Landsat8OLI</t>
  </si>
  <si>
    <t>Landsat8TIRS</t>
  </si>
  <si>
    <t>Sentinel-3a</t>
  </si>
  <si>
    <t>Sentinel-3b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</si>
</sst>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 wrapText="1"/>
    </xf>
    <xf numFmtId="165" fontId="0" fillId="0" borderId="0" xfId="0" applyNumberFormat="1"/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65" fontId="0" fillId="0" borderId="0" xfId="0" applyNumberFormat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165" fontId="0" fillId="0" borderId="0" xfId="0" applyNumberFormat="1" applyFill="1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bl" connectionId="1" xr16:uid="{00000000-0016-0000-01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bl" connectionId="2" xr16:uid="{00000000-0016-0000-02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bl" connectionId="3" xr16:uid="{00000000-0016-0000-03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bl" connectionId="4" xr16:uid="{00000000-0016-0000-04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bl" connectionId="5" xr16:uid="{00000000-0016-0000-06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workbookViewId="0">
      <selection activeCell="F1" sqref="F1"/>
    </sheetView>
  </sheetViews>
  <sheetFormatPr defaultRowHeight="14.25" x14ac:dyDescent="0.45"/>
  <cols>
    <col min="1" max="1" width="5.9296875" bestFit="1" customWidth="1"/>
    <col min="2" max="2" width="4.73046875" bestFit="1" customWidth="1"/>
    <col min="3" max="3" width="15.06640625" bestFit="1" customWidth="1"/>
    <col min="4" max="4" width="15.1328125" bestFit="1" customWidth="1"/>
    <col min="5" max="5" width="14.46484375" bestFit="1" customWidth="1"/>
  </cols>
  <sheetData>
    <row r="1" spans="1:5" x14ac:dyDescent="0.45">
      <c r="A1" t="s">
        <v>23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45">
      <c r="A2" t="s">
        <v>22</v>
      </c>
      <c r="B2" t="s">
        <v>4</v>
      </c>
      <c r="C2">
        <v>0.6</v>
      </c>
      <c r="D2">
        <v>0.68</v>
      </c>
      <c r="E2">
        <v>375</v>
      </c>
    </row>
    <row r="3" spans="1:5" x14ac:dyDescent="0.45">
      <c r="A3" t="s">
        <v>22</v>
      </c>
      <c r="B3" t="s">
        <v>7</v>
      </c>
      <c r="C3">
        <v>0.84599999999999997</v>
      </c>
      <c r="D3">
        <v>0.88500000000000001</v>
      </c>
      <c r="E3">
        <v>375</v>
      </c>
    </row>
    <row r="4" spans="1:5" x14ac:dyDescent="0.45">
      <c r="A4" t="s">
        <v>22</v>
      </c>
      <c r="B4" t="s">
        <v>11</v>
      </c>
      <c r="C4">
        <v>1.58</v>
      </c>
      <c r="D4">
        <v>1.64</v>
      </c>
      <c r="E4">
        <v>375</v>
      </c>
    </row>
    <row r="5" spans="1:5" x14ac:dyDescent="0.45">
      <c r="A5" t="s">
        <v>22</v>
      </c>
      <c r="B5" t="s">
        <v>14</v>
      </c>
      <c r="C5">
        <v>3.55</v>
      </c>
      <c r="D5">
        <v>3.93</v>
      </c>
      <c r="E5">
        <v>375</v>
      </c>
    </row>
    <row r="6" spans="1:5" x14ac:dyDescent="0.45">
      <c r="A6" t="s">
        <v>22</v>
      </c>
      <c r="B6" t="s">
        <v>19</v>
      </c>
      <c r="C6">
        <v>10.5</v>
      </c>
      <c r="D6">
        <v>12.4</v>
      </c>
      <c r="E6">
        <v>375</v>
      </c>
    </row>
    <row r="7" spans="1:5" x14ac:dyDescent="0.45">
      <c r="A7" t="s">
        <v>22</v>
      </c>
      <c r="B7" t="s">
        <v>0</v>
      </c>
      <c r="C7">
        <v>0.40200000000000002</v>
      </c>
      <c r="D7">
        <v>0.42199999999999999</v>
      </c>
      <c r="E7">
        <v>750</v>
      </c>
    </row>
    <row r="8" spans="1:5" x14ac:dyDescent="0.45">
      <c r="A8" t="s">
        <v>22</v>
      </c>
      <c r="B8" t="s">
        <v>1</v>
      </c>
      <c r="C8">
        <v>0.436</v>
      </c>
      <c r="D8">
        <v>0.45400000000000001</v>
      </c>
      <c r="E8">
        <v>750</v>
      </c>
    </row>
    <row r="9" spans="1:5" x14ac:dyDescent="0.45">
      <c r="A9" t="s">
        <v>22</v>
      </c>
      <c r="B9" t="s">
        <v>2</v>
      </c>
      <c r="C9">
        <v>0.47799999999999998</v>
      </c>
      <c r="D9">
        <v>0.498</v>
      </c>
      <c r="E9">
        <v>750</v>
      </c>
    </row>
    <row r="10" spans="1:5" x14ac:dyDescent="0.45">
      <c r="A10" t="s">
        <v>22</v>
      </c>
      <c r="B10" t="s">
        <v>3</v>
      </c>
      <c r="C10">
        <v>0.54500000000000004</v>
      </c>
      <c r="D10">
        <v>0.56499999999999995</v>
      </c>
      <c r="E10">
        <v>750</v>
      </c>
    </row>
    <row r="11" spans="1:5" x14ac:dyDescent="0.45">
      <c r="A11" t="s">
        <v>22</v>
      </c>
      <c r="B11" t="s">
        <v>5</v>
      </c>
      <c r="C11">
        <v>0.66200000000000003</v>
      </c>
      <c r="D11">
        <v>0.68200000000000005</v>
      </c>
      <c r="E11">
        <v>750</v>
      </c>
    </row>
    <row r="12" spans="1:5" x14ac:dyDescent="0.45">
      <c r="A12" t="s">
        <v>22</v>
      </c>
      <c r="B12" t="s">
        <v>6</v>
      </c>
      <c r="C12">
        <v>0.73899999999999999</v>
      </c>
      <c r="D12">
        <v>0.754</v>
      </c>
      <c r="E12">
        <v>750</v>
      </c>
    </row>
    <row r="13" spans="1:5" x14ac:dyDescent="0.45">
      <c r="A13" t="s">
        <v>22</v>
      </c>
      <c r="B13" t="s">
        <v>8</v>
      </c>
      <c r="C13">
        <v>0.84599999999999997</v>
      </c>
      <c r="D13">
        <v>0.88600000000000001</v>
      </c>
      <c r="E13">
        <v>750</v>
      </c>
    </row>
    <row r="14" spans="1:5" x14ac:dyDescent="0.45">
      <c r="A14" t="s">
        <v>22</v>
      </c>
      <c r="B14" t="s">
        <v>9</v>
      </c>
      <c r="C14">
        <v>1.23</v>
      </c>
      <c r="D14">
        <v>1.25</v>
      </c>
      <c r="E14">
        <v>750</v>
      </c>
    </row>
    <row r="15" spans="1:5" x14ac:dyDescent="0.45">
      <c r="A15" t="s">
        <v>22</v>
      </c>
      <c r="B15" t="s">
        <v>10</v>
      </c>
      <c r="C15">
        <v>1.371</v>
      </c>
      <c r="D15">
        <v>1.3859999999999999</v>
      </c>
      <c r="E15">
        <v>750</v>
      </c>
    </row>
    <row r="16" spans="1:5" x14ac:dyDescent="0.45">
      <c r="A16" t="s">
        <v>22</v>
      </c>
      <c r="B16" t="s">
        <v>12</v>
      </c>
      <c r="C16">
        <v>1.58</v>
      </c>
      <c r="D16">
        <v>1.64</v>
      </c>
      <c r="E16">
        <v>750</v>
      </c>
    </row>
    <row r="17" spans="1:5" x14ac:dyDescent="0.45">
      <c r="A17" t="s">
        <v>22</v>
      </c>
      <c r="B17" t="s">
        <v>13</v>
      </c>
      <c r="C17">
        <v>2.2250000000000001</v>
      </c>
      <c r="D17">
        <v>2.2749999999999999</v>
      </c>
      <c r="E17">
        <v>750</v>
      </c>
    </row>
    <row r="18" spans="1:5" x14ac:dyDescent="0.45">
      <c r="A18" t="s">
        <v>22</v>
      </c>
      <c r="B18" t="s">
        <v>15</v>
      </c>
      <c r="C18">
        <v>3.66</v>
      </c>
      <c r="D18">
        <v>3.84</v>
      </c>
      <c r="E18">
        <v>750</v>
      </c>
    </row>
    <row r="19" spans="1:5" x14ac:dyDescent="0.45">
      <c r="A19" t="s">
        <v>22</v>
      </c>
      <c r="B19" t="s">
        <v>16</v>
      </c>
      <c r="C19">
        <v>3.9729999999999999</v>
      </c>
      <c r="D19">
        <v>4.1280000000000001</v>
      </c>
      <c r="E19">
        <v>750</v>
      </c>
    </row>
    <row r="20" spans="1:5" x14ac:dyDescent="0.45">
      <c r="A20" t="s">
        <v>22</v>
      </c>
      <c r="B20" t="s">
        <v>17</v>
      </c>
      <c r="C20">
        <v>8.4</v>
      </c>
      <c r="D20">
        <v>8.6999999999999993</v>
      </c>
      <c r="E20">
        <v>750</v>
      </c>
    </row>
    <row r="21" spans="1:5" x14ac:dyDescent="0.45">
      <c r="A21" t="s">
        <v>22</v>
      </c>
      <c r="B21" t="s">
        <v>18</v>
      </c>
      <c r="C21">
        <v>10.263</v>
      </c>
      <c r="D21">
        <v>11.263</v>
      </c>
      <c r="E21">
        <v>750</v>
      </c>
    </row>
    <row r="22" spans="1:5" x14ac:dyDescent="0.45">
      <c r="A22" t="s">
        <v>22</v>
      </c>
      <c r="B22" t="s">
        <v>20</v>
      </c>
      <c r="C22">
        <v>11.538</v>
      </c>
      <c r="D22">
        <v>12.488</v>
      </c>
      <c r="E22">
        <v>750</v>
      </c>
    </row>
    <row r="23" spans="1:5" x14ac:dyDescent="0.45">
      <c r="A23" t="s">
        <v>22</v>
      </c>
      <c r="B23" t="s">
        <v>21</v>
      </c>
      <c r="C23">
        <v>0.5</v>
      </c>
      <c r="D23">
        <v>0.9</v>
      </c>
      <c r="E23">
        <v>750</v>
      </c>
    </row>
  </sheetData>
  <sortState xmlns:xlrd2="http://schemas.microsoft.com/office/spreadsheetml/2017/richdata2" ref="A6:E21">
    <sortCondition ref="C6:C2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5"/>
  <sheetViews>
    <sheetView workbookViewId="0">
      <selection activeCell="A2" sqref="A2:J15"/>
    </sheetView>
  </sheetViews>
  <sheetFormatPr defaultRowHeight="14.25" x14ac:dyDescent="0.45"/>
  <cols>
    <col min="1" max="1" width="2.73046875" bestFit="1" customWidth="1"/>
    <col min="2" max="2" width="6.19921875" bestFit="1" customWidth="1"/>
    <col min="3" max="3" width="5.265625" bestFit="1" customWidth="1"/>
    <col min="4" max="5" width="6.19921875" style="8" bestFit="1" customWidth="1"/>
    <col min="6" max="6" width="6.19921875" bestFit="1" customWidth="1"/>
    <col min="7" max="7" width="5.265625" bestFit="1" customWidth="1"/>
    <col min="8" max="9" width="6.19921875" style="8" bestFit="1" customWidth="1"/>
    <col min="10" max="10" width="5.9296875" bestFit="1" customWidth="1"/>
  </cols>
  <sheetData>
    <row r="1" spans="1:10" x14ac:dyDescent="0.45">
      <c r="A1" s="3"/>
      <c r="B1" s="19" t="s">
        <v>48</v>
      </c>
      <c r="C1" s="19"/>
      <c r="D1" s="6"/>
      <c r="E1" s="6"/>
      <c r="F1" s="19" t="s">
        <v>49</v>
      </c>
      <c r="G1" s="19"/>
      <c r="H1" s="6"/>
      <c r="I1" s="6"/>
      <c r="J1" s="3"/>
    </row>
    <row r="2" spans="1:10" x14ac:dyDescent="0.45">
      <c r="A2" s="3"/>
      <c r="B2" s="3" t="s">
        <v>50</v>
      </c>
      <c r="C2" s="3" t="s">
        <v>51</v>
      </c>
      <c r="D2" s="6"/>
      <c r="E2" s="6"/>
      <c r="F2" s="3" t="s">
        <v>50</v>
      </c>
      <c r="G2" s="3" t="s">
        <v>51</v>
      </c>
      <c r="H2" s="6"/>
      <c r="I2" s="6"/>
      <c r="J2" s="3" t="s">
        <v>52</v>
      </c>
    </row>
    <row r="3" spans="1:10" x14ac:dyDescent="0.45">
      <c r="A3" s="4">
        <v>1</v>
      </c>
      <c r="B3" s="5">
        <v>443.9</v>
      </c>
      <c r="C3" s="5">
        <v>27</v>
      </c>
      <c r="D3" s="7">
        <f>(B3-C3/2)/1000</f>
        <v>0.4304</v>
      </c>
      <c r="E3" s="7">
        <f>(B3+C3/2)/1000</f>
        <v>0.45739999999999997</v>
      </c>
      <c r="F3" s="5">
        <v>442.3</v>
      </c>
      <c r="G3" s="5">
        <v>45</v>
      </c>
      <c r="H3" s="7">
        <f>(F3-G3/2)/1000</f>
        <v>0.41980000000000001</v>
      </c>
      <c r="I3" s="7">
        <f>(F3+G3/2)/1000</f>
        <v>0.46479999999999999</v>
      </c>
      <c r="J3" s="5">
        <v>60</v>
      </c>
    </row>
    <row r="4" spans="1:10" x14ac:dyDescent="0.45">
      <c r="A4" s="4">
        <v>2</v>
      </c>
      <c r="B4" s="5">
        <v>496.6</v>
      </c>
      <c r="C4" s="5">
        <v>98</v>
      </c>
      <c r="D4" s="7">
        <f t="shared" ref="D4:D15" si="0">(B4-C4/2)/1000</f>
        <v>0.4476</v>
      </c>
      <c r="E4" s="7">
        <f t="shared" ref="E4:E15" si="1">(B4+C4/2)/1000</f>
        <v>0.54559999999999997</v>
      </c>
      <c r="F4" s="5">
        <v>492.1</v>
      </c>
      <c r="G4" s="5">
        <v>98</v>
      </c>
      <c r="H4" s="7">
        <f t="shared" ref="H4:H15" si="2">(F4-G4/2)/1000</f>
        <v>0.44310000000000005</v>
      </c>
      <c r="I4" s="7">
        <f t="shared" ref="I4:I15" si="3">(F4+G4/2)/1000</f>
        <v>0.54110000000000003</v>
      </c>
      <c r="J4" s="5">
        <v>10</v>
      </c>
    </row>
    <row r="5" spans="1:10" x14ac:dyDescent="0.45">
      <c r="A5" s="4">
        <v>3</v>
      </c>
      <c r="B5" s="5">
        <v>560</v>
      </c>
      <c r="C5" s="5">
        <v>45</v>
      </c>
      <c r="D5" s="7">
        <f t="shared" si="0"/>
        <v>0.53749999999999998</v>
      </c>
      <c r="E5" s="7">
        <f t="shared" si="1"/>
        <v>0.58250000000000002</v>
      </c>
      <c r="F5" s="5">
        <v>559</v>
      </c>
      <c r="G5" s="5">
        <v>46</v>
      </c>
      <c r="H5" s="7">
        <f t="shared" si="2"/>
        <v>0.53600000000000003</v>
      </c>
      <c r="I5" s="7">
        <f t="shared" si="3"/>
        <v>0.58199999999999996</v>
      </c>
      <c r="J5" s="5">
        <v>10</v>
      </c>
    </row>
    <row r="6" spans="1:10" x14ac:dyDescent="0.45">
      <c r="A6" s="4">
        <v>4</v>
      </c>
      <c r="B6" s="5">
        <v>664.5</v>
      </c>
      <c r="C6" s="5">
        <v>38</v>
      </c>
      <c r="D6" s="7">
        <f t="shared" si="0"/>
        <v>0.64549999999999996</v>
      </c>
      <c r="E6" s="7">
        <f t="shared" si="1"/>
        <v>0.6835</v>
      </c>
      <c r="F6" s="5">
        <v>665</v>
      </c>
      <c r="G6" s="5">
        <v>39</v>
      </c>
      <c r="H6" s="7">
        <f t="shared" si="2"/>
        <v>0.64549999999999996</v>
      </c>
      <c r="I6" s="7">
        <f t="shared" si="3"/>
        <v>0.6845</v>
      </c>
      <c r="J6" s="5">
        <v>10</v>
      </c>
    </row>
    <row r="7" spans="1:10" x14ac:dyDescent="0.45">
      <c r="A7" s="4">
        <v>5</v>
      </c>
      <c r="B7" s="5">
        <v>703.9</v>
      </c>
      <c r="C7" s="5">
        <v>19</v>
      </c>
      <c r="D7" s="7">
        <f t="shared" si="0"/>
        <v>0.69440000000000002</v>
      </c>
      <c r="E7" s="7">
        <f t="shared" si="1"/>
        <v>0.71339999999999992</v>
      </c>
      <c r="F7" s="5">
        <v>703.8</v>
      </c>
      <c r="G7" s="5">
        <v>20</v>
      </c>
      <c r="H7" s="7">
        <f t="shared" si="2"/>
        <v>0.69379999999999997</v>
      </c>
      <c r="I7" s="7">
        <f t="shared" si="3"/>
        <v>0.71379999999999999</v>
      </c>
      <c r="J7" s="5">
        <v>20</v>
      </c>
    </row>
    <row r="8" spans="1:10" x14ac:dyDescent="0.45">
      <c r="A8" s="4">
        <v>6</v>
      </c>
      <c r="B8" s="5">
        <v>740.2</v>
      </c>
      <c r="C8" s="5">
        <v>18</v>
      </c>
      <c r="D8" s="7">
        <f t="shared" si="0"/>
        <v>0.73120000000000007</v>
      </c>
      <c r="E8" s="7">
        <f t="shared" si="1"/>
        <v>0.74920000000000009</v>
      </c>
      <c r="F8" s="5">
        <v>739.1</v>
      </c>
      <c r="G8" s="5">
        <v>18</v>
      </c>
      <c r="H8" s="7">
        <f t="shared" si="2"/>
        <v>0.73009999999999997</v>
      </c>
      <c r="I8" s="7">
        <f t="shared" si="3"/>
        <v>0.74809999999999999</v>
      </c>
      <c r="J8" s="5">
        <v>20</v>
      </c>
    </row>
    <row r="9" spans="1:10" x14ac:dyDescent="0.45">
      <c r="A9" s="4">
        <v>7</v>
      </c>
      <c r="B9" s="5">
        <v>782.5</v>
      </c>
      <c r="C9" s="5">
        <v>28</v>
      </c>
      <c r="D9" s="7">
        <f t="shared" si="0"/>
        <v>0.76849999999999996</v>
      </c>
      <c r="E9" s="7">
        <f t="shared" si="1"/>
        <v>0.79649999999999999</v>
      </c>
      <c r="F9" s="5">
        <v>779.7</v>
      </c>
      <c r="G9" s="5">
        <v>28</v>
      </c>
      <c r="H9" s="7">
        <f t="shared" si="2"/>
        <v>0.76570000000000005</v>
      </c>
      <c r="I9" s="7">
        <f t="shared" si="3"/>
        <v>0.79370000000000007</v>
      </c>
      <c r="J9" s="5">
        <v>20</v>
      </c>
    </row>
    <row r="10" spans="1:10" x14ac:dyDescent="0.45">
      <c r="A10" s="4">
        <v>8</v>
      </c>
      <c r="B10" s="5">
        <v>835.1</v>
      </c>
      <c r="C10" s="5">
        <v>145</v>
      </c>
      <c r="D10" s="7">
        <f t="shared" si="0"/>
        <v>0.76260000000000006</v>
      </c>
      <c r="E10" s="7">
        <f t="shared" si="1"/>
        <v>0.90760000000000007</v>
      </c>
      <c r="F10" s="5">
        <v>833</v>
      </c>
      <c r="G10" s="5">
        <v>133</v>
      </c>
      <c r="H10" s="7">
        <f t="shared" si="2"/>
        <v>0.76649999999999996</v>
      </c>
      <c r="I10" s="7">
        <f t="shared" si="3"/>
        <v>0.89949999999999997</v>
      </c>
      <c r="J10" s="5">
        <v>10</v>
      </c>
    </row>
    <row r="11" spans="1:10" x14ac:dyDescent="0.45">
      <c r="A11" s="4" t="s">
        <v>46</v>
      </c>
      <c r="B11" s="5">
        <v>864.8</v>
      </c>
      <c r="C11" s="5">
        <v>33</v>
      </c>
      <c r="D11" s="7">
        <f t="shared" si="0"/>
        <v>0.84829999999999994</v>
      </c>
      <c r="E11" s="7">
        <f t="shared" si="1"/>
        <v>0.88129999999999997</v>
      </c>
      <c r="F11" s="5">
        <v>864</v>
      </c>
      <c r="G11" s="5">
        <v>32</v>
      </c>
      <c r="H11" s="7">
        <f t="shared" si="2"/>
        <v>0.84799999999999998</v>
      </c>
      <c r="I11" s="7">
        <f t="shared" si="3"/>
        <v>0.88</v>
      </c>
      <c r="J11" s="5">
        <v>20</v>
      </c>
    </row>
    <row r="12" spans="1:10" x14ac:dyDescent="0.45">
      <c r="A12" s="4">
        <v>9</v>
      </c>
      <c r="B12" s="5">
        <v>945</v>
      </c>
      <c r="C12" s="5">
        <v>26</v>
      </c>
      <c r="D12" s="7">
        <f t="shared" si="0"/>
        <v>0.93200000000000005</v>
      </c>
      <c r="E12" s="7">
        <f t="shared" si="1"/>
        <v>0.95799999999999996</v>
      </c>
      <c r="F12" s="5">
        <v>943.2</v>
      </c>
      <c r="G12" s="5">
        <v>27</v>
      </c>
      <c r="H12" s="7">
        <f t="shared" si="2"/>
        <v>0.92970000000000008</v>
      </c>
      <c r="I12" s="7">
        <f t="shared" si="3"/>
        <v>0.95669999999999999</v>
      </c>
      <c r="J12" s="5">
        <v>60</v>
      </c>
    </row>
    <row r="13" spans="1:10" x14ac:dyDescent="0.45">
      <c r="A13" s="4">
        <v>10</v>
      </c>
      <c r="B13" s="5">
        <v>1373.5</v>
      </c>
      <c r="C13" s="5">
        <v>75</v>
      </c>
      <c r="D13" s="7">
        <f t="shared" si="0"/>
        <v>1.3360000000000001</v>
      </c>
      <c r="E13" s="7">
        <f t="shared" si="1"/>
        <v>1.411</v>
      </c>
      <c r="F13" s="5">
        <v>1376.9</v>
      </c>
      <c r="G13" s="5">
        <v>76</v>
      </c>
      <c r="H13" s="7">
        <f t="shared" si="2"/>
        <v>1.3389000000000002</v>
      </c>
      <c r="I13" s="7">
        <f t="shared" si="3"/>
        <v>1.4149</v>
      </c>
      <c r="J13" s="5">
        <v>60</v>
      </c>
    </row>
    <row r="14" spans="1:10" x14ac:dyDescent="0.45">
      <c r="A14" s="4">
        <v>11</v>
      </c>
      <c r="B14" s="5">
        <v>1613.7</v>
      </c>
      <c r="C14" s="5">
        <v>143</v>
      </c>
      <c r="D14" s="7">
        <f t="shared" si="0"/>
        <v>1.5422</v>
      </c>
      <c r="E14" s="7">
        <f t="shared" si="1"/>
        <v>1.6852</v>
      </c>
      <c r="F14" s="5">
        <v>1610.4</v>
      </c>
      <c r="G14" s="5">
        <v>141</v>
      </c>
      <c r="H14" s="7">
        <f t="shared" si="2"/>
        <v>1.5399</v>
      </c>
      <c r="I14" s="7">
        <f t="shared" si="3"/>
        <v>1.6809000000000001</v>
      </c>
      <c r="J14" s="5">
        <v>20</v>
      </c>
    </row>
    <row r="15" spans="1:10" x14ac:dyDescent="0.45">
      <c r="A15" s="4">
        <v>12</v>
      </c>
      <c r="B15" s="5">
        <v>2202.4</v>
      </c>
      <c r="C15" s="5">
        <v>242</v>
      </c>
      <c r="D15" s="7">
        <f t="shared" si="0"/>
        <v>2.0813999999999999</v>
      </c>
      <c r="E15" s="7">
        <f t="shared" si="1"/>
        <v>2.3233999999999999</v>
      </c>
      <c r="F15" s="5">
        <v>2185.6999999999998</v>
      </c>
      <c r="G15" s="5">
        <v>238</v>
      </c>
      <c r="H15" s="7">
        <f t="shared" si="2"/>
        <v>2.0667</v>
      </c>
      <c r="I15" s="7">
        <f t="shared" si="3"/>
        <v>2.3047</v>
      </c>
      <c r="J15" s="5">
        <v>20</v>
      </c>
    </row>
  </sheetData>
  <mergeCells count="2">
    <mergeCell ref="B1:C1"/>
    <mergeCell ref="F1:G1"/>
  </mergeCells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7"/>
  <sheetViews>
    <sheetView workbookViewId="0">
      <selection sqref="A1:E1"/>
    </sheetView>
  </sheetViews>
  <sheetFormatPr defaultRowHeight="14.25" x14ac:dyDescent="0.45"/>
  <cols>
    <col min="1" max="1" width="16.59765625" customWidth="1"/>
    <col min="2" max="2" width="4.73046875" bestFit="1" customWidth="1"/>
    <col min="3" max="3" width="15.06640625" style="2" bestFit="1" customWidth="1"/>
    <col min="4" max="4" width="15.1328125" style="2" bestFit="1" customWidth="1"/>
    <col min="5" max="5" width="14.46484375" bestFit="1" customWidth="1"/>
  </cols>
  <sheetData>
    <row r="1" spans="1:5" x14ac:dyDescent="0.45">
      <c r="A1" t="s">
        <v>23</v>
      </c>
      <c r="B1" t="s">
        <v>24</v>
      </c>
      <c r="C1" s="2" t="s">
        <v>25</v>
      </c>
      <c r="D1" s="2" t="s">
        <v>26</v>
      </c>
      <c r="E1" t="s">
        <v>27</v>
      </c>
    </row>
    <row r="2" spans="1:5" x14ac:dyDescent="0.45">
      <c r="A2" t="s">
        <v>53</v>
      </c>
      <c r="B2">
        <v>1</v>
      </c>
      <c r="C2" s="2">
        <v>0.44998236905957983</v>
      </c>
      <c r="D2" s="2">
        <v>0.49066997077482122</v>
      </c>
      <c r="E2">
        <v>1000</v>
      </c>
    </row>
    <row r="3" spans="1:5" x14ac:dyDescent="0.45">
      <c r="A3" t="s">
        <v>53</v>
      </c>
      <c r="B3">
        <v>2</v>
      </c>
      <c r="C3" s="2">
        <v>0.4951268420962745</v>
      </c>
      <c r="D3" s="2">
        <v>0.52588117342186458</v>
      </c>
      <c r="E3">
        <v>1000</v>
      </c>
    </row>
    <row r="4" spans="1:5" x14ac:dyDescent="0.45">
      <c r="A4" t="s">
        <v>53</v>
      </c>
      <c r="B4">
        <v>3</v>
      </c>
      <c r="C4" s="2">
        <v>0.59903556503897948</v>
      </c>
      <c r="D4" s="2">
        <v>0.68068688137854905</v>
      </c>
      <c r="E4">
        <v>500</v>
      </c>
    </row>
    <row r="5" spans="1:5" x14ac:dyDescent="0.45">
      <c r="A5" t="s">
        <v>53</v>
      </c>
      <c r="B5">
        <v>4</v>
      </c>
      <c r="C5" s="2">
        <v>0.83906784345257301</v>
      </c>
      <c r="D5" s="2">
        <v>0.87355471472261259</v>
      </c>
      <c r="E5">
        <v>1000</v>
      </c>
    </row>
    <row r="6" spans="1:5" x14ac:dyDescent="0.45">
      <c r="A6" t="s">
        <v>53</v>
      </c>
      <c r="B6">
        <v>5</v>
      </c>
      <c r="C6" s="2">
        <v>1.5893867602786114</v>
      </c>
      <c r="D6" s="2">
        <v>1.6302907348032312</v>
      </c>
      <c r="E6">
        <v>2000</v>
      </c>
    </row>
    <row r="7" spans="1:5" x14ac:dyDescent="0.45">
      <c r="A7" t="s">
        <v>53</v>
      </c>
      <c r="B7">
        <v>6</v>
      </c>
      <c r="C7" s="2">
        <v>2.2349371064034096</v>
      </c>
      <c r="D7" s="2">
        <v>2.2790734386171416</v>
      </c>
      <c r="E7">
        <v>2000</v>
      </c>
    </row>
    <row r="8" spans="1:5" x14ac:dyDescent="0.45">
      <c r="A8" t="s">
        <v>53</v>
      </c>
      <c r="B8">
        <v>7</v>
      </c>
      <c r="C8" s="2">
        <v>3.7845260194403267</v>
      </c>
      <c r="D8" s="2">
        <v>3.985144751573209</v>
      </c>
      <c r="E8">
        <v>2000</v>
      </c>
    </row>
    <row r="9" spans="1:5" x14ac:dyDescent="0.45">
      <c r="A9" t="s">
        <v>53</v>
      </c>
      <c r="B9">
        <v>8</v>
      </c>
      <c r="C9" s="2">
        <v>5.8273229227151111</v>
      </c>
      <c r="D9" s="2">
        <v>6.6492029342719476</v>
      </c>
      <c r="E9">
        <v>2000</v>
      </c>
    </row>
    <row r="10" spans="1:5" x14ac:dyDescent="0.45">
      <c r="A10" t="s">
        <v>53</v>
      </c>
      <c r="B10">
        <v>9</v>
      </c>
      <c r="C10" s="2">
        <v>6.7385744172522335</v>
      </c>
      <c r="D10" s="2">
        <v>7.1405015977974591</v>
      </c>
      <c r="E10">
        <v>2000</v>
      </c>
    </row>
    <row r="11" spans="1:5" x14ac:dyDescent="0.45">
      <c r="A11" t="s">
        <v>53</v>
      </c>
      <c r="B11">
        <v>10</v>
      </c>
      <c r="C11" s="2">
        <v>7.2535326342871604</v>
      </c>
      <c r="D11" s="2">
        <v>7.4406094111755205</v>
      </c>
      <c r="E11">
        <v>2000</v>
      </c>
    </row>
    <row r="12" spans="1:5" x14ac:dyDescent="0.45">
      <c r="A12" t="s">
        <v>53</v>
      </c>
      <c r="B12">
        <v>11</v>
      </c>
      <c r="C12" s="2">
        <v>8.4041886717002114</v>
      </c>
      <c r="D12" s="2">
        <v>8.7768913601222422</v>
      </c>
      <c r="E12">
        <v>2000</v>
      </c>
    </row>
    <row r="13" spans="1:5" x14ac:dyDescent="0.45">
      <c r="A13" t="s">
        <v>53</v>
      </c>
      <c r="B13">
        <v>12</v>
      </c>
      <c r="C13" s="2">
        <v>9.4456801781644053</v>
      </c>
      <c r="D13" s="2">
        <v>9.8236233725622348</v>
      </c>
      <c r="E13">
        <v>2000</v>
      </c>
    </row>
    <row r="14" spans="1:5" x14ac:dyDescent="0.45">
      <c r="A14" t="s">
        <v>53</v>
      </c>
      <c r="B14">
        <v>13</v>
      </c>
      <c r="C14" s="2">
        <v>10.193427397284758</v>
      </c>
      <c r="D14" s="2">
        <v>10.612364648684604</v>
      </c>
      <c r="E14">
        <v>2000</v>
      </c>
    </row>
    <row r="15" spans="1:5" x14ac:dyDescent="0.45">
      <c r="A15" t="s">
        <v>53</v>
      </c>
      <c r="B15">
        <v>14</v>
      </c>
      <c r="C15" s="2">
        <v>10.909320865887761</v>
      </c>
      <c r="D15" s="2">
        <v>11.577111886909632</v>
      </c>
      <c r="E15">
        <v>2000</v>
      </c>
    </row>
    <row r="16" spans="1:5" x14ac:dyDescent="0.45">
      <c r="A16" t="s">
        <v>53</v>
      </c>
      <c r="B16">
        <v>15</v>
      </c>
      <c r="C16" s="2">
        <v>11.900037336858908</v>
      </c>
      <c r="D16" s="2">
        <v>12.865636095621936</v>
      </c>
      <c r="E16">
        <v>2000</v>
      </c>
    </row>
    <row r="17" spans="1:5" x14ac:dyDescent="0.45">
      <c r="A17" t="s">
        <v>53</v>
      </c>
      <c r="B17">
        <v>16</v>
      </c>
      <c r="C17" s="2">
        <v>13.002477762347139</v>
      </c>
      <c r="D17" s="2">
        <v>13.566258376599546</v>
      </c>
      <c r="E17">
        <v>2000</v>
      </c>
    </row>
  </sheetData>
  <pageMargins left="0.7" right="0.7" top="0.75" bottom="0.75" header="0.3" footer="0.3"/>
  <pageSetup orientation="portrait" horizontalDpi="4294967293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7"/>
  <sheetViews>
    <sheetView workbookViewId="0">
      <selection activeCell="C2" sqref="C2:D17"/>
    </sheetView>
  </sheetViews>
  <sheetFormatPr defaultRowHeight="14.25" x14ac:dyDescent="0.45"/>
  <cols>
    <col min="1" max="1" width="12.1328125" bestFit="1" customWidth="1"/>
    <col min="2" max="2" width="4.73046875" bestFit="1" customWidth="1"/>
    <col min="3" max="3" width="15.06640625" bestFit="1" customWidth="1"/>
    <col min="4" max="4" width="15.1328125" bestFit="1" customWidth="1"/>
    <col min="5" max="5" width="14.46484375" bestFit="1" customWidth="1"/>
  </cols>
  <sheetData>
    <row r="1" spans="1:5" x14ac:dyDescent="0.45">
      <c r="A1" t="s">
        <v>23</v>
      </c>
      <c r="B1" t="s">
        <v>24</v>
      </c>
      <c r="C1" s="2" t="s">
        <v>25</v>
      </c>
      <c r="D1" s="2" t="s">
        <v>26</v>
      </c>
      <c r="E1" t="s">
        <v>27</v>
      </c>
    </row>
    <row r="2" spans="1:5" x14ac:dyDescent="0.45">
      <c r="A2" t="s">
        <v>54</v>
      </c>
      <c r="B2">
        <v>1</v>
      </c>
      <c r="C2" s="2">
        <v>0.44992678241306733</v>
      </c>
      <c r="D2" s="2">
        <v>0.49074466503264741</v>
      </c>
      <c r="E2">
        <v>1000</v>
      </c>
    </row>
    <row r="3" spans="1:5" x14ac:dyDescent="0.45">
      <c r="A3" t="s">
        <v>54</v>
      </c>
      <c r="B3">
        <v>2</v>
      </c>
      <c r="C3" s="2">
        <v>0.49507383107956743</v>
      </c>
      <c r="D3" s="2">
        <v>0.52580611519611475</v>
      </c>
      <c r="E3">
        <v>1000</v>
      </c>
    </row>
    <row r="4" spans="1:5" x14ac:dyDescent="0.45">
      <c r="A4" t="s">
        <v>54</v>
      </c>
      <c r="B4">
        <v>3</v>
      </c>
      <c r="C4" s="2">
        <v>0.59966240893020739</v>
      </c>
      <c r="D4" s="2">
        <v>0.68112608583786804</v>
      </c>
      <c r="E4">
        <v>500</v>
      </c>
    </row>
    <row r="5" spans="1:5" x14ac:dyDescent="0.45">
      <c r="A5" t="s">
        <v>54</v>
      </c>
      <c r="B5">
        <v>4</v>
      </c>
      <c r="C5" s="2">
        <v>0.83905911257662913</v>
      </c>
      <c r="D5" s="2">
        <v>0.87347965301789232</v>
      </c>
      <c r="E5">
        <v>1000</v>
      </c>
    </row>
    <row r="6" spans="1:5" x14ac:dyDescent="0.45">
      <c r="A6" t="s">
        <v>54</v>
      </c>
      <c r="B6">
        <v>5</v>
      </c>
      <c r="C6" s="2">
        <v>1.5844921842551252</v>
      </c>
      <c r="D6" s="2">
        <v>1.6295186320110651</v>
      </c>
      <c r="E6">
        <v>2000</v>
      </c>
    </row>
    <row r="7" spans="1:5" x14ac:dyDescent="0.45">
      <c r="A7" t="s">
        <v>54</v>
      </c>
      <c r="B7">
        <v>6</v>
      </c>
      <c r="C7" s="2">
        <v>2.2351708149463461</v>
      </c>
      <c r="D7" s="2">
        <v>2.2792368724351819</v>
      </c>
      <c r="E7">
        <v>2000</v>
      </c>
    </row>
    <row r="8" spans="1:5" x14ac:dyDescent="0.45">
      <c r="A8" t="s">
        <v>54</v>
      </c>
      <c r="B8">
        <v>7</v>
      </c>
      <c r="C8" s="2">
        <v>3.732579638406722</v>
      </c>
      <c r="D8" s="2">
        <v>3.9271377726558989</v>
      </c>
      <c r="E8">
        <v>2000</v>
      </c>
    </row>
    <row r="9" spans="1:5" x14ac:dyDescent="0.45">
      <c r="A9" t="s">
        <v>54</v>
      </c>
      <c r="B9">
        <v>8</v>
      </c>
      <c r="C9" s="2">
        <v>5.8313754632533286</v>
      </c>
      <c r="D9" s="2">
        <v>6.650805322609644</v>
      </c>
      <c r="E9">
        <v>2000</v>
      </c>
    </row>
    <row r="10" spans="1:5" x14ac:dyDescent="0.45">
      <c r="A10" t="s">
        <v>54</v>
      </c>
      <c r="B10">
        <v>9</v>
      </c>
      <c r="C10" s="2">
        <v>6.7609870862516592</v>
      </c>
      <c r="D10" s="2">
        <v>7.1450178160600064</v>
      </c>
      <c r="E10">
        <v>2000</v>
      </c>
    </row>
    <row r="11" spans="1:5" x14ac:dyDescent="0.45">
      <c r="A11" t="s">
        <v>54</v>
      </c>
      <c r="B11">
        <v>10</v>
      </c>
      <c r="C11" s="2">
        <v>7.2502151739887362</v>
      </c>
      <c r="D11" s="2">
        <v>7.4372106642851721</v>
      </c>
      <c r="E11">
        <v>2000</v>
      </c>
    </row>
    <row r="12" spans="1:5" x14ac:dyDescent="0.45">
      <c r="A12" t="s">
        <v>54</v>
      </c>
      <c r="B12">
        <v>11</v>
      </c>
      <c r="C12" s="2">
        <v>8.4073283492514257</v>
      </c>
      <c r="D12" s="2">
        <v>8.7757380206756057</v>
      </c>
      <c r="E12">
        <v>2000</v>
      </c>
    </row>
    <row r="13" spans="1:5" x14ac:dyDescent="0.45">
      <c r="A13" t="s">
        <v>54</v>
      </c>
      <c r="B13">
        <v>12</v>
      </c>
      <c r="C13" s="2">
        <v>9.437045549080791</v>
      </c>
      <c r="D13" s="2">
        <v>9.8121494409987022</v>
      </c>
      <c r="E13">
        <v>2000</v>
      </c>
    </row>
    <row r="14" spans="1:5" x14ac:dyDescent="0.45">
      <c r="A14" t="s">
        <v>54</v>
      </c>
      <c r="B14">
        <v>13</v>
      </c>
      <c r="C14" s="2">
        <v>10.189014912761987</v>
      </c>
      <c r="D14" s="2">
        <v>10.615935106624125</v>
      </c>
      <c r="E14">
        <v>2000</v>
      </c>
    </row>
    <row r="15" spans="1:5" x14ac:dyDescent="0.45">
      <c r="A15" t="s">
        <v>54</v>
      </c>
      <c r="B15">
        <v>14</v>
      </c>
      <c r="C15" s="2">
        <v>10.883575942993376</v>
      </c>
      <c r="D15" s="2">
        <v>11.539353357105682</v>
      </c>
      <c r="E15">
        <v>2000</v>
      </c>
    </row>
    <row r="16" spans="1:5" x14ac:dyDescent="0.45">
      <c r="A16" t="s">
        <v>54</v>
      </c>
      <c r="B16">
        <v>15</v>
      </c>
      <c r="C16" s="2">
        <v>11.884010129114024</v>
      </c>
      <c r="D16" s="2">
        <v>12.842699883510532</v>
      </c>
      <c r="E16">
        <v>2000</v>
      </c>
    </row>
    <row r="17" spans="1:5" x14ac:dyDescent="0.45">
      <c r="A17" t="s">
        <v>54</v>
      </c>
      <c r="B17">
        <v>16</v>
      </c>
      <c r="C17" s="2">
        <v>13.029789482562746</v>
      </c>
      <c r="D17" s="2">
        <v>13.597198803558527</v>
      </c>
      <c r="E17">
        <v>2000</v>
      </c>
    </row>
  </sheetData>
  <pageMargins left="0.7" right="0.7" top="0.75" bottom="0.75" header="0.3" footer="0.3"/>
  <pageSetup orientation="portrait" horizontalDpi="4294967293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A15B-059B-48DC-9611-69EC3C15AB7D}">
  <dimension ref="A2:F18"/>
  <sheetViews>
    <sheetView workbookViewId="0">
      <selection activeCell="H3" sqref="H3"/>
    </sheetView>
  </sheetViews>
  <sheetFormatPr defaultRowHeight="14.25" x14ac:dyDescent="0.45"/>
  <cols>
    <col min="1" max="16384" width="9.06640625" style="11"/>
  </cols>
  <sheetData>
    <row r="2" spans="1:6" x14ac:dyDescent="0.45">
      <c r="A2" s="9"/>
      <c r="B2" s="9" t="s">
        <v>50</v>
      </c>
      <c r="C2" s="9" t="s">
        <v>51</v>
      </c>
      <c r="D2" s="10"/>
      <c r="E2" s="10"/>
      <c r="F2" s="9" t="s">
        <v>52</v>
      </c>
    </row>
    <row r="3" spans="1:6" x14ac:dyDescent="0.45">
      <c r="A3" s="12">
        <v>1</v>
      </c>
      <c r="B3" s="13">
        <v>470</v>
      </c>
      <c r="C3" s="13">
        <v>41</v>
      </c>
      <c r="D3" s="14">
        <f>(B3-C3/2)/1000</f>
        <v>0.44950000000000001</v>
      </c>
      <c r="E3" s="14">
        <f t="shared" ref="E3:E16" si="0">(B3+C3/2)/1000</f>
        <v>0.49049999999999999</v>
      </c>
      <c r="F3" s="13">
        <v>1000</v>
      </c>
    </row>
    <row r="4" spans="1:6" x14ac:dyDescent="0.45">
      <c r="A4" s="12">
        <v>2</v>
      </c>
      <c r="B4" s="13">
        <v>509</v>
      </c>
      <c r="C4" s="13">
        <v>29</v>
      </c>
      <c r="D4" s="14">
        <f t="shared" ref="D4:D16" si="1">(B4-C4/2)/1000</f>
        <v>0.4945</v>
      </c>
      <c r="E4" s="14">
        <f t="shared" si="0"/>
        <v>0.52349999999999997</v>
      </c>
      <c r="F4" s="13">
        <v>1000</v>
      </c>
    </row>
    <row r="5" spans="1:6" x14ac:dyDescent="0.45">
      <c r="A5" s="12">
        <v>3</v>
      </c>
      <c r="B5" s="13">
        <v>639</v>
      </c>
      <c r="C5" s="13">
        <v>81</v>
      </c>
      <c r="D5" s="14">
        <f t="shared" si="1"/>
        <v>0.59850000000000003</v>
      </c>
      <c r="E5" s="14">
        <f t="shared" si="0"/>
        <v>0.67949999999999999</v>
      </c>
      <c r="F5" s="13">
        <v>500</v>
      </c>
    </row>
    <row r="6" spans="1:6" x14ac:dyDescent="0.45">
      <c r="A6" s="12">
        <v>4</v>
      </c>
      <c r="B6" s="13">
        <v>863</v>
      </c>
      <c r="C6" s="13">
        <v>34</v>
      </c>
      <c r="D6" s="14">
        <f t="shared" si="1"/>
        <v>0.84599999999999997</v>
      </c>
      <c r="E6" s="14">
        <f t="shared" si="0"/>
        <v>0.88</v>
      </c>
      <c r="F6" s="13">
        <v>1000</v>
      </c>
    </row>
    <row r="7" spans="1:6" x14ac:dyDescent="0.45">
      <c r="A7" s="12">
        <v>5</v>
      </c>
      <c r="B7" s="13">
        <v>1370</v>
      </c>
      <c r="C7" s="13">
        <v>15</v>
      </c>
      <c r="D7" s="14">
        <f t="shared" si="1"/>
        <v>1.3625</v>
      </c>
      <c r="E7" s="14">
        <f t="shared" si="0"/>
        <v>1.3774999999999999</v>
      </c>
      <c r="F7" s="13">
        <v>2000</v>
      </c>
    </row>
    <row r="8" spans="1:6" x14ac:dyDescent="0.45">
      <c r="A8" s="12">
        <v>6</v>
      </c>
      <c r="B8" s="13">
        <v>1610</v>
      </c>
      <c r="C8" s="13">
        <v>41</v>
      </c>
      <c r="D8" s="14">
        <f t="shared" si="1"/>
        <v>1.5894999999999999</v>
      </c>
      <c r="E8" s="14">
        <f t="shared" si="0"/>
        <v>1.6305000000000001</v>
      </c>
      <c r="F8" s="13">
        <v>2000</v>
      </c>
    </row>
    <row r="9" spans="1:6" x14ac:dyDescent="0.45">
      <c r="A9" s="12">
        <v>7</v>
      </c>
      <c r="B9" s="13">
        <v>3830</v>
      </c>
      <c r="C9" s="13">
        <f>0.19*1000</f>
        <v>190</v>
      </c>
      <c r="D9" s="14">
        <f t="shared" si="1"/>
        <v>3.7349999999999999</v>
      </c>
      <c r="E9" s="14">
        <f t="shared" si="0"/>
        <v>3.9249999999999998</v>
      </c>
      <c r="F9" s="13">
        <v>2000</v>
      </c>
    </row>
    <row r="10" spans="1:6" x14ac:dyDescent="0.45">
      <c r="A10" s="12">
        <v>8</v>
      </c>
      <c r="B10" s="13">
        <v>6210</v>
      </c>
      <c r="C10" s="13">
        <f>0.84*1000</f>
        <v>840</v>
      </c>
      <c r="D10" s="14">
        <f t="shared" si="1"/>
        <v>5.79</v>
      </c>
      <c r="E10" s="14">
        <f t="shared" si="0"/>
        <v>6.63</v>
      </c>
      <c r="F10" s="13">
        <v>2000</v>
      </c>
    </row>
    <row r="11" spans="1:6" x14ac:dyDescent="0.45">
      <c r="A11" s="12">
        <v>9</v>
      </c>
      <c r="B11" s="13">
        <v>6940</v>
      </c>
      <c r="C11" s="13">
        <v>400</v>
      </c>
      <c r="D11" s="14">
        <f t="shared" si="1"/>
        <v>6.74</v>
      </c>
      <c r="E11" s="14">
        <f t="shared" si="0"/>
        <v>7.14</v>
      </c>
      <c r="F11" s="13">
        <v>2000</v>
      </c>
    </row>
    <row r="12" spans="1:6" x14ac:dyDescent="0.45">
      <c r="A12" s="12">
        <v>10</v>
      </c>
      <c r="B12" s="13">
        <v>7330</v>
      </c>
      <c r="C12" s="13">
        <v>180</v>
      </c>
      <c r="D12" s="14">
        <f t="shared" si="1"/>
        <v>7.24</v>
      </c>
      <c r="E12" s="14">
        <f t="shared" si="0"/>
        <v>7.42</v>
      </c>
      <c r="F12" s="13">
        <v>2000</v>
      </c>
    </row>
    <row r="13" spans="1:6" x14ac:dyDescent="0.45">
      <c r="A13" s="12">
        <v>11</v>
      </c>
      <c r="B13" s="13">
        <v>8590</v>
      </c>
      <c r="C13" s="13">
        <v>350</v>
      </c>
      <c r="D13" s="14">
        <f t="shared" si="1"/>
        <v>8.4149999999999991</v>
      </c>
      <c r="E13" s="14">
        <f t="shared" si="0"/>
        <v>8.7650000000000006</v>
      </c>
      <c r="F13" s="13">
        <v>2000</v>
      </c>
    </row>
    <row r="14" spans="1:6" x14ac:dyDescent="0.45">
      <c r="A14" s="12">
        <v>12</v>
      </c>
      <c r="B14" s="13">
        <v>9620</v>
      </c>
      <c r="C14" s="13">
        <v>380</v>
      </c>
      <c r="D14" s="14">
        <f t="shared" si="1"/>
        <v>9.43</v>
      </c>
      <c r="E14" s="14">
        <f t="shared" si="0"/>
        <v>9.81</v>
      </c>
      <c r="F14" s="13">
        <v>2000</v>
      </c>
    </row>
    <row r="15" spans="1:6" x14ac:dyDescent="0.45">
      <c r="A15" s="15">
        <v>13</v>
      </c>
      <c r="B15" s="16">
        <v>10350</v>
      </c>
      <c r="C15" s="16">
        <v>470</v>
      </c>
      <c r="D15" s="17">
        <f t="shared" si="1"/>
        <v>10.115</v>
      </c>
      <c r="E15" s="17">
        <f t="shared" si="0"/>
        <v>10.585000000000001</v>
      </c>
      <c r="F15" s="13">
        <v>2000</v>
      </c>
    </row>
    <row r="16" spans="1:6" x14ac:dyDescent="0.45">
      <c r="A16" s="15">
        <v>14</v>
      </c>
      <c r="B16" s="16">
        <v>11230</v>
      </c>
      <c r="C16" s="16">
        <v>660</v>
      </c>
      <c r="D16" s="17">
        <f t="shared" si="1"/>
        <v>10.9</v>
      </c>
      <c r="E16" s="17">
        <f t="shared" si="0"/>
        <v>11.56</v>
      </c>
      <c r="F16" s="13">
        <v>2000</v>
      </c>
    </row>
    <row r="17" spans="1:6" x14ac:dyDescent="0.45">
      <c r="A17" s="15">
        <v>15</v>
      </c>
      <c r="B17" s="16">
        <v>12360</v>
      </c>
      <c r="C17" s="18">
        <f>1.11*1000</f>
        <v>1110</v>
      </c>
      <c r="D17" s="17">
        <f t="shared" ref="D17" si="2">(B17-C17/2)/1000</f>
        <v>11.805</v>
      </c>
      <c r="E17" s="17">
        <f t="shared" ref="E17" si="3">(B17+C17/2)/1000</f>
        <v>12.914999999999999</v>
      </c>
      <c r="F17" s="13">
        <v>2000</v>
      </c>
    </row>
    <row r="18" spans="1:6" x14ac:dyDescent="0.45">
      <c r="A18" s="15">
        <v>16</v>
      </c>
      <c r="B18" s="16">
        <v>13290</v>
      </c>
      <c r="C18" s="16">
        <v>570</v>
      </c>
      <c r="D18" s="17">
        <f t="shared" ref="D18" si="4">(B18-C18/2)/1000</f>
        <v>13.005000000000001</v>
      </c>
      <c r="E18" s="17">
        <f t="shared" ref="E18" si="5">(B18+C18/2)/1000</f>
        <v>13.574999999999999</v>
      </c>
      <c r="F18" s="13">
        <v>2000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25833-3DA8-4E09-AF90-FD957AC2C5AC}">
  <dimension ref="A1:E22"/>
  <sheetViews>
    <sheetView workbookViewId="0">
      <selection activeCell="K13" sqref="K13"/>
    </sheetView>
  </sheetViews>
  <sheetFormatPr defaultRowHeight="14.25" x14ac:dyDescent="0.45"/>
  <sheetData>
    <row r="1" spans="1:5" x14ac:dyDescent="0.45">
      <c r="A1" t="s">
        <v>23</v>
      </c>
      <c r="B1" t="s">
        <v>24</v>
      </c>
      <c r="C1" s="2" t="s">
        <v>25</v>
      </c>
      <c r="D1" s="2" t="s">
        <v>26</v>
      </c>
      <c r="E1" t="s">
        <v>27</v>
      </c>
    </row>
    <row r="2" spans="1:5" x14ac:dyDescent="0.45">
      <c r="A2" t="s">
        <v>58</v>
      </c>
      <c r="B2">
        <v>1</v>
      </c>
      <c r="C2">
        <v>0.3932967</v>
      </c>
      <c r="D2">
        <v>0.40730959999999999</v>
      </c>
      <c r="E2">
        <v>300</v>
      </c>
    </row>
    <row r="3" spans="1:5" x14ac:dyDescent="0.45">
      <c r="A3" t="s">
        <v>58</v>
      </c>
      <c r="B3">
        <f>B2+1</f>
        <v>2</v>
      </c>
      <c r="C3">
        <v>0.4069238</v>
      </c>
      <c r="D3">
        <v>0.4167669</v>
      </c>
      <c r="E3">
        <v>300</v>
      </c>
    </row>
    <row r="4" spans="1:5" x14ac:dyDescent="0.45">
      <c r="A4" t="s">
        <v>58</v>
      </c>
      <c r="B4">
        <f t="shared" ref="B4:B22" si="0">B3+1</f>
        <v>3</v>
      </c>
      <c r="C4">
        <v>0.43799139999999998</v>
      </c>
      <c r="D4">
        <v>0.44793379999999999</v>
      </c>
      <c r="E4">
        <v>300</v>
      </c>
    </row>
    <row r="5" spans="1:5" x14ac:dyDescent="0.45">
      <c r="A5" t="s">
        <v>58</v>
      </c>
      <c r="B5">
        <f t="shared" si="0"/>
        <v>4</v>
      </c>
      <c r="C5">
        <v>0.48549720000000002</v>
      </c>
      <c r="D5">
        <v>0.49548880000000001</v>
      </c>
      <c r="E5">
        <v>300</v>
      </c>
    </row>
    <row r="6" spans="1:5" x14ac:dyDescent="0.45">
      <c r="A6" t="s">
        <v>58</v>
      </c>
      <c r="B6">
        <f t="shared" si="0"/>
        <v>5</v>
      </c>
      <c r="C6">
        <v>0.50548930000000003</v>
      </c>
      <c r="D6">
        <v>0.51544590000000001</v>
      </c>
      <c r="E6">
        <v>300</v>
      </c>
    </row>
    <row r="7" spans="1:5" x14ac:dyDescent="0.45">
      <c r="A7" t="s">
        <v>58</v>
      </c>
      <c r="B7">
        <f t="shared" si="0"/>
        <v>6</v>
      </c>
      <c r="C7">
        <v>0.55544729999999998</v>
      </c>
      <c r="D7">
        <v>0.56545319999999999</v>
      </c>
      <c r="E7">
        <v>300</v>
      </c>
    </row>
    <row r="8" spans="1:5" x14ac:dyDescent="0.45">
      <c r="A8" t="s">
        <v>58</v>
      </c>
      <c r="B8">
        <f t="shared" si="0"/>
        <v>7</v>
      </c>
      <c r="C8">
        <v>0.61544019999999999</v>
      </c>
      <c r="D8">
        <v>0.62537830000000005</v>
      </c>
      <c r="E8">
        <v>300</v>
      </c>
    </row>
    <row r="9" spans="1:5" x14ac:dyDescent="0.45">
      <c r="A9" t="s">
        <v>58</v>
      </c>
      <c r="B9">
        <f t="shared" si="0"/>
        <v>8</v>
      </c>
      <c r="C9">
        <v>0.66028109999999995</v>
      </c>
      <c r="D9">
        <v>0.67026770000000002</v>
      </c>
      <c r="E9">
        <v>300</v>
      </c>
    </row>
    <row r="10" spans="1:5" x14ac:dyDescent="0.45">
      <c r="A10" t="s">
        <v>58</v>
      </c>
      <c r="B10">
        <f t="shared" si="0"/>
        <v>9</v>
      </c>
      <c r="C10">
        <v>0.67026220000000003</v>
      </c>
      <c r="D10">
        <v>0.6777881</v>
      </c>
      <c r="E10">
        <v>300</v>
      </c>
    </row>
    <row r="11" spans="1:5" x14ac:dyDescent="0.45">
      <c r="A11" t="s">
        <v>58</v>
      </c>
      <c r="B11">
        <f t="shared" si="0"/>
        <v>10</v>
      </c>
      <c r="C11">
        <v>0.67780660000000004</v>
      </c>
      <c r="D11">
        <v>0.68533429999999995</v>
      </c>
      <c r="E11">
        <v>300</v>
      </c>
    </row>
    <row r="12" spans="1:5" x14ac:dyDescent="0.45">
      <c r="A12" t="s">
        <v>58</v>
      </c>
      <c r="B12">
        <f t="shared" si="0"/>
        <v>11</v>
      </c>
      <c r="C12">
        <v>0.70410859999999997</v>
      </c>
      <c r="D12">
        <v>0.71412120000000001</v>
      </c>
      <c r="E12">
        <v>300</v>
      </c>
    </row>
    <row r="13" spans="1:5" x14ac:dyDescent="0.45">
      <c r="A13" t="s">
        <v>58</v>
      </c>
      <c r="B13">
        <f t="shared" si="0"/>
        <v>12</v>
      </c>
      <c r="C13">
        <v>0.75042549999999997</v>
      </c>
      <c r="D13">
        <v>0.75793719999999998</v>
      </c>
      <c r="E13">
        <v>300</v>
      </c>
    </row>
    <row r="14" spans="1:5" x14ac:dyDescent="0.45">
      <c r="A14" t="s">
        <v>58</v>
      </c>
      <c r="B14">
        <f t="shared" si="0"/>
        <v>13</v>
      </c>
      <c r="C14">
        <v>0.76040819999999998</v>
      </c>
      <c r="D14">
        <v>0.7630441</v>
      </c>
      <c r="E14">
        <v>300</v>
      </c>
    </row>
    <row r="15" spans="1:5" x14ac:dyDescent="0.45">
      <c r="A15" t="s">
        <v>58</v>
      </c>
      <c r="B15">
        <f t="shared" si="0"/>
        <v>14</v>
      </c>
      <c r="C15">
        <v>0.76296600000000003</v>
      </c>
      <c r="D15">
        <v>0.76668329999999996</v>
      </c>
      <c r="E15">
        <v>300</v>
      </c>
    </row>
    <row r="16" spans="1:5" x14ac:dyDescent="0.45">
      <c r="A16" t="s">
        <v>58</v>
      </c>
      <c r="B16">
        <f t="shared" si="0"/>
        <v>15</v>
      </c>
      <c r="C16">
        <v>0.76661239999999997</v>
      </c>
      <c r="D16">
        <v>0.76922259999999998</v>
      </c>
      <c r="E16">
        <v>300</v>
      </c>
    </row>
    <row r="17" spans="1:5" x14ac:dyDescent="0.45">
      <c r="A17" t="s">
        <v>58</v>
      </c>
      <c r="B17">
        <f t="shared" si="0"/>
        <v>16</v>
      </c>
      <c r="C17">
        <v>0.77174960000000004</v>
      </c>
      <c r="D17">
        <v>0.78676380000000001</v>
      </c>
      <c r="E17">
        <v>300</v>
      </c>
    </row>
    <row r="18" spans="1:5" x14ac:dyDescent="0.45">
      <c r="A18" t="s">
        <v>58</v>
      </c>
      <c r="B18">
        <f t="shared" si="0"/>
        <v>17</v>
      </c>
      <c r="C18">
        <v>0.8554524</v>
      </c>
      <c r="D18">
        <v>0.87540700000000005</v>
      </c>
      <c r="E18">
        <v>300</v>
      </c>
    </row>
    <row r="19" spans="1:5" x14ac:dyDescent="0.45">
      <c r="A19" t="s">
        <v>58</v>
      </c>
      <c r="B19">
        <f t="shared" si="0"/>
        <v>18</v>
      </c>
      <c r="C19">
        <v>0.87931999999999999</v>
      </c>
      <c r="D19">
        <v>0.8892968</v>
      </c>
      <c r="E19">
        <v>300</v>
      </c>
    </row>
    <row r="20" spans="1:5" x14ac:dyDescent="0.45">
      <c r="A20" t="s">
        <v>58</v>
      </c>
      <c r="B20">
        <f t="shared" si="0"/>
        <v>19</v>
      </c>
      <c r="C20">
        <v>0.89432880000000003</v>
      </c>
      <c r="D20">
        <v>0.90429289999999996</v>
      </c>
      <c r="E20">
        <v>300</v>
      </c>
    </row>
    <row r="21" spans="1:5" x14ac:dyDescent="0.45">
      <c r="A21" t="s">
        <v>58</v>
      </c>
      <c r="B21">
        <f t="shared" si="0"/>
        <v>20</v>
      </c>
      <c r="C21">
        <v>0.92904439999999999</v>
      </c>
      <c r="D21">
        <v>0.94890180000000002</v>
      </c>
      <c r="E21">
        <v>300</v>
      </c>
    </row>
    <row r="22" spans="1:5" x14ac:dyDescent="0.45">
      <c r="A22" t="s">
        <v>58</v>
      </c>
      <c r="B22">
        <f t="shared" si="0"/>
        <v>21</v>
      </c>
      <c r="C22">
        <v>1.0022802</v>
      </c>
      <c r="D22">
        <v>1.0293181</v>
      </c>
      <c r="E22">
        <v>300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2DA93-AF36-4389-9F80-5475C541F420}">
  <dimension ref="A1:E22"/>
  <sheetViews>
    <sheetView tabSelected="1" workbookViewId="0">
      <selection activeCell="A3" sqref="A3:A22"/>
    </sheetView>
  </sheetViews>
  <sheetFormatPr defaultRowHeight="14.25" x14ac:dyDescent="0.45"/>
  <sheetData>
    <row r="1" spans="1:5" x14ac:dyDescent="0.45">
      <c r="A1" t="s">
        <v>23</v>
      </c>
      <c r="B1" t="s">
        <v>24</v>
      </c>
      <c r="C1" s="2" t="s">
        <v>25</v>
      </c>
      <c r="D1" s="2" t="s">
        <v>26</v>
      </c>
      <c r="E1" t="s">
        <v>27</v>
      </c>
    </row>
    <row r="2" spans="1:5" x14ac:dyDescent="0.45">
      <c r="A2" t="s">
        <v>59</v>
      </c>
      <c r="B2">
        <v>1</v>
      </c>
      <c r="C2">
        <v>0.39392359999999998</v>
      </c>
      <c r="D2">
        <v>0.40726590000000001</v>
      </c>
      <c r="E2">
        <v>300</v>
      </c>
    </row>
    <row r="3" spans="1:5" x14ac:dyDescent="0.45">
      <c r="A3" t="s">
        <v>59</v>
      </c>
      <c r="B3">
        <f>B2+1</f>
        <v>2</v>
      </c>
      <c r="C3">
        <v>0.40701579999999998</v>
      </c>
      <c r="D3">
        <v>0.41688599999999998</v>
      </c>
      <c r="E3">
        <v>300</v>
      </c>
    </row>
    <row r="4" spans="1:5" x14ac:dyDescent="0.45">
      <c r="A4" t="s">
        <v>59</v>
      </c>
      <c r="B4">
        <f t="shared" ref="B4:B22" si="0">B3+1</f>
        <v>3</v>
      </c>
      <c r="C4">
        <v>0.438025</v>
      </c>
      <c r="D4">
        <v>0.4479514</v>
      </c>
      <c r="E4">
        <v>300</v>
      </c>
    </row>
    <row r="5" spans="1:5" x14ac:dyDescent="0.45">
      <c r="A5" t="s">
        <v>59</v>
      </c>
      <c r="B5">
        <f t="shared" si="0"/>
        <v>4</v>
      </c>
      <c r="C5">
        <v>0.48540810000000001</v>
      </c>
      <c r="D5">
        <v>0.4953901</v>
      </c>
      <c r="E5">
        <v>300</v>
      </c>
    </row>
    <row r="6" spans="1:5" x14ac:dyDescent="0.45">
      <c r="A6" t="s">
        <v>59</v>
      </c>
      <c r="B6">
        <f t="shared" si="0"/>
        <v>5</v>
      </c>
      <c r="C6">
        <v>0.50541769999999997</v>
      </c>
      <c r="D6">
        <v>0.51538669999999998</v>
      </c>
      <c r="E6">
        <v>300</v>
      </c>
    </row>
    <row r="7" spans="1:5" x14ac:dyDescent="0.45">
      <c r="A7" t="s">
        <v>59</v>
      </c>
      <c r="B7">
        <f t="shared" si="0"/>
        <v>6</v>
      </c>
      <c r="C7">
        <v>0.55536839999999998</v>
      </c>
      <c r="D7">
        <v>0.56536439999999999</v>
      </c>
      <c r="E7">
        <v>300</v>
      </c>
    </row>
    <row r="8" spans="1:5" x14ac:dyDescent="0.45">
      <c r="A8" t="s">
        <v>59</v>
      </c>
      <c r="B8">
        <f t="shared" si="0"/>
        <v>7</v>
      </c>
      <c r="C8">
        <v>0.61531910000000001</v>
      </c>
      <c r="D8">
        <v>0.6252489</v>
      </c>
      <c r="E8">
        <v>300</v>
      </c>
    </row>
    <row r="9" spans="1:5" x14ac:dyDescent="0.45">
      <c r="A9" t="s">
        <v>59</v>
      </c>
      <c r="B9">
        <f t="shared" si="0"/>
        <v>8</v>
      </c>
      <c r="C9">
        <v>0.66014269999999997</v>
      </c>
      <c r="D9">
        <v>0.67011980000000004</v>
      </c>
      <c r="E9">
        <v>300</v>
      </c>
    </row>
    <row r="10" spans="1:5" x14ac:dyDescent="0.45">
      <c r="A10" t="s">
        <v>59</v>
      </c>
      <c r="B10">
        <f t="shared" si="0"/>
        <v>9</v>
      </c>
      <c r="C10">
        <v>0.67011799999999999</v>
      </c>
      <c r="D10">
        <v>0.67761830000000001</v>
      </c>
      <c r="E10">
        <v>300</v>
      </c>
    </row>
    <row r="11" spans="1:5" x14ac:dyDescent="0.45">
      <c r="A11" t="s">
        <v>59</v>
      </c>
      <c r="B11">
        <f t="shared" si="0"/>
        <v>10</v>
      </c>
      <c r="C11">
        <v>0.67762540000000004</v>
      </c>
      <c r="D11">
        <v>0.68514569999999997</v>
      </c>
      <c r="E11">
        <v>300</v>
      </c>
    </row>
    <row r="12" spans="1:5" x14ac:dyDescent="0.45">
      <c r="A12" t="s">
        <v>59</v>
      </c>
      <c r="B12">
        <f t="shared" si="0"/>
        <v>11</v>
      </c>
      <c r="C12">
        <v>0.70397750000000003</v>
      </c>
      <c r="D12">
        <v>0.71398660000000003</v>
      </c>
      <c r="E12">
        <v>300</v>
      </c>
    </row>
    <row r="13" spans="1:5" x14ac:dyDescent="0.45">
      <c r="A13" t="s">
        <v>59</v>
      </c>
      <c r="B13">
        <f t="shared" si="0"/>
        <v>12</v>
      </c>
      <c r="C13">
        <v>0.75027160000000004</v>
      </c>
      <c r="D13">
        <v>0.75778509999999999</v>
      </c>
      <c r="E13">
        <v>300</v>
      </c>
    </row>
    <row r="14" spans="1:5" x14ac:dyDescent="0.45">
      <c r="A14" t="s">
        <v>59</v>
      </c>
      <c r="B14">
        <f t="shared" si="0"/>
        <v>13</v>
      </c>
      <c r="C14">
        <v>0.76025940000000003</v>
      </c>
      <c r="D14">
        <v>0.76285950000000002</v>
      </c>
      <c r="E14">
        <v>300</v>
      </c>
    </row>
    <row r="15" spans="1:5" x14ac:dyDescent="0.45">
      <c r="A15" t="s">
        <v>59</v>
      </c>
      <c r="B15">
        <f t="shared" si="0"/>
        <v>14</v>
      </c>
      <c r="C15">
        <v>0.76281310000000002</v>
      </c>
      <c r="D15">
        <v>0.76657140000000001</v>
      </c>
      <c r="E15">
        <v>300</v>
      </c>
    </row>
    <row r="16" spans="1:5" x14ac:dyDescent="0.45">
      <c r="A16" t="s">
        <v>59</v>
      </c>
      <c r="B16">
        <f t="shared" si="0"/>
        <v>15</v>
      </c>
      <c r="C16">
        <v>0.7665265</v>
      </c>
      <c r="D16">
        <v>0.76911839999999998</v>
      </c>
      <c r="E16">
        <v>300</v>
      </c>
    </row>
    <row r="17" spans="1:5" x14ac:dyDescent="0.45">
      <c r="A17" t="s">
        <v>59</v>
      </c>
      <c r="B17">
        <f t="shared" si="0"/>
        <v>16</v>
      </c>
      <c r="C17">
        <v>0.77157770000000003</v>
      </c>
      <c r="D17">
        <v>0.78658039999999996</v>
      </c>
      <c r="E17">
        <v>300</v>
      </c>
    </row>
    <row r="18" spans="1:5" x14ac:dyDescent="0.45">
      <c r="A18" t="s">
        <v>59</v>
      </c>
      <c r="B18">
        <f t="shared" si="0"/>
        <v>17</v>
      </c>
      <c r="C18">
        <v>0.85530479999999998</v>
      </c>
      <c r="D18">
        <v>0.8752373</v>
      </c>
      <c r="E18">
        <v>300</v>
      </c>
    </row>
    <row r="19" spans="1:5" x14ac:dyDescent="0.45">
      <c r="A19" t="s">
        <v>59</v>
      </c>
      <c r="B19">
        <f t="shared" si="0"/>
        <v>18</v>
      </c>
      <c r="C19">
        <v>0.87914499999999995</v>
      </c>
      <c r="D19">
        <v>0.8891097</v>
      </c>
      <c r="E19">
        <v>300</v>
      </c>
    </row>
    <row r="20" spans="1:5" x14ac:dyDescent="0.45">
      <c r="A20" t="s">
        <v>59</v>
      </c>
      <c r="B20">
        <f t="shared" si="0"/>
        <v>19</v>
      </c>
      <c r="C20">
        <v>0.89414179999999999</v>
      </c>
      <c r="D20">
        <v>0.90410140000000006</v>
      </c>
      <c r="E20">
        <v>300</v>
      </c>
    </row>
    <row r="21" spans="1:5" x14ac:dyDescent="0.45">
      <c r="A21" t="s">
        <v>59</v>
      </c>
      <c r="B21">
        <f t="shared" si="0"/>
        <v>20</v>
      </c>
      <c r="C21">
        <v>0.92887549999999997</v>
      </c>
      <c r="D21">
        <v>0.9487196</v>
      </c>
      <c r="E21">
        <v>300</v>
      </c>
    </row>
    <row r="22" spans="1:5" x14ac:dyDescent="0.45">
      <c r="A22" t="s">
        <v>59</v>
      </c>
      <c r="B22">
        <f t="shared" si="0"/>
        <v>21</v>
      </c>
      <c r="C22">
        <v>1.0022788</v>
      </c>
      <c r="D22">
        <v>1.0291888</v>
      </c>
      <c r="E22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sqref="A1:E1"/>
    </sheetView>
  </sheetViews>
  <sheetFormatPr defaultRowHeight="14.25" x14ac:dyDescent="0.45"/>
  <cols>
    <col min="1" max="1" width="5.9296875" bestFit="1" customWidth="1"/>
    <col min="2" max="2" width="4.73046875" bestFit="1" customWidth="1"/>
    <col min="3" max="3" width="15.06640625" bestFit="1" customWidth="1"/>
    <col min="4" max="4" width="15.1328125" bestFit="1" customWidth="1"/>
    <col min="5" max="5" width="14.46484375" bestFit="1" customWidth="1"/>
  </cols>
  <sheetData>
    <row r="1" spans="1:5" x14ac:dyDescent="0.45">
      <c r="A1" t="s">
        <v>23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45">
      <c r="A2" t="s">
        <v>28</v>
      </c>
      <c r="B2">
        <v>1</v>
      </c>
      <c r="C2">
        <v>0.52</v>
      </c>
      <c r="D2">
        <v>0.6</v>
      </c>
      <c r="E2">
        <v>15</v>
      </c>
    </row>
    <row r="3" spans="1:5" x14ac:dyDescent="0.45">
      <c r="A3" t="s">
        <v>28</v>
      </c>
      <c r="B3">
        <v>2</v>
      </c>
      <c r="C3">
        <v>0.63</v>
      </c>
      <c r="D3">
        <v>0.69</v>
      </c>
      <c r="E3">
        <v>15</v>
      </c>
    </row>
    <row r="4" spans="1:5" x14ac:dyDescent="0.45">
      <c r="A4" t="s">
        <v>28</v>
      </c>
      <c r="B4">
        <v>3</v>
      </c>
      <c r="C4">
        <v>0.76</v>
      </c>
      <c r="D4">
        <v>0.86</v>
      </c>
      <c r="E4">
        <v>15</v>
      </c>
    </row>
    <row r="5" spans="1:5" x14ac:dyDescent="0.45">
      <c r="A5" t="s">
        <v>28</v>
      </c>
      <c r="B5">
        <v>4</v>
      </c>
      <c r="C5">
        <v>1.6</v>
      </c>
      <c r="D5">
        <v>1.7</v>
      </c>
      <c r="E5">
        <v>30</v>
      </c>
    </row>
    <row r="6" spans="1:5" x14ac:dyDescent="0.45">
      <c r="A6" t="s">
        <v>28</v>
      </c>
      <c r="B6">
        <v>5</v>
      </c>
      <c r="C6">
        <v>2.145</v>
      </c>
      <c r="D6">
        <v>2.1850000000000001</v>
      </c>
      <c r="E6">
        <v>30</v>
      </c>
    </row>
    <row r="7" spans="1:5" x14ac:dyDescent="0.45">
      <c r="A7" t="s">
        <v>28</v>
      </c>
      <c r="B7">
        <v>6</v>
      </c>
      <c r="C7">
        <v>2.1850000000000001</v>
      </c>
      <c r="D7">
        <v>2.2250000000000001</v>
      </c>
      <c r="E7">
        <v>30</v>
      </c>
    </row>
    <row r="8" spans="1:5" x14ac:dyDescent="0.45">
      <c r="A8" t="s">
        <v>28</v>
      </c>
      <c r="B8">
        <v>7</v>
      </c>
      <c r="C8">
        <v>2.2349999999999999</v>
      </c>
      <c r="D8">
        <v>2.2850000000000001</v>
      </c>
      <c r="E8">
        <v>30</v>
      </c>
    </row>
    <row r="9" spans="1:5" x14ac:dyDescent="0.45">
      <c r="A9" t="s">
        <v>28</v>
      </c>
      <c r="B9">
        <v>8</v>
      </c>
      <c r="C9">
        <v>2.2949999999999999</v>
      </c>
      <c r="D9">
        <v>2.3650000000000002</v>
      </c>
      <c r="E9">
        <v>30</v>
      </c>
    </row>
    <row r="10" spans="1:5" x14ac:dyDescent="0.45">
      <c r="A10" t="s">
        <v>28</v>
      </c>
      <c r="B10">
        <v>9</v>
      </c>
      <c r="C10">
        <v>2.36</v>
      </c>
      <c r="D10">
        <v>2.4300000000000002</v>
      </c>
      <c r="E10">
        <v>30</v>
      </c>
    </row>
    <row r="11" spans="1:5" x14ac:dyDescent="0.45">
      <c r="A11" t="s">
        <v>28</v>
      </c>
      <c r="B11">
        <v>10</v>
      </c>
      <c r="C11">
        <v>8.125</v>
      </c>
      <c r="D11">
        <v>8.4749999999999996</v>
      </c>
      <c r="E11">
        <v>90</v>
      </c>
    </row>
    <row r="12" spans="1:5" x14ac:dyDescent="0.45">
      <c r="A12" t="s">
        <v>28</v>
      </c>
      <c r="B12">
        <v>11</v>
      </c>
      <c r="C12">
        <v>8.4749999999999996</v>
      </c>
      <c r="D12">
        <v>8.8249999999999993</v>
      </c>
      <c r="E12">
        <v>90</v>
      </c>
    </row>
    <row r="13" spans="1:5" x14ac:dyDescent="0.45">
      <c r="A13" t="s">
        <v>28</v>
      </c>
      <c r="B13">
        <v>12</v>
      </c>
      <c r="C13">
        <v>8.9250000000000007</v>
      </c>
      <c r="D13">
        <v>9.2750000000000004</v>
      </c>
      <c r="E13">
        <v>90</v>
      </c>
    </row>
    <row r="14" spans="1:5" x14ac:dyDescent="0.45">
      <c r="A14" t="s">
        <v>28</v>
      </c>
      <c r="B14">
        <v>13</v>
      </c>
      <c r="C14">
        <v>10.25</v>
      </c>
      <c r="D14">
        <v>10.95</v>
      </c>
      <c r="E14">
        <v>90</v>
      </c>
    </row>
    <row r="15" spans="1:5" x14ac:dyDescent="0.45">
      <c r="A15" t="s">
        <v>28</v>
      </c>
      <c r="B15">
        <v>14</v>
      </c>
      <c r="C15">
        <v>10.95</v>
      </c>
      <c r="D15">
        <v>11.65</v>
      </c>
      <c r="E15">
        <v>90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>
      <selection sqref="A1:E1"/>
    </sheetView>
  </sheetViews>
  <sheetFormatPr defaultRowHeight="14.25" x14ac:dyDescent="0.45"/>
  <cols>
    <col min="1" max="1" width="6.265625" bestFit="1" customWidth="1"/>
    <col min="2" max="2" width="4.73046875" bestFit="1" customWidth="1"/>
    <col min="3" max="3" width="15.06640625" bestFit="1" customWidth="1"/>
    <col min="4" max="4" width="15.1328125" bestFit="1" customWidth="1"/>
    <col min="5" max="5" width="14.46484375" bestFit="1" customWidth="1"/>
  </cols>
  <sheetData>
    <row r="1" spans="1:5" x14ac:dyDescent="0.45">
      <c r="A1" t="s">
        <v>23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45">
      <c r="A2" t="s">
        <v>29</v>
      </c>
      <c r="B2">
        <v>1</v>
      </c>
      <c r="C2">
        <v>0.57999999999999996</v>
      </c>
      <c r="D2">
        <v>0.68</v>
      </c>
      <c r="E2">
        <v>1090</v>
      </c>
    </row>
    <row r="3" spans="1:5" x14ac:dyDescent="0.45">
      <c r="A3" t="s">
        <v>29</v>
      </c>
      <c r="B3">
        <v>2</v>
      </c>
      <c r="C3">
        <v>0.72499999999999998</v>
      </c>
      <c r="D3">
        <v>1</v>
      </c>
      <c r="E3">
        <v>1090</v>
      </c>
    </row>
    <row r="4" spans="1:5" x14ac:dyDescent="0.45">
      <c r="A4" t="s">
        <v>29</v>
      </c>
      <c r="B4" t="s">
        <v>30</v>
      </c>
      <c r="C4">
        <v>1.58</v>
      </c>
      <c r="D4">
        <v>1.64</v>
      </c>
      <c r="E4">
        <v>1090</v>
      </c>
    </row>
    <row r="5" spans="1:5" x14ac:dyDescent="0.45">
      <c r="A5" t="s">
        <v>29</v>
      </c>
      <c r="B5" t="s">
        <v>31</v>
      </c>
      <c r="C5">
        <v>3.55</v>
      </c>
      <c r="D5">
        <v>3.93</v>
      </c>
      <c r="E5">
        <v>1090</v>
      </c>
    </row>
    <row r="6" spans="1:5" x14ac:dyDescent="0.45">
      <c r="A6" t="s">
        <v>29</v>
      </c>
      <c r="B6">
        <v>4</v>
      </c>
      <c r="C6">
        <v>10.3</v>
      </c>
      <c r="D6">
        <v>11.3</v>
      </c>
      <c r="E6">
        <v>1090</v>
      </c>
    </row>
    <row r="7" spans="1:5" x14ac:dyDescent="0.45">
      <c r="A7" t="s">
        <v>29</v>
      </c>
      <c r="B7">
        <v>5</v>
      </c>
      <c r="C7">
        <v>11.5</v>
      </c>
      <c r="D7">
        <v>12.5</v>
      </c>
      <c r="E7">
        <v>1090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>
      <selection activeCell="K4" sqref="K4"/>
    </sheetView>
  </sheetViews>
  <sheetFormatPr defaultRowHeight="14.25" x14ac:dyDescent="0.45"/>
  <cols>
    <col min="1" max="1" width="10.46484375" bestFit="1" customWidth="1"/>
    <col min="2" max="2" width="6.53125" bestFit="1" customWidth="1"/>
    <col min="3" max="3" width="15.06640625" bestFit="1" customWidth="1"/>
    <col min="4" max="4" width="15.1328125" bestFit="1" customWidth="1"/>
    <col min="5" max="5" width="14.46484375" bestFit="1" customWidth="1"/>
  </cols>
  <sheetData>
    <row r="1" spans="1:5" x14ac:dyDescent="0.45">
      <c r="A1" t="s">
        <v>23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45">
      <c r="A2" t="s">
        <v>32</v>
      </c>
      <c r="B2" t="s">
        <v>33</v>
      </c>
      <c r="C2">
        <v>0.45</v>
      </c>
      <c r="D2">
        <v>0.9</v>
      </c>
      <c r="E2">
        <v>0.6</v>
      </c>
    </row>
    <row r="3" spans="1:5" x14ac:dyDescent="0.45">
      <c r="A3" t="s">
        <v>32</v>
      </c>
      <c r="B3" t="s">
        <v>34</v>
      </c>
      <c r="C3">
        <v>0.45</v>
      </c>
      <c r="D3">
        <v>0.52</v>
      </c>
      <c r="E3">
        <v>2.4</v>
      </c>
    </row>
    <row r="4" spans="1:5" x14ac:dyDescent="0.45">
      <c r="A4" t="s">
        <v>32</v>
      </c>
      <c r="B4" t="s">
        <v>35</v>
      </c>
      <c r="C4">
        <v>0.52</v>
      </c>
      <c r="D4">
        <v>0.6</v>
      </c>
      <c r="E4">
        <v>2.4</v>
      </c>
    </row>
    <row r="5" spans="1:5" x14ac:dyDescent="0.45">
      <c r="A5" t="s">
        <v>32</v>
      </c>
      <c r="B5" t="s">
        <v>36</v>
      </c>
      <c r="C5">
        <v>0.63</v>
      </c>
      <c r="D5">
        <v>0.69</v>
      </c>
      <c r="E5">
        <v>2.4</v>
      </c>
    </row>
    <row r="6" spans="1:5" x14ac:dyDescent="0.45">
      <c r="A6" t="s">
        <v>32</v>
      </c>
      <c r="B6" t="s">
        <v>37</v>
      </c>
      <c r="C6">
        <v>0.76</v>
      </c>
      <c r="D6">
        <v>0.9</v>
      </c>
      <c r="E6">
        <v>2.4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7"/>
  <sheetViews>
    <sheetView workbookViewId="0">
      <selection activeCell="H15" sqref="H15"/>
    </sheetView>
  </sheetViews>
  <sheetFormatPr defaultRowHeight="14.25" x14ac:dyDescent="0.45"/>
  <cols>
    <col min="1" max="1" width="6.19921875" bestFit="1" customWidth="1"/>
    <col min="2" max="2" width="4.73046875" bestFit="1" customWidth="1"/>
    <col min="3" max="3" width="15.06640625" bestFit="1" customWidth="1"/>
    <col min="4" max="4" width="15.1328125" bestFit="1" customWidth="1"/>
    <col min="5" max="5" width="14.46484375" bestFit="1" customWidth="1"/>
  </cols>
  <sheetData>
    <row r="1" spans="1:6" x14ac:dyDescent="0.4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47</v>
      </c>
    </row>
    <row r="2" spans="1:6" x14ac:dyDescent="0.45">
      <c r="A2" t="s">
        <v>38</v>
      </c>
      <c r="B2">
        <v>1</v>
      </c>
      <c r="C2">
        <v>0.62</v>
      </c>
      <c r="D2">
        <v>0.67</v>
      </c>
      <c r="E2">
        <v>250</v>
      </c>
      <c r="F2">
        <v>21.8</v>
      </c>
    </row>
    <row r="3" spans="1:6" x14ac:dyDescent="0.45">
      <c r="A3" t="s">
        <v>38</v>
      </c>
      <c r="B3">
        <v>2</v>
      </c>
      <c r="C3">
        <v>0.84099999999999997</v>
      </c>
      <c r="D3">
        <v>0.876</v>
      </c>
      <c r="E3">
        <v>250</v>
      </c>
      <c r="F3">
        <v>24.7</v>
      </c>
    </row>
    <row r="4" spans="1:6" x14ac:dyDescent="0.45">
      <c r="A4" t="s">
        <v>38</v>
      </c>
      <c r="B4">
        <v>3</v>
      </c>
      <c r="C4">
        <v>0.45900000000000002</v>
      </c>
      <c r="D4">
        <v>0.47899999999999998</v>
      </c>
      <c r="E4">
        <v>500</v>
      </c>
      <c r="F4">
        <v>35.299999999999997</v>
      </c>
    </row>
    <row r="5" spans="1:6" x14ac:dyDescent="0.45">
      <c r="A5" t="s">
        <v>38</v>
      </c>
      <c r="B5">
        <v>4</v>
      </c>
      <c r="C5">
        <v>0.54500000000000004</v>
      </c>
      <c r="D5">
        <v>0.56499999999999995</v>
      </c>
      <c r="E5">
        <v>500</v>
      </c>
      <c r="F5">
        <v>29</v>
      </c>
    </row>
    <row r="6" spans="1:6" x14ac:dyDescent="0.45">
      <c r="A6" t="s">
        <v>38</v>
      </c>
      <c r="B6">
        <v>5</v>
      </c>
      <c r="C6">
        <v>1.23</v>
      </c>
      <c r="D6">
        <v>1.25</v>
      </c>
      <c r="E6">
        <v>500</v>
      </c>
      <c r="F6">
        <v>5.4</v>
      </c>
    </row>
    <row r="7" spans="1:6" x14ac:dyDescent="0.45">
      <c r="A7" t="s">
        <v>38</v>
      </c>
      <c r="B7">
        <v>6</v>
      </c>
      <c r="C7">
        <v>1.6279999999999999</v>
      </c>
      <c r="D7">
        <v>1.6519999999999999</v>
      </c>
      <c r="E7">
        <v>500</v>
      </c>
      <c r="F7">
        <v>7.3</v>
      </c>
    </row>
    <row r="8" spans="1:6" x14ac:dyDescent="0.45">
      <c r="A8" t="s">
        <v>38</v>
      </c>
      <c r="B8">
        <v>7</v>
      </c>
      <c r="C8">
        <v>2.105</v>
      </c>
      <c r="D8">
        <v>2.1549999999999998</v>
      </c>
      <c r="E8">
        <v>500</v>
      </c>
      <c r="F8">
        <v>1</v>
      </c>
    </row>
    <row r="9" spans="1:6" x14ac:dyDescent="0.45">
      <c r="A9" t="s">
        <v>38</v>
      </c>
      <c r="B9">
        <v>8</v>
      </c>
      <c r="C9">
        <v>0.40500000000000003</v>
      </c>
      <c r="D9">
        <v>0.42</v>
      </c>
      <c r="E9">
        <v>1000</v>
      </c>
      <c r="F9">
        <v>44.9</v>
      </c>
    </row>
    <row r="10" spans="1:6" x14ac:dyDescent="0.45">
      <c r="A10" t="s">
        <v>38</v>
      </c>
      <c r="B10">
        <v>9</v>
      </c>
      <c r="C10">
        <v>0.438</v>
      </c>
      <c r="D10">
        <v>0.44800000000000001</v>
      </c>
      <c r="E10">
        <v>1000</v>
      </c>
      <c r="F10">
        <v>41.9</v>
      </c>
    </row>
    <row r="11" spans="1:6" x14ac:dyDescent="0.45">
      <c r="A11" t="s">
        <v>38</v>
      </c>
      <c r="B11">
        <v>10</v>
      </c>
      <c r="C11">
        <v>0.48299999999999998</v>
      </c>
      <c r="D11">
        <v>0.49299999999999999</v>
      </c>
      <c r="E11">
        <v>1000</v>
      </c>
      <c r="F11">
        <v>32.1</v>
      </c>
    </row>
    <row r="12" spans="1:6" x14ac:dyDescent="0.45">
      <c r="A12" t="s">
        <v>38</v>
      </c>
      <c r="B12">
        <v>11</v>
      </c>
      <c r="C12">
        <v>0.52600000000000002</v>
      </c>
      <c r="D12">
        <v>0.53600000000000003</v>
      </c>
      <c r="E12">
        <v>1000</v>
      </c>
      <c r="F12">
        <v>27.9</v>
      </c>
    </row>
    <row r="13" spans="1:6" x14ac:dyDescent="0.45">
      <c r="A13" t="s">
        <v>38</v>
      </c>
      <c r="B13">
        <v>12</v>
      </c>
      <c r="C13">
        <v>0.54600000000000004</v>
      </c>
      <c r="D13">
        <v>0.55600000000000005</v>
      </c>
      <c r="E13">
        <v>1000</v>
      </c>
      <c r="F13">
        <v>21</v>
      </c>
    </row>
    <row r="14" spans="1:6" x14ac:dyDescent="0.45">
      <c r="A14" t="s">
        <v>38</v>
      </c>
      <c r="B14">
        <v>13</v>
      </c>
      <c r="C14">
        <v>0.66200000000000003</v>
      </c>
      <c r="D14">
        <v>0.67200000000000004</v>
      </c>
      <c r="E14">
        <v>1000</v>
      </c>
      <c r="F14">
        <v>9.5</v>
      </c>
    </row>
    <row r="15" spans="1:6" x14ac:dyDescent="0.45">
      <c r="A15" t="s">
        <v>38</v>
      </c>
      <c r="B15">
        <v>14</v>
      </c>
      <c r="C15">
        <v>0.67300000000000004</v>
      </c>
      <c r="D15">
        <v>0.68300000000000005</v>
      </c>
      <c r="E15">
        <v>1000</v>
      </c>
      <c r="F15">
        <v>8.6999999999999993</v>
      </c>
    </row>
    <row r="16" spans="1:6" x14ac:dyDescent="0.45">
      <c r="A16" t="s">
        <v>38</v>
      </c>
      <c r="B16">
        <v>15</v>
      </c>
      <c r="C16">
        <v>0.745</v>
      </c>
      <c r="D16">
        <v>0.753</v>
      </c>
      <c r="E16">
        <v>1000</v>
      </c>
      <c r="F16">
        <v>10.199999999999999</v>
      </c>
    </row>
    <row r="17" spans="1:6" x14ac:dyDescent="0.45">
      <c r="A17" t="s">
        <v>38</v>
      </c>
      <c r="B17">
        <v>16</v>
      </c>
      <c r="C17">
        <v>0.86199999999999999</v>
      </c>
      <c r="D17">
        <v>0.877</v>
      </c>
      <c r="E17">
        <v>1000</v>
      </c>
      <c r="F17">
        <v>6.2</v>
      </c>
    </row>
    <row r="18" spans="1:6" x14ac:dyDescent="0.45">
      <c r="A18" t="s">
        <v>38</v>
      </c>
      <c r="B18">
        <v>17</v>
      </c>
      <c r="C18">
        <v>0.89</v>
      </c>
      <c r="D18">
        <v>0.92</v>
      </c>
      <c r="E18">
        <v>1000</v>
      </c>
      <c r="F18">
        <v>10</v>
      </c>
    </row>
    <row r="19" spans="1:6" x14ac:dyDescent="0.45">
      <c r="A19" t="s">
        <v>38</v>
      </c>
      <c r="B19">
        <v>18</v>
      </c>
      <c r="C19">
        <v>0.93100000000000005</v>
      </c>
      <c r="D19">
        <v>0.94099999999999995</v>
      </c>
      <c r="E19">
        <v>1000</v>
      </c>
      <c r="F19">
        <v>3.6</v>
      </c>
    </row>
    <row r="20" spans="1:6" x14ac:dyDescent="0.45">
      <c r="A20" t="s">
        <v>38</v>
      </c>
      <c r="B20">
        <v>19</v>
      </c>
      <c r="C20">
        <v>0.91500000000000004</v>
      </c>
      <c r="D20">
        <v>0.96499999999999997</v>
      </c>
      <c r="E20">
        <v>1000</v>
      </c>
      <c r="F20">
        <v>15</v>
      </c>
    </row>
    <row r="21" spans="1:6" x14ac:dyDescent="0.45">
      <c r="A21" t="s">
        <v>38</v>
      </c>
      <c r="B21">
        <v>20</v>
      </c>
      <c r="C21">
        <v>3.66</v>
      </c>
      <c r="D21">
        <v>3.84</v>
      </c>
      <c r="E21">
        <v>1000</v>
      </c>
      <c r="F21">
        <v>0.45</v>
      </c>
    </row>
    <row r="22" spans="1:6" x14ac:dyDescent="0.45">
      <c r="A22" t="s">
        <v>38</v>
      </c>
      <c r="B22">
        <v>21</v>
      </c>
      <c r="C22">
        <v>3.9289999999999998</v>
      </c>
      <c r="D22">
        <v>3.9889999999999999</v>
      </c>
      <c r="E22">
        <v>1000</v>
      </c>
      <c r="F22">
        <v>2.38</v>
      </c>
    </row>
    <row r="23" spans="1:6" x14ac:dyDescent="0.45">
      <c r="A23" t="s">
        <v>38</v>
      </c>
      <c r="B23">
        <v>22</v>
      </c>
      <c r="C23">
        <v>3.9289999999999998</v>
      </c>
      <c r="D23">
        <v>3.9889999999999999</v>
      </c>
      <c r="E23">
        <v>1000</v>
      </c>
      <c r="F23">
        <v>0.67</v>
      </c>
    </row>
    <row r="24" spans="1:6" x14ac:dyDescent="0.45">
      <c r="A24" t="s">
        <v>38</v>
      </c>
      <c r="B24">
        <v>23</v>
      </c>
      <c r="C24">
        <v>4.0199999999999996</v>
      </c>
      <c r="D24">
        <v>4.08</v>
      </c>
      <c r="E24">
        <v>1000</v>
      </c>
      <c r="F24">
        <v>0.79</v>
      </c>
    </row>
    <row r="25" spans="1:6" x14ac:dyDescent="0.45">
      <c r="A25" t="s">
        <v>38</v>
      </c>
      <c r="B25">
        <v>24</v>
      </c>
      <c r="C25">
        <v>4.4329999999999998</v>
      </c>
      <c r="D25">
        <v>4.4980000000000002</v>
      </c>
      <c r="E25">
        <v>1000</v>
      </c>
      <c r="F25">
        <v>0.17</v>
      </c>
    </row>
    <row r="26" spans="1:6" x14ac:dyDescent="0.45">
      <c r="A26" t="s">
        <v>38</v>
      </c>
      <c r="B26">
        <v>25</v>
      </c>
      <c r="C26">
        <v>4.4820000000000002</v>
      </c>
      <c r="D26">
        <v>4.5490000000000004</v>
      </c>
      <c r="E26">
        <v>1000</v>
      </c>
      <c r="F26">
        <v>0.59</v>
      </c>
    </row>
    <row r="27" spans="1:6" x14ac:dyDescent="0.45">
      <c r="A27" t="s">
        <v>38</v>
      </c>
      <c r="B27">
        <v>26</v>
      </c>
      <c r="C27">
        <v>1.36</v>
      </c>
      <c r="D27">
        <v>1.39</v>
      </c>
      <c r="E27">
        <v>1000</v>
      </c>
      <c r="F27">
        <v>6</v>
      </c>
    </row>
    <row r="28" spans="1:6" x14ac:dyDescent="0.45">
      <c r="A28" t="s">
        <v>38</v>
      </c>
      <c r="B28">
        <v>27</v>
      </c>
      <c r="C28">
        <v>6.5350000000000001</v>
      </c>
      <c r="D28">
        <v>6.8949999999999996</v>
      </c>
      <c r="E28">
        <v>1000</v>
      </c>
      <c r="F28">
        <v>1.1599999999999999</v>
      </c>
    </row>
    <row r="29" spans="1:6" x14ac:dyDescent="0.45">
      <c r="A29" t="s">
        <v>38</v>
      </c>
      <c r="B29">
        <v>28</v>
      </c>
      <c r="C29">
        <v>7.1749999999999998</v>
      </c>
      <c r="D29">
        <v>7.4749999999999996</v>
      </c>
      <c r="E29">
        <v>1000</v>
      </c>
      <c r="F29">
        <v>2.1800000000000002</v>
      </c>
    </row>
    <row r="30" spans="1:6" x14ac:dyDescent="0.45">
      <c r="A30" t="s">
        <v>38</v>
      </c>
      <c r="B30">
        <v>29</v>
      </c>
      <c r="C30">
        <v>8.4</v>
      </c>
      <c r="D30">
        <v>8.6999999999999993</v>
      </c>
      <c r="E30">
        <v>1000</v>
      </c>
      <c r="F30">
        <v>9.58</v>
      </c>
    </row>
    <row r="31" spans="1:6" x14ac:dyDescent="0.45">
      <c r="A31" t="s">
        <v>38</v>
      </c>
      <c r="B31">
        <v>30</v>
      </c>
      <c r="C31">
        <v>9.58</v>
      </c>
      <c r="D31">
        <v>9.8800000000000008</v>
      </c>
      <c r="E31">
        <v>1000</v>
      </c>
      <c r="F31">
        <v>3.69</v>
      </c>
    </row>
    <row r="32" spans="1:6" x14ac:dyDescent="0.45">
      <c r="A32" t="s">
        <v>38</v>
      </c>
      <c r="B32">
        <v>31</v>
      </c>
      <c r="C32">
        <v>10.78</v>
      </c>
      <c r="D32">
        <v>11.28</v>
      </c>
      <c r="E32">
        <v>1000</v>
      </c>
      <c r="F32">
        <v>9.5500000000000007</v>
      </c>
    </row>
    <row r="33" spans="1:6" x14ac:dyDescent="0.45">
      <c r="A33" t="s">
        <v>38</v>
      </c>
      <c r="B33">
        <v>32</v>
      </c>
      <c r="C33">
        <v>11.77</v>
      </c>
      <c r="D33">
        <v>12.27</v>
      </c>
      <c r="E33">
        <v>1000</v>
      </c>
      <c r="F33">
        <v>8.94</v>
      </c>
    </row>
    <row r="34" spans="1:6" x14ac:dyDescent="0.45">
      <c r="A34" t="s">
        <v>38</v>
      </c>
      <c r="B34">
        <v>33</v>
      </c>
      <c r="C34">
        <v>13.185</v>
      </c>
      <c r="D34">
        <v>13.484999999999999</v>
      </c>
      <c r="E34">
        <v>1000</v>
      </c>
      <c r="F34">
        <v>4.5199999999999996</v>
      </c>
    </row>
    <row r="35" spans="1:6" x14ac:dyDescent="0.45">
      <c r="A35" t="s">
        <v>38</v>
      </c>
      <c r="B35">
        <v>34</v>
      </c>
      <c r="C35">
        <v>13.484999999999999</v>
      </c>
      <c r="D35">
        <v>13.785</v>
      </c>
      <c r="E35">
        <v>1000</v>
      </c>
      <c r="F35">
        <v>3.76</v>
      </c>
    </row>
    <row r="36" spans="1:6" x14ac:dyDescent="0.45">
      <c r="A36" t="s">
        <v>38</v>
      </c>
      <c r="B36">
        <v>35</v>
      </c>
      <c r="C36">
        <v>13.785</v>
      </c>
      <c r="D36">
        <v>14.085000000000001</v>
      </c>
      <c r="E36">
        <v>1000</v>
      </c>
      <c r="F36">
        <v>3.11</v>
      </c>
    </row>
    <row r="37" spans="1:6" x14ac:dyDescent="0.45">
      <c r="A37" t="s">
        <v>38</v>
      </c>
      <c r="B37">
        <v>36</v>
      </c>
      <c r="C37">
        <v>14.085000000000001</v>
      </c>
      <c r="D37">
        <v>14.385</v>
      </c>
      <c r="E37">
        <v>1000</v>
      </c>
      <c r="F37">
        <v>2.08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"/>
  <sheetViews>
    <sheetView workbookViewId="0">
      <selection activeCell="A3" sqref="A3:D18"/>
    </sheetView>
  </sheetViews>
  <sheetFormatPr defaultRowHeight="14.25" x14ac:dyDescent="0.45"/>
  <cols>
    <col min="1" max="1" width="4.73046875" bestFit="1" customWidth="1"/>
    <col min="2" max="2" width="15.06640625" bestFit="1" customWidth="1"/>
    <col min="3" max="3" width="15.1328125" bestFit="1" customWidth="1"/>
    <col min="4" max="4" width="14.46484375" bestFit="1" customWidth="1"/>
  </cols>
  <sheetData>
    <row r="1" spans="1:5" x14ac:dyDescent="0.45">
      <c r="A1" s="19" t="s">
        <v>55</v>
      </c>
      <c r="B1" s="19"/>
      <c r="C1" s="19"/>
      <c r="D1" s="19"/>
      <c r="E1" s="19"/>
    </row>
    <row r="2" spans="1:5" x14ac:dyDescent="0.45">
      <c r="A2" t="s">
        <v>24</v>
      </c>
      <c r="B2" t="s">
        <v>25</v>
      </c>
      <c r="C2" t="s">
        <v>26</v>
      </c>
      <c r="D2" t="s">
        <v>27</v>
      </c>
    </row>
    <row r="3" spans="1:5" x14ac:dyDescent="0.45">
      <c r="A3">
        <v>1</v>
      </c>
      <c r="B3">
        <v>0.45</v>
      </c>
      <c r="C3">
        <v>0.49</v>
      </c>
      <c r="D3">
        <v>1000</v>
      </c>
    </row>
    <row r="4" spans="1:5" x14ac:dyDescent="0.45">
      <c r="A4">
        <v>2</v>
      </c>
      <c r="B4">
        <v>0.59</v>
      </c>
      <c r="C4">
        <v>0.69</v>
      </c>
      <c r="D4">
        <v>500</v>
      </c>
    </row>
    <row r="5" spans="1:5" x14ac:dyDescent="0.45">
      <c r="A5">
        <v>3</v>
      </c>
      <c r="B5">
        <v>0.84599999999999997</v>
      </c>
      <c r="C5">
        <v>0.86499999999999999</v>
      </c>
      <c r="D5">
        <v>1000</v>
      </c>
    </row>
    <row r="6" spans="1:5" x14ac:dyDescent="0.45">
      <c r="A6">
        <v>4</v>
      </c>
      <c r="B6">
        <v>1.371</v>
      </c>
      <c r="C6">
        <v>1.3859999999999999</v>
      </c>
      <c r="D6">
        <v>2000</v>
      </c>
    </row>
    <row r="7" spans="1:5" x14ac:dyDescent="0.45">
      <c r="A7">
        <v>5</v>
      </c>
      <c r="B7">
        <v>1.58</v>
      </c>
      <c r="C7">
        <v>1.64</v>
      </c>
      <c r="D7">
        <v>1000</v>
      </c>
    </row>
    <row r="8" spans="1:5" x14ac:dyDescent="0.45">
      <c r="A8">
        <v>6</v>
      </c>
      <c r="B8">
        <v>2.2250000000000001</v>
      </c>
      <c r="C8">
        <v>2.2749999999999999</v>
      </c>
      <c r="D8">
        <v>2000</v>
      </c>
    </row>
    <row r="9" spans="1:5" x14ac:dyDescent="0.45">
      <c r="A9">
        <v>7</v>
      </c>
      <c r="B9">
        <v>2.8</v>
      </c>
      <c r="C9">
        <v>4</v>
      </c>
      <c r="D9">
        <v>2000</v>
      </c>
    </row>
    <row r="10" spans="1:5" x14ac:dyDescent="0.45">
      <c r="A10">
        <v>8</v>
      </c>
      <c r="B10">
        <v>5.77</v>
      </c>
      <c r="C10">
        <v>6.6</v>
      </c>
      <c r="D10">
        <v>2000</v>
      </c>
    </row>
    <row r="11" spans="1:5" x14ac:dyDescent="0.45">
      <c r="A11">
        <v>9</v>
      </c>
      <c r="B11">
        <v>6.75</v>
      </c>
      <c r="C11">
        <v>7.15</v>
      </c>
      <c r="D11">
        <v>2000</v>
      </c>
    </row>
    <row r="12" spans="1:5" x14ac:dyDescent="0.45">
      <c r="A12">
        <v>10</v>
      </c>
      <c r="B12">
        <v>7.24</v>
      </c>
      <c r="C12">
        <v>7.44</v>
      </c>
      <c r="D12">
        <v>2000</v>
      </c>
    </row>
    <row r="13" spans="1:5" x14ac:dyDescent="0.45">
      <c r="A13">
        <v>11</v>
      </c>
      <c r="B13">
        <v>8.3000000000000007</v>
      </c>
      <c r="C13">
        <v>8.6999999999999993</v>
      </c>
      <c r="D13">
        <v>2000</v>
      </c>
    </row>
    <row r="14" spans="1:5" x14ac:dyDescent="0.45">
      <c r="A14">
        <v>12</v>
      </c>
      <c r="B14">
        <v>9.42</v>
      </c>
      <c r="C14">
        <v>9.8000000000000007</v>
      </c>
      <c r="D14">
        <v>2000</v>
      </c>
    </row>
    <row r="15" spans="1:5" x14ac:dyDescent="0.45">
      <c r="A15">
        <v>13</v>
      </c>
      <c r="B15">
        <v>10.1</v>
      </c>
      <c r="C15">
        <v>10.6</v>
      </c>
      <c r="D15">
        <v>2000</v>
      </c>
    </row>
    <row r="16" spans="1:5" x14ac:dyDescent="0.45">
      <c r="A16">
        <v>14</v>
      </c>
      <c r="B16">
        <v>10.8</v>
      </c>
      <c r="C16">
        <v>11.6</v>
      </c>
      <c r="D16">
        <v>2000</v>
      </c>
    </row>
    <row r="17" spans="1:4" x14ac:dyDescent="0.45">
      <c r="A17">
        <v>15</v>
      </c>
      <c r="B17">
        <v>11.8</v>
      </c>
      <c r="C17">
        <v>12.8</v>
      </c>
      <c r="D17">
        <v>2000</v>
      </c>
    </row>
    <row r="18" spans="1:4" x14ac:dyDescent="0.45">
      <c r="A18">
        <v>16</v>
      </c>
      <c r="B18">
        <v>13</v>
      </c>
      <c r="C18">
        <v>13.6</v>
      </c>
      <c r="D18">
        <v>2000</v>
      </c>
    </row>
  </sheetData>
  <mergeCells count="1">
    <mergeCell ref="A1:E1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"/>
  <sheetViews>
    <sheetView workbookViewId="0">
      <selection sqref="A1:E1"/>
    </sheetView>
  </sheetViews>
  <sheetFormatPr defaultRowHeight="14.25" x14ac:dyDescent="0.45"/>
  <cols>
    <col min="1" max="1" width="9.3984375" bestFit="1" customWidth="1"/>
    <col min="2" max="2" width="4.73046875" bestFit="1" customWidth="1"/>
    <col min="3" max="3" width="15.06640625" bestFit="1" customWidth="1"/>
    <col min="4" max="4" width="15.1328125" bestFit="1" customWidth="1"/>
    <col min="5" max="5" width="14.46484375" bestFit="1" customWidth="1"/>
  </cols>
  <sheetData>
    <row r="1" spans="1:5" x14ac:dyDescent="0.45">
      <c r="A1" t="s">
        <v>23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45">
      <c r="A2" t="s">
        <v>39</v>
      </c>
      <c r="B2">
        <v>1</v>
      </c>
      <c r="C2">
        <v>0.45</v>
      </c>
      <c r="D2">
        <v>0.51500000000000001</v>
      </c>
      <c r="E2">
        <v>30</v>
      </c>
    </row>
    <row r="3" spans="1:5" x14ac:dyDescent="0.45">
      <c r="A3" t="s">
        <v>39</v>
      </c>
      <c r="B3">
        <v>2</v>
      </c>
      <c r="C3">
        <v>0.52500000000000002</v>
      </c>
      <c r="D3">
        <v>0.60499999999999998</v>
      </c>
      <c r="E3">
        <v>30</v>
      </c>
    </row>
    <row r="4" spans="1:5" x14ac:dyDescent="0.45">
      <c r="A4" t="s">
        <v>39</v>
      </c>
      <c r="B4">
        <v>3</v>
      </c>
      <c r="C4">
        <v>0.63</v>
      </c>
      <c r="D4">
        <v>0.69</v>
      </c>
      <c r="E4">
        <v>30</v>
      </c>
    </row>
    <row r="5" spans="1:5" x14ac:dyDescent="0.45">
      <c r="A5" t="s">
        <v>39</v>
      </c>
      <c r="B5">
        <v>4</v>
      </c>
      <c r="C5">
        <v>0.75</v>
      </c>
      <c r="D5">
        <v>0.9</v>
      </c>
      <c r="E5">
        <v>30</v>
      </c>
    </row>
    <row r="6" spans="1:5" x14ac:dyDescent="0.45">
      <c r="A6" t="s">
        <v>39</v>
      </c>
      <c r="B6">
        <v>5</v>
      </c>
      <c r="C6">
        <v>1.55</v>
      </c>
      <c r="D6">
        <v>1.75</v>
      </c>
      <c r="E6">
        <v>30</v>
      </c>
    </row>
    <row r="7" spans="1:5" x14ac:dyDescent="0.45">
      <c r="A7" t="s">
        <v>39</v>
      </c>
      <c r="B7">
        <v>7</v>
      </c>
      <c r="C7">
        <v>2.09</v>
      </c>
      <c r="D7">
        <v>2.35</v>
      </c>
      <c r="E7">
        <v>30</v>
      </c>
    </row>
    <row r="8" spans="1:5" x14ac:dyDescent="0.45">
      <c r="A8" t="s">
        <v>39</v>
      </c>
      <c r="B8">
        <v>6</v>
      </c>
      <c r="C8">
        <v>10.4</v>
      </c>
      <c r="D8">
        <v>12.5</v>
      </c>
      <c r="E8">
        <v>60</v>
      </c>
    </row>
    <row r="9" spans="1:5" x14ac:dyDescent="0.45">
      <c r="A9" t="s">
        <v>39</v>
      </c>
      <c r="B9" t="s">
        <v>33</v>
      </c>
      <c r="C9">
        <v>0.52</v>
      </c>
      <c r="D9">
        <v>0.9</v>
      </c>
      <c r="E9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2"/>
  <sheetViews>
    <sheetView workbookViewId="0">
      <selection activeCell="E19" sqref="E19"/>
    </sheetView>
  </sheetViews>
  <sheetFormatPr defaultRowHeight="14.25" x14ac:dyDescent="0.45"/>
  <cols>
    <col min="1" max="1" width="10.1328125" bestFit="1" customWidth="1"/>
    <col min="2" max="2" width="4.73046875" bestFit="1" customWidth="1"/>
    <col min="3" max="3" width="15.06640625" bestFit="1" customWidth="1"/>
    <col min="4" max="4" width="15.1328125" bestFit="1" customWidth="1"/>
    <col min="5" max="5" width="14.46484375" bestFit="1" customWidth="1"/>
  </cols>
  <sheetData>
    <row r="1" spans="1:5" x14ac:dyDescent="0.45">
      <c r="A1" t="s">
        <v>23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45">
      <c r="A2" t="s">
        <v>56</v>
      </c>
      <c r="B2" s="1">
        <v>1</v>
      </c>
      <c r="C2">
        <v>0.433</v>
      </c>
      <c r="D2">
        <v>0.45300000000000001</v>
      </c>
      <c r="E2">
        <v>30</v>
      </c>
    </row>
    <row r="3" spans="1:5" x14ac:dyDescent="0.45">
      <c r="A3" t="s">
        <v>56</v>
      </c>
      <c r="B3" s="1">
        <v>2</v>
      </c>
      <c r="C3">
        <v>0.45</v>
      </c>
      <c r="D3">
        <v>0.51500000000000001</v>
      </c>
      <c r="E3">
        <v>30</v>
      </c>
    </row>
    <row r="4" spans="1:5" x14ac:dyDescent="0.45">
      <c r="A4" t="s">
        <v>56</v>
      </c>
      <c r="B4" s="1">
        <v>3</v>
      </c>
      <c r="C4">
        <v>0.52500000000000002</v>
      </c>
      <c r="D4">
        <v>0.6</v>
      </c>
      <c r="E4">
        <v>30</v>
      </c>
    </row>
    <row r="5" spans="1:5" x14ac:dyDescent="0.45">
      <c r="A5" t="s">
        <v>56</v>
      </c>
      <c r="B5" s="1">
        <v>4</v>
      </c>
      <c r="C5">
        <v>0.63</v>
      </c>
      <c r="D5">
        <v>0.68</v>
      </c>
      <c r="E5">
        <v>30</v>
      </c>
    </row>
    <row r="6" spans="1:5" x14ac:dyDescent="0.45">
      <c r="A6" t="s">
        <v>56</v>
      </c>
      <c r="B6" s="1">
        <v>5</v>
      </c>
      <c r="C6">
        <v>0.84499999999999997</v>
      </c>
      <c r="D6">
        <v>0.88500000000000001</v>
      </c>
      <c r="E6">
        <v>30</v>
      </c>
    </row>
    <row r="7" spans="1:5" x14ac:dyDescent="0.45">
      <c r="A7" t="s">
        <v>56</v>
      </c>
      <c r="B7" s="1">
        <v>6</v>
      </c>
      <c r="C7">
        <v>1.56</v>
      </c>
      <c r="D7">
        <v>1.66</v>
      </c>
      <c r="E7">
        <v>30</v>
      </c>
    </row>
    <row r="8" spans="1:5" x14ac:dyDescent="0.45">
      <c r="A8" t="s">
        <v>56</v>
      </c>
      <c r="B8" s="1">
        <v>7</v>
      </c>
      <c r="C8">
        <v>2.1</v>
      </c>
      <c r="D8">
        <v>2.2999999999999998</v>
      </c>
      <c r="E8">
        <v>30</v>
      </c>
    </row>
    <row r="9" spans="1:5" x14ac:dyDescent="0.45">
      <c r="A9" t="s">
        <v>56</v>
      </c>
      <c r="B9" s="1">
        <v>8</v>
      </c>
      <c r="C9">
        <v>0.5</v>
      </c>
      <c r="D9">
        <v>0.68</v>
      </c>
      <c r="E9">
        <v>15</v>
      </c>
    </row>
    <row r="10" spans="1:5" x14ac:dyDescent="0.45">
      <c r="A10" t="s">
        <v>56</v>
      </c>
      <c r="B10" s="1">
        <v>9</v>
      </c>
      <c r="C10">
        <v>1.36</v>
      </c>
      <c r="D10">
        <v>1.39</v>
      </c>
      <c r="E10">
        <v>30</v>
      </c>
    </row>
    <row r="11" spans="1:5" x14ac:dyDescent="0.45">
      <c r="A11" t="s">
        <v>57</v>
      </c>
      <c r="B11" s="1">
        <v>10</v>
      </c>
      <c r="C11">
        <v>10.6</v>
      </c>
      <c r="D11">
        <v>11.2</v>
      </c>
      <c r="E11">
        <v>100</v>
      </c>
    </row>
    <row r="12" spans="1:5" x14ac:dyDescent="0.45">
      <c r="A12" t="s">
        <v>57</v>
      </c>
      <c r="B12" s="1">
        <v>11</v>
      </c>
      <c r="C12">
        <v>11.5</v>
      </c>
      <c r="D12">
        <v>12.5</v>
      </c>
      <c r="E12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"/>
  <sheetViews>
    <sheetView workbookViewId="0">
      <selection sqref="A1:E1048576"/>
    </sheetView>
  </sheetViews>
  <sheetFormatPr defaultRowHeight="14.25" x14ac:dyDescent="0.45"/>
  <cols>
    <col min="1" max="1" width="5.9296875" bestFit="1" customWidth="1"/>
    <col min="2" max="2" width="4.73046875" bestFit="1" customWidth="1"/>
    <col min="3" max="3" width="15.06640625" bestFit="1" customWidth="1"/>
    <col min="4" max="4" width="15.1328125" bestFit="1" customWidth="1"/>
    <col min="5" max="5" width="14.46484375" bestFit="1" customWidth="1"/>
  </cols>
  <sheetData>
    <row r="1" spans="1:5" x14ac:dyDescent="0.45">
      <c r="A1" t="s">
        <v>23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45">
      <c r="A2" t="s">
        <v>45</v>
      </c>
      <c r="B2" t="s">
        <v>40</v>
      </c>
      <c r="C2">
        <v>0.5</v>
      </c>
      <c r="D2">
        <v>0.59</v>
      </c>
      <c r="E2">
        <v>20</v>
      </c>
    </row>
    <row r="3" spans="1:5" x14ac:dyDescent="0.45">
      <c r="A3" t="s">
        <v>45</v>
      </c>
      <c r="B3" t="s">
        <v>41</v>
      </c>
      <c r="C3">
        <v>0.61</v>
      </c>
      <c r="D3">
        <v>0.68</v>
      </c>
      <c r="E3">
        <v>20</v>
      </c>
    </row>
    <row r="4" spans="1:5" x14ac:dyDescent="0.45">
      <c r="A4" t="s">
        <v>45</v>
      </c>
      <c r="B4" t="s">
        <v>42</v>
      </c>
      <c r="C4">
        <v>0.79</v>
      </c>
      <c r="D4">
        <v>0.89</v>
      </c>
      <c r="E4">
        <v>20</v>
      </c>
    </row>
    <row r="5" spans="1:5" x14ac:dyDescent="0.45">
      <c r="A5" t="s">
        <v>45</v>
      </c>
      <c r="B5" t="s">
        <v>43</v>
      </c>
      <c r="C5">
        <v>1.58</v>
      </c>
      <c r="D5">
        <v>1.75</v>
      </c>
      <c r="E5">
        <v>20</v>
      </c>
    </row>
    <row r="6" spans="1:5" x14ac:dyDescent="0.45">
      <c r="A6" t="s">
        <v>45</v>
      </c>
      <c r="B6" t="s">
        <v>44</v>
      </c>
      <c r="C6">
        <v>0.5</v>
      </c>
      <c r="D6">
        <v>0.9</v>
      </c>
      <c r="E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VIIRS</vt:lpstr>
      <vt:lpstr>ASTER</vt:lpstr>
      <vt:lpstr>AVHRR</vt:lpstr>
      <vt:lpstr>DigitalGlobe</vt:lpstr>
      <vt:lpstr>MODIS</vt:lpstr>
      <vt:lpstr>GOES-16</vt:lpstr>
      <vt:lpstr>LandsatTM</vt:lpstr>
      <vt:lpstr>Landsat8</vt:lpstr>
      <vt:lpstr>SPOT</vt:lpstr>
      <vt:lpstr>Sentinel-2</vt:lpstr>
      <vt:lpstr>Himawari-8</vt:lpstr>
      <vt:lpstr>Himawari-9</vt:lpstr>
      <vt:lpstr>GEO-KOMPSAT-2A</vt:lpstr>
      <vt:lpstr>Sentinel-3a</vt:lpstr>
      <vt:lpstr>Sentinel-3b</vt:lpstr>
      <vt:lpstr>ASTER!atbl</vt:lpstr>
      <vt:lpstr>AVHRR!atbl</vt:lpstr>
      <vt:lpstr>DigitalGlobe!atbl</vt:lpstr>
      <vt:lpstr>LandsatTM!atbl</vt:lpstr>
      <vt:lpstr>MODIS!atbl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Dozier</dc:creator>
  <cp:lastModifiedBy>Jeff Dozier</cp:lastModifiedBy>
  <dcterms:created xsi:type="dcterms:W3CDTF">2016-07-25T05:41:59Z</dcterms:created>
  <dcterms:modified xsi:type="dcterms:W3CDTF">2020-05-27T04:19:12Z</dcterms:modified>
</cp:coreProperties>
</file>