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97E7BF8D-D7A3-413E-A194-A69D55130415}"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15" i="11" s="1"/>
  <c r="F15" i="11" s="1"/>
  <c r="E12" i="11" l="1"/>
  <c r="E13" i="11"/>
  <c r="E21" i="11"/>
  <c r="F21" i="11" s="1"/>
  <c r="E22" i="11" s="1"/>
  <c r="F22" i="11" s="1"/>
  <c r="H22" i="11" s="1"/>
  <c r="F9" i="11"/>
  <c r="E10" i="11" s="1"/>
  <c r="I5" i="11"/>
  <c r="H33" i="11"/>
  <c r="H32" i="11"/>
  <c r="H31" i="11"/>
  <c r="H30" i="11"/>
  <c r="H29" i="11"/>
  <c r="H28" i="11"/>
  <c r="H26" i="11"/>
  <c r="H20" i="11"/>
  <c r="H14" i="11"/>
  <c r="H8" i="11"/>
  <c r="H21" i="11" l="1"/>
  <c r="E23" i="11"/>
  <c r="H9" i="11"/>
  <c r="F23" i="11"/>
  <c r="E25" i="11"/>
  <c r="F10" i="11"/>
  <c r="E11" i="11" s="1"/>
  <c r="I6" i="11"/>
  <c r="E16" i="11" l="1"/>
  <c r="F16" i="11" s="1"/>
  <c r="H27" i="11"/>
  <c r="F25" i="11"/>
  <c r="H25" i="11" s="1"/>
  <c r="H10" i="11"/>
  <c r="E24" i="11"/>
  <c r="H23" i="11"/>
  <c r="H15" i="11"/>
  <c r="H13" i="11"/>
  <c r="F11" i="11"/>
  <c r="J5" i="11"/>
  <c r="K5" i="11" s="1"/>
  <c r="L5" i="11" s="1"/>
  <c r="M5" i="11" s="1"/>
  <c r="N5" i="11" s="1"/>
  <c r="O5" i="11" s="1"/>
  <c r="P5" i="11" s="1"/>
  <c r="I4" i="11"/>
  <c r="F24" i="11" l="1"/>
  <c r="H24" i="11" s="1"/>
  <c r="H16" i="11"/>
  <c r="E17" i="11"/>
  <c r="E18" i="11" s="1"/>
  <c r="F18" i="11" s="1"/>
  <c r="E19" i="11" s="1"/>
  <c r="F19" i="11" s="1"/>
  <c r="H11" i="11"/>
  <c r="H12" i="11"/>
  <c r="P4" i="11"/>
  <c r="Q5" i="11"/>
  <c r="R5" i="11" s="1"/>
  <c r="S5" i="11" s="1"/>
  <c r="T5" i="11" s="1"/>
  <c r="U5" i="11" s="1"/>
  <c r="V5" i="11" s="1"/>
  <c r="W5" i="11" s="1"/>
  <c r="J6" i="11"/>
  <c r="F17" i="11" l="1"/>
  <c r="H19" i="1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<sst xmlns="http://schemas.openxmlformats.org/spreadsheetml/2006/main" count="85" uniqueCount="60">
  <si>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</si>
  <si>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</si>
  <si>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</si>
  <si>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</si>
  <si>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</si>
  <si>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</si>
  <si>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</si>
  <si>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</si>
  <si>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</si>
  <si>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</si>
  <si>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</si>
  <si>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</si>
  <si>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</si>
  <si>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</si>
  <si>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</si>
  <si>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</si>
  <si>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</si>
  <si>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</si>
  <si>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</si>
  <si>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</si>
  <si>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Phase 3 Title</t>
  </si>
  <si>
    <t>Phase 4 Title</t>
  </si>
  <si>
    <t>Insert new rows ABOVE this one</t>
  </si>
  <si>
    <t>Project Start:</t>
  </si>
  <si>
    <t>Display Week:</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</si>
  <si>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</si>
  <si>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</si>
  <si>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</si>
  <si>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</si>
  <si>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</si>
  <si>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</si>
  <si>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</si>
  <si>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</si>
  <si>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</si>
  <si>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</si>
  <si>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</si>
  <si>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</si>
  <si>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</si>
  <si>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</si>
  <si>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</si>
  <si>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</si>
  <si>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</si>
  <si>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</si>
  <si>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</si>
  <si>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</si>
  <si>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 xml:space="preserve">Comp3000 Wheres Wally </t>
  </si>
  <si>
    <t>Edward Gaston</t>
  </si>
  <si>
    <t xml:space="preserve">ASSIGNED
</t>
  </si>
  <si>
    <t xml:space="preserve">Design Plans </t>
  </si>
  <si>
    <t>Gather Design Feedback</t>
  </si>
  <si>
    <t>Phase 1 Initial Design</t>
  </si>
  <si>
    <t>Improve Design based of user feedback</t>
  </si>
  <si>
    <t>Create User Interface</t>
  </si>
  <si>
    <t xml:space="preserve">Poster Deisgn </t>
  </si>
  <si>
    <t xml:space="preserve">Poster Content </t>
  </si>
  <si>
    <t>Phase 2 Prototype Developoment</t>
  </si>
  <si>
    <t>Gather Training set data, and create labels (annoations)</t>
  </si>
  <si>
    <t>select, train and test image object detection models</t>
  </si>
  <si>
    <t>select, train and test real time object detection models</t>
  </si>
  <si>
    <t>Evaluate models with test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</si>
</sst>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pane ySplit="6" topLeftCell="A8" activePane="bottomLeft" state="frozen"/>
      <selection pane="bottomLeft" activeCell="BP9" sqref="BP9"/>
    </sheetView>
  </sheetViews>
  <sheetFormatPr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49" t="s">
        <v>45</v>
      </c>
      <c r="C1" s="1"/>
      <c r="D1" s="2"/>
      <c r="E1" s="4"/>
      <c r="F1" s="34"/>
      <c r="H1" s="2"/>
      <c r="I1" s="67"/>
    </row>
    <row r="2" spans="1:64" ht="30" customHeight="1" x14ac:dyDescent="0.3">
      <c r="A2" s="45" t="s">
        <v>1</v>
      </c>
      <c r="B2" s="50" t="s">
        <v>46</v>
      </c>
      <c r="I2" s="68"/>
    </row>
    <row r="3" spans="1:64" ht="30" customHeight="1" x14ac:dyDescent="0.25">
      <c r="A3" s="45" t="s">
        <v>2</v>
      </c>
      <c r="B3" s="51"/>
      <c r="C3" s="88" t="s">
        <v>23</v>
      </c>
      <c r="D3" s="89"/>
      <c r="E3" s="93">
        <f ca="1">TODAY()</f>
        <v>45590</v>
      </c>
      <c r="F3" s="93"/>
    </row>
    <row r="4" spans="1:64" ht="30" customHeight="1" x14ac:dyDescent="0.25">
      <c r="A4" s="46" t="s">
        <v>3</v>
      </c>
      <c r="C4" s="88" t="s">
        <v>24</v>
      </c>
      <c r="D4" s="89"/>
      <c r="E4" s="7">
        <v>1</v>
      </c>
      <c r="I4" s="90">
        <f ca="1">I5</f>
        <v>45586</v>
      </c>
      <c r="J4" s="91"/>
      <c r="K4" s="91"/>
      <c r="L4" s="91"/>
      <c r="M4" s="91"/>
      <c r="N4" s="91"/>
      <c r="O4" s="92"/>
      <c r="P4" s="90">
        <f ca="1">P5</f>
        <v>45593</v>
      </c>
      <c r="Q4" s="91"/>
      <c r="R4" s="91"/>
      <c r="S4" s="91"/>
      <c r="T4" s="91"/>
      <c r="U4" s="91"/>
      <c r="V4" s="92"/>
      <c r="W4" s="90">
        <f ca="1">W5</f>
        <v>45600</v>
      </c>
      <c r="X4" s="91"/>
      <c r="Y4" s="91"/>
      <c r="Z4" s="91"/>
      <c r="AA4" s="91"/>
      <c r="AB4" s="91"/>
      <c r="AC4" s="92"/>
      <c r="AD4" s="90">
        <f ca="1">AD5</f>
        <v>45607</v>
      </c>
      <c r="AE4" s="91"/>
      <c r="AF4" s="91"/>
      <c r="AG4" s="91"/>
      <c r="AH4" s="91"/>
      <c r="AI4" s="91"/>
      <c r="AJ4" s="92"/>
      <c r="AK4" s="90">
        <f ca="1">AK5</f>
        <v>45614</v>
      </c>
      <c r="AL4" s="91"/>
      <c r="AM4" s="91"/>
      <c r="AN4" s="91"/>
      <c r="AO4" s="91"/>
      <c r="AP4" s="91"/>
      <c r="AQ4" s="92"/>
      <c r="AR4" s="90">
        <f ca="1">AR5</f>
        <v>45621</v>
      </c>
      <c r="AS4" s="91"/>
      <c r="AT4" s="91"/>
      <c r="AU4" s="91"/>
      <c r="AV4" s="91"/>
      <c r="AW4" s="91"/>
      <c r="AX4" s="92"/>
      <c r="AY4" s="90">
        <f ca="1">AY5</f>
        <v>45628</v>
      </c>
      <c r="AZ4" s="91"/>
      <c r="BA4" s="91"/>
      <c r="BB4" s="91"/>
      <c r="BC4" s="91"/>
      <c r="BD4" s="91"/>
      <c r="BE4" s="92"/>
      <c r="BF4" s="90">
        <f ca="1">BF5</f>
        <v>45635</v>
      </c>
      <c r="BG4" s="91"/>
      <c r="BH4" s="91"/>
      <c r="BI4" s="91"/>
      <c r="BJ4" s="91"/>
      <c r="BK4" s="91"/>
      <c r="BL4" s="92"/>
    </row>
    <row r="5" spans="1:64" ht="15" customHeight="1" x14ac:dyDescent="0.25">
      <c r="A5" s="46" t="s">
        <v>4</v>
      </c>
      <c r="B5" s="66"/>
      <c r="C5" s="66"/>
      <c r="D5" s="66"/>
      <c r="E5" s="66"/>
      <c r="F5" s="66"/>
      <c r="G5" s="66"/>
      <c r="I5" s="85">
        <f ca="1">Project_Start-WEEKDAY(Project_Start,1)+2+7*(Display_Week-1)</f>
        <v>45586</v>
      </c>
      <c r="J5" s="86">
        <f ca="1">I5+1</f>
        <v>45587</v>
      </c>
      <c r="K5" s="86">
        <f t="shared" ref="K5:AX5" ca="1" si="0">J5+1</f>
        <v>45588</v>
      </c>
      <c r="L5" s="86">
        <f t="shared" ca="1" si="0"/>
        <v>45589</v>
      </c>
      <c r="M5" s="86">
        <f t="shared" ca="1" si="0"/>
        <v>45590</v>
      </c>
      <c r="N5" s="86">
        <f t="shared" ca="1" si="0"/>
        <v>45591</v>
      </c>
      <c r="O5" s="87">
        <f t="shared" ca="1" si="0"/>
        <v>45592</v>
      </c>
      <c r="P5" s="85">
        <f ca="1">O5+1</f>
        <v>45593</v>
      </c>
      <c r="Q5" s="86">
        <f ca="1">P5+1</f>
        <v>45594</v>
      </c>
      <c r="R5" s="86">
        <f t="shared" ca="1" si="0"/>
        <v>45595</v>
      </c>
      <c r="S5" s="86">
        <f t="shared" ca="1" si="0"/>
        <v>45596</v>
      </c>
      <c r="T5" s="86">
        <f t="shared" ca="1" si="0"/>
        <v>45597</v>
      </c>
      <c r="U5" s="86">
        <f t="shared" ca="1" si="0"/>
        <v>45598</v>
      </c>
      <c r="V5" s="87">
        <f t="shared" ca="1" si="0"/>
        <v>45599</v>
      </c>
      <c r="W5" s="85">
        <f ca="1">V5+1</f>
        <v>45600</v>
      </c>
      <c r="X5" s="86">
        <f ca="1">W5+1</f>
        <v>45601</v>
      </c>
      <c r="Y5" s="86">
        <f t="shared" ca="1" si="0"/>
        <v>45602</v>
      </c>
      <c r="Z5" s="86">
        <f t="shared" ca="1" si="0"/>
        <v>45603</v>
      </c>
      <c r="AA5" s="86">
        <f t="shared" ca="1" si="0"/>
        <v>45604</v>
      </c>
      <c r="AB5" s="86">
        <f t="shared" ca="1" si="0"/>
        <v>45605</v>
      </c>
      <c r="AC5" s="87">
        <f t="shared" ca="1" si="0"/>
        <v>45606</v>
      </c>
      <c r="AD5" s="85">
        <f ca="1">AC5+1</f>
        <v>45607</v>
      </c>
      <c r="AE5" s="86">
        <f ca="1">AD5+1</f>
        <v>45608</v>
      </c>
      <c r="AF5" s="86">
        <f t="shared" ca="1" si="0"/>
        <v>45609</v>
      </c>
      <c r="AG5" s="86">
        <f t="shared" ca="1" si="0"/>
        <v>45610</v>
      </c>
      <c r="AH5" s="86">
        <f t="shared" ca="1" si="0"/>
        <v>45611</v>
      </c>
      <c r="AI5" s="86">
        <f t="shared" ca="1" si="0"/>
        <v>45612</v>
      </c>
      <c r="AJ5" s="87">
        <f t="shared" ca="1" si="0"/>
        <v>45613</v>
      </c>
      <c r="AK5" s="85">
        <f ca="1">AJ5+1</f>
        <v>45614</v>
      </c>
      <c r="AL5" s="86">
        <f ca="1">AK5+1</f>
        <v>45615</v>
      </c>
      <c r="AM5" s="86">
        <f t="shared" ca="1" si="0"/>
        <v>45616</v>
      </c>
      <c r="AN5" s="86">
        <f t="shared" ca="1" si="0"/>
        <v>45617</v>
      </c>
      <c r="AO5" s="86">
        <f t="shared" ca="1" si="0"/>
        <v>45618</v>
      </c>
      <c r="AP5" s="86">
        <f t="shared" ca="1" si="0"/>
        <v>45619</v>
      </c>
      <c r="AQ5" s="87">
        <f t="shared" ca="1" si="0"/>
        <v>45620</v>
      </c>
      <c r="AR5" s="85">
        <f ca="1">AQ5+1</f>
        <v>45621</v>
      </c>
      <c r="AS5" s="86">
        <f ca="1">AR5+1</f>
        <v>45622</v>
      </c>
      <c r="AT5" s="86">
        <f t="shared" ca="1" si="0"/>
        <v>45623</v>
      </c>
      <c r="AU5" s="86">
        <f t="shared" ca="1" si="0"/>
        <v>45624</v>
      </c>
      <c r="AV5" s="86">
        <f t="shared" ca="1" si="0"/>
        <v>45625</v>
      </c>
      <c r="AW5" s="86">
        <f t="shared" ca="1" si="0"/>
        <v>45626</v>
      </c>
      <c r="AX5" s="87">
        <f t="shared" ca="1" si="0"/>
        <v>45627</v>
      </c>
      <c r="AY5" s="85">
        <f ca="1">AX5+1</f>
        <v>45628</v>
      </c>
      <c r="AZ5" s="86">
        <f ca="1">AY5+1</f>
        <v>45629</v>
      </c>
      <c r="BA5" s="86">
        <f t="shared" ref="BA5:BE5" ca="1" si="1">AZ5+1</f>
        <v>45630</v>
      </c>
      <c r="BB5" s="86">
        <f t="shared" ca="1" si="1"/>
        <v>45631</v>
      </c>
      <c r="BC5" s="86">
        <f t="shared" ca="1" si="1"/>
        <v>45632</v>
      </c>
      <c r="BD5" s="86">
        <f t="shared" ca="1" si="1"/>
        <v>45633</v>
      </c>
      <c r="BE5" s="87">
        <f t="shared" ca="1" si="1"/>
        <v>45634</v>
      </c>
      <c r="BF5" s="85">
        <f ca="1">BE5+1</f>
        <v>45635</v>
      </c>
      <c r="BG5" s="86">
        <f ca="1">BF5+1</f>
        <v>45636</v>
      </c>
      <c r="BH5" s="86">
        <f t="shared" ref="BH5:BL5" ca="1" si="2">BG5+1</f>
        <v>45637</v>
      </c>
      <c r="BI5" s="86">
        <f t="shared" ca="1" si="2"/>
        <v>45638</v>
      </c>
      <c r="BJ5" s="86">
        <f t="shared" ca="1" si="2"/>
        <v>45639</v>
      </c>
      <c r="BK5" s="86">
        <f t="shared" ca="1" si="2"/>
        <v>45640</v>
      </c>
      <c r="BL5" s="87">
        <f t="shared" ca="1" si="2"/>
        <v>45641</v>
      </c>
    </row>
    <row r="6" spans="1:64" ht="30" customHeight="1" thickBot="1" x14ac:dyDescent="0.3">
      <c r="A6" s="46" t="s">
        <v>5</v>
      </c>
      <c r="B6" s="8" t="s">
        <v>14</v>
      </c>
      <c r="C6" s="9" t="s">
        <v>47</v>
      </c>
      <c r="D6" s="9" t="s">
        <v>25</v>
      </c>
      <c r="E6" s="9" t="s">
        <v>26</v>
      </c>
      <c r="F6" s="9" t="s">
        <v>28</v>
      </c>
      <c r="G6" s="9"/>
      <c r="H6" s="9" t="s">
        <v>29</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50</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15</v>
      </c>
      <c r="C9" s="53" t="s">
        <v>48</v>
      </c>
      <c r="D9" s="17">
        <v>0.25</v>
      </c>
      <c r="E9" s="72">
        <f ca="1">Project_Start</f>
        <v>45590</v>
      </c>
      <c r="F9" s="72">
        <f ca="1">E9+7</f>
        <v>45597</v>
      </c>
      <c r="G9" s="14"/>
      <c r="H9" s="14">
        <f t="shared" ca="1"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16</v>
      </c>
      <c r="C10" s="53" t="s">
        <v>49</v>
      </c>
      <c r="D10" s="17">
        <v>0</v>
      </c>
      <c r="E10" s="72">
        <f ca="1">F9</f>
        <v>45597</v>
      </c>
      <c r="F10" s="72">
        <f ca="1">E10+2</f>
        <v>45599</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17</v>
      </c>
      <c r="C11" s="53" t="s">
        <v>51</v>
      </c>
      <c r="D11" s="17">
        <v>0</v>
      </c>
      <c r="E11" s="72">
        <f ca="1">F10</f>
        <v>45599</v>
      </c>
      <c r="F11" s="72">
        <f ca="1">E11+4</f>
        <v>45603</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18</v>
      </c>
      <c r="C12" s="53" t="s">
        <v>53</v>
      </c>
      <c r="D12" s="17">
        <v>0</v>
      </c>
      <c r="E12" s="72">
        <f ca="1">E9</f>
        <v>45590</v>
      </c>
      <c r="F12" s="72">
        <v>45714</v>
      </c>
      <c r="G12" s="14"/>
      <c r="H12" s="14">
        <f t="shared" ca="1" si="6"/>
        <v>125</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19</v>
      </c>
      <c r="C13" s="53" t="s">
        <v>54</v>
      </c>
      <c r="D13" s="17"/>
      <c r="E13" s="72">
        <f ca="1">E9</f>
        <v>45590</v>
      </c>
      <c r="F13" s="72">
        <v>45733</v>
      </c>
      <c r="G13" s="14"/>
      <c r="H13" s="14">
        <f t="shared" ca="1" si="6"/>
        <v>144</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55</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15</v>
      </c>
      <c r="C15" s="55" t="s">
        <v>56</v>
      </c>
      <c r="D15" s="20">
        <v>0.15</v>
      </c>
      <c r="E15" s="75">
        <f ca="1">E9</f>
        <v>45590</v>
      </c>
      <c r="F15" s="75">
        <f ca="1">E15+21</f>
        <v>45611</v>
      </c>
      <c r="G15" s="14"/>
      <c r="H15" s="14">
        <f t="shared" ca="1" si="6"/>
        <v>22</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16</v>
      </c>
      <c r="C16" s="55" t="s">
        <v>57</v>
      </c>
      <c r="D16" s="20">
        <v>0.5</v>
      </c>
      <c r="E16" s="75">
        <f ca="1">E15+2</f>
        <v>45592</v>
      </c>
      <c r="F16" s="75">
        <f ca="1">E16+25</f>
        <v>45617</v>
      </c>
      <c r="G16" s="14"/>
      <c r="H16" s="14">
        <f t="shared" ca="1" si="6"/>
        <v>26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17</v>
      </c>
      <c r="C17" s="55" t="s">
        <v>52</v>
      </c>
      <c r="D17" s="20"/>
      <c r="E17" s="75">
        <f ca="1">F16</f>
        <v>45617</v>
      </c>
      <c r="F17" s="75">
        <f ca="1">E17+7</f>
        <v>45624</v>
      </c>
      <c r="G17" s="14"/>
      <c r="H17" s="14">
        <f t="shared" ca="1" si="6"/>
        <v>8</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18</v>
      </c>
      <c r="C18" s="55" t="s">
        <v>58</v>
      </c>
      <c r="D18" s="20"/>
      <c r="E18" s="75">
        <f ca="1">E17 - 3</f>
        <v>45614</v>
      </c>
      <c r="F18" s="75">
        <f ca="1">E18+15</f>
        <v>45629</v>
      </c>
      <c r="G18" s="14"/>
      <c r="H18" s="14">
        <f t="shared" ca="1" si="6"/>
        <v>16</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19</v>
      </c>
      <c r="C19" s="55" t="s">
        <v>59</v>
      </c>
      <c r="D19" s="20"/>
      <c r="E19" s="75">
        <f ca="1">F18</f>
        <v>45629</v>
      </c>
      <c r="F19" s="75">
        <f ca="1">E19+15</f>
        <v>45644</v>
      </c>
      <c r="G19" s="14"/>
      <c r="H19" s="14">
        <f t="shared" ca="1" si="6"/>
        <v>16</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20</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15</v>
      </c>
      <c r="C21" s="57"/>
      <c r="D21" s="23"/>
      <c r="E21" s="78">
        <f ca="1">E9+15</f>
        <v>45605</v>
      </c>
      <c r="F21" s="78">
        <f ca="1">E21+5</f>
        <v>45610</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16</v>
      </c>
      <c r="C22" s="57"/>
      <c r="D22" s="23"/>
      <c r="E22" s="78">
        <f ca="1">F21+1</f>
        <v>45611</v>
      </c>
      <c r="F22" s="78">
        <f ca="1">E22+4</f>
        <v>45615</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17</v>
      </c>
      <c r="C23" s="57"/>
      <c r="D23" s="23"/>
      <c r="E23" s="78">
        <f ca="1">E22+5</f>
        <v>45616</v>
      </c>
      <c r="F23" s="78">
        <f ca="1">E23+5</f>
        <v>45621</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18</v>
      </c>
      <c r="C24" s="57"/>
      <c r="D24" s="23"/>
      <c r="E24" s="78">
        <f ca="1">F23+1</f>
        <v>45622</v>
      </c>
      <c r="F24" s="78">
        <f ca="1">E24+4</f>
        <v>45626</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19</v>
      </c>
      <c r="C25" s="57"/>
      <c r="D25" s="23"/>
      <c r="E25" s="78">
        <f ca="1">E23</f>
        <v>45616</v>
      </c>
      <c r="F25" s="78">
        <f ca="1">E25+4</f>
        <v>45620</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21</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15</v>
      </c>
      <c r="C27" s="59"/>
      <c r="D27" s="26"/>
      <c r="E27" s="81" t="s">
        <v>27</v>
      </c>
      <c r="F27" s="81" t="s">
        <v>27</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16</v>
      </c>
      <c r="C28" s="59"/>
      <c r="D28" s="26"/>
      <c r="E28" s="81" t="s">
        <v>27</v>
      </c>
      <c r="F28" s="81" t="s">
        <v>27</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17</v>
      </c>
      <c r="C29" s="59"/>
      <c r="D29" s="26"/>
      <c r="E29" s="81" t="s">
        <v>27</v>
      </c>
      <c r="F29" s="81" t="s">
        <v>27</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18</v>
      </c>
      <c r="C30" s="59"/>
      <c r="D30" s="26"/>
      <c r="E30" s="81" t="s">
        <v>27</v>
      </c>
      <c r="F30" s="81" t="s">
        <v>27</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19</v>
      </c>
      <c r="C31" s="59"/>
      <c r="D31" s="26"/>
      <c r="E31" s="81" t="s">
        <v>27</v>
      </c>
      <c r="F31" s="81" t="s">
        <v>27</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22</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30</v>
      </c>
      <c r="B2" s="36"/>
    </row>
    <row r="3" spans="1:2" s="41" customFormat="1" ht="27" customHeight="1" x14ac:dyDescent="0.25">
      <c r="A3" s="69" t="s">
        <v>31</v>
      </c>
      <c r="B3" s="42"/>
    </row>
    <row r="4" spans="1:2" s="38" customFormat="1" ht="26.25" x14ac:dyDescent="0.4">
      <c r="A4" s="39" t="s">
        <v>32</v>
      </c>
    </row>
    <row r="5" spans="1:2" ht="74.099999999999994" customHeight="1" x14ac:dyDescent="0.2">
      <c r="A5" s="40" t="s">
        <v>33</v>
      </c>
    </row>
    <row r="6" spans="1:2" ht="26.25" customHeight="1" x14ac:dyDescent="0.2">
      <c r="A6" s="39" t="s">
        <v>34</v>
      </c>
    </row>
    <row r="7" spans="1:2" s="35" customFormat="1" ht="204.95" customHeight="1" x14ac:dyDescent="0.25">
      <c r="A7" s="44" t="s">
        <v>35</v>
      </c>
    </row>
    <row r="8" spans="1:2" s="38" customFormat="1" ht="26.25" x14ac:dyDescent="0.4">
      <c r="A8" s="39" t="s">
        <v>36</v>
      </c>
    </row>
    <row r="9" spans="1:2" ht="60" x14ac:dyDescent="0.2">
      <c r="A9" s="40" t="s">
        <v>37</v>
      </c>
    </row>
    <row r="10" spans="1:2" s="35" customFormat="1" ht="27.95" customHeight="1" x14ac:dyDescent="0.25">
      <c r="A10" s="43" t="s">
        <v>38</v>
      </c>
    </row>
    <row r="11" spans="1:2" s="38" customFormat="1" ht="26.25" x14ac:dyDescent="0.4">
      <c r="A11" s="39" t="s">
        <v>39</v>
      </c>
    </row>
    <row r="12" spans="1:2" ht="30" x14ac:dyDescent="0.2">
      <c r="A12" s="40" t="s">
        <v>40</v>
      </c>
    </row>
    <row r="13" spans="1:2" s="35" customFormat="1" ht="27.95" customHeight="1" x14ac:dyDescent="0.25">
      <c r="A13" s="43" t="s">
        <v>41</v>
      </c>
    </row>
    <row r="14" spans="1:2" s="38" customFormat="1" ht="26.25" x14ac:dyDescent="0.4">
      <c r="A14" s="39" t="s">
        <v>42</v>
      </c>
    </row>
    <row r="15" spans="1:2" ht="75" customHeight="1" x14ac:dyDescent="0.2">
      <c r="A15" s="40" t="s">
        <v>43</v>
      </c>
    </row>
    <row r="16" spans="1:2" ht="75" x14ac:dyDescent="0.2">
      <c r="A16" s="4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2024-10-25T09:04:09Z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