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xml"/>
  <Override PartName="/xl/charts/chart16.xml" ContentType="application/vnd.openxmlformats-officedocument.drawingml.chart+xml"/>
  <Override PartName="/xl/drawings/drawing16.xml" ContentType="application/vnd.openxmlformats-officedocument.drawing+xml"/>
  <Override PartName="/xl/charts/chart17.xml" ContentType="application/vnd.openxmlformats-officedocument.drawingml.chart+xml"/>
  <Override PartName="/xl/drawings/drawing17.xml" ContentType="application/vnd.openxmlformats-officedocument.drawing+xml"/>
  <Override PartName="/xl/charts/chart18.xml" ContentType="application/vnd.openxmlformats-officedocument.drawingml.chart+xml"/>
  <Override PartName="/xl/drawings/drawing18.xml" ContentType="application/vnd.openxmlformats-officedocument.drawing+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drawings/drawing21.xml" ContentType="application/vnd.openxmlformats-officedocument.drawing+xml"/>
  <Override PartName="/xl/charts/chart22.xml" ContentType="application/vnd.openxmlformats-officedocument.drawingml.chart+xml"/>
  <Override PartName="/xl/drawings/drawing22.xml" ContentType="application/vnd.openxmlformats-officedocument.drawing+xml"/>
  <Override PartName="/xl/charts/chart23.xml" ContentType="application/vnd.openxmlformats-officedocument.drawingml.chart+xml"/>
  <Override PartName="/xl/drawings/drawing23.xml" ContentType="application/vnd.openxmlformats-officedocument.drawing+xml"/>
  <Override PartName="/xl/charts/chart24.xml" ContentType="application/vnd.openxmlformats-officedocument.drawingml.chart+xml"/>
  <Override PartName="/xl/drawings/drawing24.xml" ContentType="application/vnd.openxmlformats-officedocument.drawing+xml"/>
  <Override PartName="/xl/charts/chart25.xml" ContentType="application/vnd.openxmlformats-officedocument.drawingml.chart+xml"/>
  <Override PartName="/xl/drawings/drawing25.xml" ContentType="application/vnd.openxmlformats-officedocument.drawing+xml"/>
  <Override PartName="/xl/charts/chart26.xml" ContentType="application/vnd.openxmlformats-officedocument.drawingml.chart+xml"/>
  <Override PartName="/xl/drawings/drawing26.xml" ContentType="application/vnd.openxmlformats-officedocument.drawing+xml"/>
  <Override PartName="/xl/charts/chart27.xml" ContentType="application/vnd.openxmlformats-officedocument.drawingml.chart+xml"/>
  <Override PartName="/xl/drawings/drawing27.xml" ContentType="application/vnd.openxmlformats-officedocument.drawing+xml"/>
  <Override PartName="/xl/charts/chart28.xml" ContentType="application/vnd.openxmlformats-officedocument.drawingml.chart+xml"/>
  <Override PartName="/xl/drawings/drawing28.xml" ContentType="application/vnd.openxmlformats-officedocument.drawing+xml"/>
  <Override PartName="/xl/charts/chart29.xml" ContentType="application/vnd.openxmlformats-officedocument.drawingml.chart+xml"/>
  <Override PartName="/xl/drawings/drawing29.xml" ContentType="application/vnd.openxmlformats-officedocument.drawing+xml"/>
  <Override PartName="/xl/charts/chart30.xml" ContentType="application/vnd.openxmlformats-officedocument.drawingml.chart+xml"/>
  <Override PartName="/xl/drawings/drawing30.xml" ContentType="application/vnd.openxmlformats-officedocument.drawing+xml"/>
  <Override PartName="/xl/charts/chart31.xml" ContentType="application/vnd.openxmlformats-officedocument.drawingml.chart+xml"/>
  <Override PartName="/xl/drawings/drawing31.xml" ContentType="application/vnd.openxmlformats-officedocument.drawing+xml"/>
  <Override PartName="/xl/charts/chart32.xml" ContentType="application/vnd.openxmlformats-officedocument.drawingml.chart+xml"/>
  <Override PartName="/xl/drawings/drawing32.xml" ContentType="application/vnd.openxmlformats-officedocument.drawing+xml"/>
  <Override PartName="/xl/charts/chart33.xml" ContentType="application/vnd.openxmlformats-officedocument.drawingml.chart+xml"/>
  <Override PartName="/xl/drawings/drawing33.xml" ContentType="application/vnd.openxmlformats-officedocument.drawing+xml"/>
  <Override PartName="/xl/charts/chart34.xml" ContentType="application/vnd.openxmlformats-officedocument.drawingml.chart+xml"/>
  <Override PartName="/xl/drawings/drawing34.xml" ContentType="application/vnd.openxmlformats-officedocument.drawing+xml"/>
  <Override PartName="/xl/charts/chart35.xml" ContentType="application/vnd.openxmlformats-officedocument.drawingml.chart+xml"/>
  <Override PartName="/xl/drawings/drawing35.xml" ContentType="application/vnd.openxmlformats-officedocument.drawing+xml"/>
  <Override PartName="/xl/charts/chart36.xml" ContentType="application/vnd.openxmlformats-officedocument.drawingml.chart+xml"/>
  <Override PartName="/xl/drawings/drawing36.xml" ContentType="application/vnd.openxmlformats-officedocument.drawing+xml"/>
  <Override PartName="/xl/charts/chart37.xml" ContentType="application/vnd.openxmlformats-officedocument.drawingml.chart+xml"/>
  <Override PartName="/xl/drawings/drawing37.xml" ContentType="application/vnd.openxmlformats-officedocument.drawing+xml"/>
  <Override PartName="/xl/charts/chart38.xml" ContentType="application/vnd.openxmlformats-officedocument.drawingml.chart+xml"/>
  <Override PartName="/xl/drawings/drawing38.xml" ContentType="application/vnd.openxmlformats-officedocument.drawing+xml"/>
  <Override PartName="/xl/charts/chart39.xml" ContentType="application/vnd.openxmlformats-officedocument.drawingml.chart+xml"/>
  <Override PartName="/xl/drawings/drawing39.xml" ContentType="application/vnd.openxmlformats-officedocument.drawing+xml"/>
  <Override PartName="/xl/charts/chart40.xml" ContentType="application/vnd.openxmlformats-officedocument.drawingml.chart+xml"/>
  <Override PartName="/xl/drawings/drawing40.xml" ContentType="application/vnd.openxmlformats-officedocument.drawing+xml"/>
  <Override PartName="/xl/charts/chart41.xml" ContentType="application/vnd.openxmlformats-officedocument.drawingml.chart+xml"/>
  <Override PartName="/xl/drawings/drawing41.xml" ContentType="application/vnd.openxmlformats-officedocument.drawing+xml"/>
  <Override PartName="/xl/charts/chart42.xml" ContentType="application/vnd.openxmlformats-officedocument.drawingml.chart+xml"/>
  <Override PartName="/xl/drawings/drawing42.xml" ContentType="application/vnd.openxmlformats-officedocument.drawing+xml"/>
  <Override PartName="/xl/charts/chart43.xml" ContentType="application/vnd.openxmlformats-officedocument.drawingml.chart+xml"/>
  <Override PartName="/xl/drawings/drawing43.xml" ContentType="application/vnd.openxmlformats-officedocument.drawing+xml"/>
  <Override PartName="/xl/charts/chart44.xml" ContentType="application/vnd.openxmlformats-officedocument.drawingml.chart+xml"/>
  <Override PartName="/xl/drawings/drawing44.xml" ContentType="application/vnd.openxmlformats-officedocument.drawing+xml"/>
  <Override PartName="/xl/charts/chart45.xml" ContentType="application/vnd.openxmlformats-officedocument.drawingml.chart+xml"/>
  <Override PartName="/xl/drawings/drawing45.xml" ContentType="application/vnd.openxmlformats-officedocument.drawing+xml"/>
  <Override PartName="/xl/charts/chart46.xml" ContentType="application/vnd.openxmlformats-officedocument.drawingml.chart+xml"/>
  <Override PartName="/xl/drawings/drawing46.xml" ContentType="application/vnd.openxmlformats-officedocument.drawing+xml"/>
  <Override PartName="/xl/charts/chart47.xml" ContentType="application/vnd.openxmlformats-officedocument.drawingml.chart+xml"/>
  <Override PartName="/xl/drawings/drawing47.xml" ContentType="application/vnd.openxmlformats-officedocument.drawing+xml"/>
  <Override PartName="/xl/charts/chart48.xml" ContentType="application/vnd.openxmlformats-officedocument.drawingml.chart+xml"/>
  <Override PartName="/xl/drawings/drawing48.xml" ContentType="application/vnd.openxmlformats-officedocument.drawing+xml"/>
  <Override PartName="/xl/charts/chart49.xml" ContentType="application/vnd.openxmlformats-officedocument.drawingml.chart+xml"/>
  <Override PartName="/xl/drawings/drawing49.xml" ContentType="application/vnd.openxmlformats-officedocument.drawing+xml"/>
  <Override PartName="/xl/charts/chart50.xml" ContentType="application/vnd.openxmlformats-officedocument.drawingml.chart+xml"/>
  <Override PartName="/xl/drawings/drawing50.xml" ContentType="application/vnd.openxmlformats-officedocument.drawing+xml"/>
  <Override PartName="/xl/charts/chart51.xml" ContentType="application/vnd.openxmlformats-officedocument.drawingml.chart+xml"/>
  <Override PartName="/xl/drawings/drawing51.xml" ContentType="application/vnd.openxmlformats-officedocument.drawing+xml"/>
  <Override PartName="/xl/charts/chart52.xml" ContentType="application/vnd.openxmlformats-officedocument.drawingml.chart+xml"/>
  <Override PartName="/xl/drawings/drawing52.xml" ContentType="application/vnd.openxmlformats-officedocument.drawing+xml"/>
  <Override PartName="/xl/charts/chart53.xml" ContentType="application/vnd.openxmlformats-officedocument.drawingml.chart+xml"/>
  <Override PartName="/xl/drawings/drawing53.xml" ContentType="application/vnd.openxmlformats-officedocument.drawing+xml"/>
  <Override PartName="/xl/charts/chart54.xml" ContentType="application/vnd.openxmlformats-officedocument.drawingml.chart+xml"/>
  <Override PartName="/xl/drawings/drawing54.xml" ContentType="application/vnd.openxmlformats-officedocument.drawing+xml"/>
  <Override PartName="/xl/charts/chart55.xml" ContentType="application/vnd.openxmlformats-officedocument.drawingml.chart+xml"/>
  <Override PartName="/xl/drawings/drawing55.xml" ContentType="application/vnd.openxmlformats-officedocument.drawing+xml"/>
  <Override PartName="/xl/charts/chart56.xml" ContentType="application/vnd.openxmlformats-officedocument.drawingml.chart+xml"/>
  <Override PartName="/xl/drawings/drawing56.xml" ContentType="application/vnd.openxmlformats-officedocument.drawing+xml"/>
  <Override PartName="/xl/charts/chart57.xml" ContentType="application/vnd.openxmlformats-officedocument.drawingml.chart+xml"/>
  <Override PartName="/xl/drawings/drawing57.xml" ContentType="application/vnd.openxmlformats-officedocument.drawing+xml"/>
  <Override PartName="/xl/charts/chart58.xml" ContentType="application/vnd.openxmlformats-officedocument.drawingml.chart+xml"/>
  <Override PartName="/xl/drawings/drawing58.xml" ContentType="application/vnd.openxmlformats-officedocument.drawing+xml"/>
  <Override PartName="/xl/charts/chart5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autoCompressPictures="0"/>
  <mc:AlternateContent xmlns:mc="http://schemas.openxmlformats.org/markup-compatibility/2006">
    <mc:Choice Requires="x15">
      <x15ac:absPath xmlns:x15ac="http://schemas.microsoft.com/office/spreadsheetml/2010/11/ac" url="https://d.docs.live.net/027bcbbe1333fbcb/Elasmobranch tagging/Elasmobranch tagging/Skate research West coast of Scotland/Physio paper 2022/Data/"/>
    </mc:Choice>
  </mc:AlternateContent>
  <xr:revisionPtr revIDLastSave="467" documentId="8_{C3BF9EB2-E1C8-4297-B9D1-93B982D7C931}" xr6:coauthVersionLast="47" xr6:coauthVersionMax="47" xr10:uidLastSave="{46E379ED-1B17-4914-B521-666637429155}"/>
  <bookViews>
    <workbookView xWindow="-110" yWindow="-110" windowWidth="19420" windowHeight="10420" tabRatio="579" firstSheet="18" activeTab="20" xr2:uid="{00000000-000D-0000-FFFF-FFFF00000000}"/>
  </bookViews>
  <sheets>
    <sheet name="20032020 2" sheetId="65" r:id="rId1"/>
    <sheet name="20032020 1" sheetId="64" r:id="rId2"/>
    <sheet name="19032020 3" sheetId="63" r:id="rId3"/>
    <sheet name="19032020 2" sheetId="62" r:id="rId4"/>
    <sheet name="19032020 1" sheetId="61" r:id="rId5"/>
    <sheet name="06032020 4" sheetId="60" r:id="rId6"/>
    <sheet name="06032020 3" sheetId="59" r:id="rId7"/>
    <sheet name="06032020 2" sheetId="58" r:id="rId8"/>
    <sheet name="06032020 1" sheetId="57" r:id="rId9"/>
    <sheet name="05032020 3" sheetId="56" r:id="rId10"/>
    <sheet name="05032020 2" sheetId="55" r:id="rId11"/>
    <sheet name="05032020 1" sheetId="54" r:id="rId12"/>
    <sheet name="04032020 5" sheetId="52" r:id="rId13"/>
    <sheet name="04032020 4" sheetId="51" r:id="rId14"/>
    <sheet name="04032020 3" sheetId="50" r:id="rId15"/>
    <sheet name="04032020 2" sheetId="53" r:id="rId16"/>
    <sheet name="04032020 1" sheetId="49" r:id="rId17"/>
    <sheet name="18112019 1" sheetId="48" r:id="rId18"/>
    <sheet name="14082019 3" sheetId="33" r:id="rId19"/>
    <sheet name="14082019 2" sheetId="32" r:id="rId20"/>
    <sheet name="14082019 1" sheetId="31" r:id="rId21"/>
    <sheet name="13082019 4" sheetId="30" r:id="rId22"/>
    <sheet name="13082019 3" sheetId="29" r:id="rId23"/>
    <sheet name="13082019 2" sheetId="28" r:id="rId24"/>
    <sheet name="13082019 1" sheetId="27" r:id="rId25"/>
    <sheet name="12082019 5" sheetId="26" r:id="rId26"/>
    <sheet name="12082019 4" sheetId="25" r:id="rId27"/>
    <sheet name="12082019 3" sheetId="24" r:id="rId28"/>
    <sheet name="12082019 2" sheetId="23" r:id="rId29"/>
    <sheet name="12082019 1" sheetId="22" r:id="rId30"/>
    <sheet name="08082019 1" sheetId="34" r:id="rId31"/>
    <sheet name="07082019 1" sheetId="35" r:id="rId32"/>
    <sheet name="07082019 2" sheetId="36" r:id="rId33"/>
    <sheet name="07082019 3" sheetId="37" r:id="rId34"/>
    <sheet name="07082019 4" sheetId="38" r:id="rId35"/>
    <sheet name="07082019 5" sheetId="39" r:id="rId36"/>
    <sheet name="06082019 1" sheetId="40" r:id="rId37"/>
    <sheet name="06082019 2" sheetId="41" r:id="rId38"/>
    <sheet name="06082019 3" sheetId="42" r:id="rId39"/>
    <sheet name="06082019 4" sheetId="43" r:id="rId40"/>
    <sheet name="06082019 5" sheetId="44" r:id="rId41"/>
    <sheet name="06082019 6" sheetId="45" r:id="rId42"/>
    <sheet name="06082019 7" sheetId="46" r:id="rId43"/>
    <sheet name="06082019 8" sheetId="47" r:id="rId44"/>
    <sheet name="04042019 1" sheetId="21" r:id="rId45"/>
    <sheet name="04042019 2" sheetId="20" r:id="rId46"/>
    <sheet name="02042019 3" sheetId="19" r:id="rId47"/>
    <sheet name="02042019 2" sheetId="18" r:id="rId48"/>
    <sheet name="02042019 1" sheetId="17" r:id="rId49"/>
    <sheet name="22082018 5" sheetId="16" r:id="rId50"/>
    <sheet name="22082018 4" sheetId="15" r:id="rId51"/>
    <sheet name="22082018 3" sheetId="14" r:id="rId52"/>
    <sheet name="22082018 2" sheetId="13" r:id="rId53"/>
    <sheet name="22082018 1" sheetId="12" r:id="rId54"/>
    <sheet name="21082018 1" sheetId="11" r:id="rId55"/>
    <sheet name="21082018 2" sheetId="10" r:id="rId56"/>
    <sheet name="21082018 3" sheetId="9" r:id="rId57"/>
    <sheet name="20082018 1" sheetId="6" r:id="rId58"/>
    <sheet name="02082018 3" sheetId="5" r:id="rId59"/>
    <sheet name="02082018 2" sheetId="4" r:id="rId60"/>
    <sheet name="02082018 1" sheetId="3" r:id="rId61"/>
    <sheet name="01082018 1" sheetId="2" r:id="rId62"/>
    <sheet name="Template" sheetId="1" r:id="rId63"/>
    <sheet name="Template options" sheetId="7" r:id="rId64"/>
    <sheet name="Detections Jan 2019" sheetId="8" r:id="rId65"/>
  </sheets>
  <externalReferences>
    <externalReference r:id="rId66"/>
  </externalReferenc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65" l="1"/>
  <c r="D6" i="65"/>
  <c r="D7" i="65"/>
  <c r="E25" i="65"/>
  <c r="E26" i="65"/>
  <c r="E27" i="65"/>
  <c r="D5" i="64"/>
  <c r="D6" i="64"/>
  <c r="D7" i="64"/>
  <c r="E25" i="64"/>
  <c r="E26" i="64"/>
  <c r="E27" i="64"/>
  <c r="D5" i="63"/>
  <c r="D6" i="63"/>
  <c r="D7" i="63"/>
  <c r="E25" i="63"/>
  <c r="E26" i="63"/>
  <c r="E27" i="63"/>
  <c r="B29" i="63"/>
  <c r="B30" i="63"/>
  <c r="D5" i="62"/>
  <c r="D6" i="62"/>
  <c r="D7" i="62"/>
  <c r="E25" i="62"/>
  <c r="E26" i="62"/>
  <c r="E27" i="62"/>
  <c r="D5" i="61"/>
  <c r="D6" i="61"/>
  <c r="D7" i="61"/>
  <c r="E25" i="61"/>
  <c r="E26" i="61"/>
  <c r="E27" i="61"/>
  <c r="E27" i="59"/>
  <c r="E26" i="59"/>
  <c r="E25" i="59"/>
  <c r="B30" i="60"/>
  <c r="B29" i="60"/>
  <c r="E27" i="60"/>
  <c r="E26" i="60"/>
  <c r="E25" i="60"/>
  <c r="B30" i="58"/>
  <c r="E27" i="58"/>
  <c r="E26" i="58"/>
  <c r="E25" i="58"/>
  <c r="B30" i="57"/>
  <c r="E27" i="57"/>
  <c r="E26" i="57"/>
  <c r="E25" i="57"/>
  <c r="B30" i="56"/>
  <c r="E27" i="56"/>
  <c r="E26" i="56"/>
  <c r="E25" i="56"/>
  <c r="B30" i="55"/>
  <c r="E27" i="55"/>
  <c r="E26" i="55"/>
  <c r="E25" i="55"/>
  <c r="E27" i="54"/>
  <c r="E26" i="54"/>
  <c r="E25" i="54"/>
  <c r="B30" i="53"/>
  <c r="B29" i="53"/>
  <c r="E27" i="53"/>
  <c r="E26" i="53"/>
  <c r="E25" i="53"/>
  <c r="B30" i="52"/>
  <c r="E27" i="52"/>
  <c r="E26" i="52"/>
  <c r="E25" i="52"/>
  <c r="E27" i="51"/>
  <c r="E26" i="51"/>
  <c r="E25" i="51"/>
  <c r="E27" i="50"/>
  <c r="E26" i="50"/>
  <c r="E25" i="50"/>
  <c r="B30" i="49"/>
  <c r="E27" i="49"/>
  <c r="E26" i="49"/>
  <c r="E25" i="49"/>
  <c r="E27" i="48"/>
  <c r="E26" i="48"/>
  <c r="E25" i="48"/>
  <c r="E27" i="47"/>
  <c r="E26" i="47"/>
  <c r="E25" i="47"/>
  <c r="E27" i="46"/>
  <c r="E26" i="46"/>
  <c r="E25" i="46"/>
  <c r="E27" i="45"/>
  <c r="E26" i="45"/>
  <c r="E25" i="45"/>
  <c r="B29" i="44"/>
  <c r="E27" i="44"/>
  <c r="E26" i="44"/>
  <c r="E25" i="44"/>
  <c r="E27" i="43"/>
  <c r="E26" i="43"/>
  <c r="E25" i="43"/>
  <c r="E27" i="38"/>
  <c r="E27" i="42"/>
  <c r="E26" i="42"/>
  <c r="E25" i="42"/>
  <c r="E27" i="41"/>
  <c r="E26" i="41"/>
  <c r="E25" i="41"/>
  <c r="E27" i="40"/>
  <c r="E26" i="40"/>
  <c r="E25" i="40"/>
  <c r="B30" i="39"/>
  <c r="E27" i="39"/>
  <c r="E26" i="39"/>
  <c r="E25" i="39"/>
  <c r="B29" i="38"/>
  <c r="E26" i="38"/>
  <c r="E25" i="38"/>
  <c r="B30" i="37"/>
  <c r="E27" i="37"/>
  <c r="E26" i="37"/>
  <c r="E25" i="37"/>
  <c r="E27" i="36"/>
  <c r="E26" i="36"/>
  <c r="E25" i="36"/>
  <c r="E27" i="35"/>
  <c r="E26" i="35"/>
  <c r="E25" i="35"/>
  <c r="E27" i="34"/>
  <c r="E26" i="34"/>
  <c r="E25" i="34"/>
  <c r="E27" i="33"/>
  <c r="E26" i="33"/>
  <c r="E25" i="33"/>
  <c r="E27" i="32"/>
  <c r="E26" i="32"/>
  <c r="E25" i="32"/>
  <c r="E27" i="31"/>
  <c r="E26" i="31"/>
  <c r="E25" i="31"/>
  <c r="E27" i="30"/>
  <c r="E26" i="30"/>
  <c r="E25" i="30"/>
  <c r="E27" i="29"/>
  <c r="E26" i="29"/>
  <c r="E25" i="29"/>
  <c r="E27" i="28"/>
  <c r="E26" i="28"/>
  <c r="E25" i="28"/>
  <c r="E27" i="27"/>
  <c r="E26" i="27"/>
  <c r="E25" i="27"/>
  <c r="E27" i="26"/>
  <c r="E26" i="26"/>
  <c r="E25" i="26"/>
  <c r="E27" i="25"/>
  <c r="E26" i="25"/>
  <c r="E25" i="25"/>
  <c r="E27" i="24"/>
  <c r="E26" i="24"/>
  <c r="E25" i="24"/>
  <c r="E27" i="23"/>
  <c r="E26" i="23"/>
  <c r="E25" i="23"/>
  <c r="E27" i="22"/>
  <c r="E26" i="22"/>
  <c r="E25" i="22"/>
  <c r="B29" i="21"/>
  <c r="B30" i="21"/>
  <c r="E27" i="21"/>
  <c r="E26" i="21"/>
  <c r="E25" i="21"/>
  <c r="B30" i="20"/>
  <c r="E27" i="20"/>
  <c r="E26" i="20"/>
  <c r="E25" i="20"/>
  <c r="B30" i="19"/>
  <c r="E27" i="19"/>
  <c r="E26" i="19"/>
  <c r="E25" i="19"/>
  <c r="B30" i="18"/>
  <c r="E27" i="18"/>
  <c r="E26" i="18"/>
  <c r="E25" i="18"/>
  <c r="B30" i="17"/>
  <c r="E25" i="17"/>
  <c r="B30" i="16"/>
  <c r="E27" i="16"/>
  <c r="E26" i="16"/>
  <c r="E25" i="16"/>
  <c r="B30" i="15"/>
  <c r="E27" i="15"/>
  <c r="E26" i="15"/>
  <c r="E25" i="15"/>
  <c r="E27" i="14"/>
  <c r="E26" i="14"/>
  <c r="E25" i="14"/>
  <c r="E27" i="13"/>
  <c r="E26" i="13"/>
  <c r="E25" i="13"/>
  <c r="B30" i="12"/>
  <c r="E27" i="12"/>
  <c r="E26" i="12"/>
  <c r="E25" i="12"/>
  <c r="B30" i="11"/>
  <c r="E27" i="11"/>
  <c r="E26" i="11"/>
  <c r="E25" i="11"/>
  <c r="B30" i="10"/>
  <c r="B29" i="10"/>
  <c r="E27" i="10"/>
  <c r="E26" i="10"/>
  <c r="E25" i="10"/>
  <c r="B30" i="9"/>
  <c r="E27" i="9"/>
  <c r="E26" i="9"/>
  <c r="E25" i="9"/>
  <c r="B30" i="6"/>
  <c r="E27" i="6"/>
  <c r="E26" i="6"/>
  <c r="E25" i="6"/>
  <c r="B28" i="5"/>
  <c r="B27" i="5"/>
  <c r="B26" i="5"/>
  <c r="E25" i="5"/>
  <c r="E24" i="5"/>
  <c r="E23" i="5"/>
  <c r="B28" i="4"/>
  <c r="B27" i="4"/>
  <c r="B26" i="4"/>
  <c r="E25" i="4"/>
  <c r="E24" i="4"/>
  <c r="E23" i="4"/>
  <c r="B28" i="3"/>
  <c r="B27" i="3"/>
  <c r="B26" i="3"/>
  <c r="E25" i="3"/>
  <c r="E24" i="3"/>
  <c r="E23" i="3"/>
  <c r="B27" i="2"/>
  <c r="B26" i="2"/>
  <c r="B25" i="2"/>
  <c r="E24" i="2"/>
  <c r="E23" i="2"/>
  <c r="E22" i="2"/>
  <c r="B30" i="1"/>
  <c r="B29" i="1"/>
  <c r="B28" i="1"/>
  <c r="E27" i="1"/>
  <c r="E26" i="1"/>
  <c r="E25" i="1"/>
</calcChain>
</file>

<file path=xl/sharedStrings.xml><?xml version="1.0" encoding="utf-8"?>
<sst xmlns="http://schemas.openxmlformats.org/spreadsheetml/2006/main" count="4987" uniqueCount="444">
  <si>
    <t>Date</t>
  </si>
  <si>
    <t>Boat</t>
  </si>
  <si>
    <t>Crew</t>
  </si>
  <si>
    <t>Physiological monitoring</t>
  </si>
  <si>
    <t>Animal Information</t>
  </si>
  <si>
    <t>Time</t>
  </si>
  <si>
    <t>HR</t>
  </si>
  <si>
    <t>RR</t>
  </si>
  <si>
    <t>Reflexes/wing curl</t>
  </si>
  <si>
    <t>Gill flow</t>
  </si>
  <si>
    <t>Sex</t>
  </si>
  <si>
    <t xml:space="preserve">F </t>
  </si>
  <si>
    <t>Y</t>
  </si>
  <si>
    <t>Life stage</t>
  </si>
  <si>
    <t>IMM</t>
  </si>
  <si>
    <t>Width (wing tip to wing tip)</t>
  </si>
  <si>
    <t>feet + inches</t>
  </si>
  <si>
    <t>cm</t>
  </si>
  <si>
    <t>Length (snout to tail tip)</t>
  </si>
  <si>
    <t>Weight estimate</t>
  </si>
  <si>
    <t>lbs</t>
  </si>
  <si>
    <t>kg</t>
  </si>
  <si>
    <t>ID Information</t>
  </si>
  <si>
    <t>Microchip no.</t>
  </si>
  <si>
    <t>Spaghetti tag no.</t>
  </si>
  <si>
    <t>VEMCO no.</t>
  </si>
  <si>
    <t>RZSS Study ID</t>
  </si>
  <si>
    <t>finclip number</t>
  </si>
  <si>
    <t>Environmental Information</t>
  </si>
  <si>
    <t>Water temperature (at depth)</t>
  </si>
  <si>
    <t>Water temperature (surface)</t>
  </si>
  <si>
    <t>Air temperature</t>
  </si>
  <si>
    <t>warm in sun. 6degC</t>
  </si>
  <si>
    <t>Sea conditions</t>
  </si>
  <si>
    <t>calm</t>
  </si>
  <si>
    <t>Blood gasses </t>
  </si>
  <si>
    <t>Location (GPS)</t>
  </si>
  <si>
    <t>BS 1 </t>
  </si>
  <si>
    <t>BS 2 </t>
  </si>
  <si>
    <t>BS 3 </t>
  </si>
  <si>
    <t>Depth</t>
  </si>
  <si>
    <t>PH </t>
  </si>
  <si>
    <r>
      <t>PC0</t>
    </r>
    <r>
      <rPr>
        <vertAlign val="subscript"/>
        <sz val="12"/>
        <rFont val="Calibri"/>
        <family val="2"/>
        <scheme val="minor"/>
      </rPr>
      <t>2 mmHg</t>
    </r>
    <r>
      <rPr>
        <sz val="12"/>
        <rFont val="Calibri"/>
        <family val="2"/>
        <scheme val="minor"/>
      </rPr>
      <t> </t>
    </r>
  </si>
  <si>
    <t>Procedure Time Record</t>
  </si>
  <si>
    <t>Time Summary</t>
  </si>
  <si>
    <r>
      <t>P0</t>
    </r>
    <r>
      <rPr>
        <vertAlign val="subscript"/>
        <sz val="12"/>
        <rFont val="Calibri"/>
        <family val="2"/>
        <scheme val="minor"/>
      </rPr>
      <t>2  mmol/l</t>
    </r>
    <r>
      <rPr>
        <sz val="12"/>
        <rFont val="Calibri"/>
        <family val="2"/>
        <scheme val="minor"/>
      </rPr>
      <t> </t>
    </r>
  </si>
  <si>
    <t>Time on hook</t>
  </si>
  <si>
    <t>Total fight time</t>
  </si>
  <si>
    <r>
      <t>BE </t>
    </r>
    <r>
      <rPr>
        <vertAlign val="subscript"/>
        <sz val="12"/>
        <rFont val="Calibri"/>
        <family val="2"/>
        <scheme val="minor"/>
      </rPr>
      <t>mmol/l</t>
    </r>
    <r>
      <rPr>
        <sz val="12"/>
        <rFont val="Calibri"/>
        <family val="2"/>
        <scheme val="minor"/>
      </rPr>
      <t> </t>
    </r>
  </si>
  <si>
    <t>Time at boat side</t>
  </si>
  <si>
    <t>Total deck time</t>
  </si>
  <si>
    <r>
      <t>HC0</t>
    </r>
    <r>
      <rPr>
        <vertAlign val="subscript"/>
        <sz val="12"/>
        <rFont val="Calibri"/>
        <family val="2"/>
        <scheme val="minor"/>
      </rPr>
      <t>3 mmol/l</t>
    </r>
    <r>
      <rPr>
        <sz val="12"/>
        <rFont val="Calibri"/>
        <family val="2"/>
        <scheme val="minor"/>
      </rPr>
      <t> </t>
    </r>
  </si>
  <si>
    <t>Time on deck</t>
  </si>
  <si>
    <t>Total time</t>
  </si>
  <si>
    <r>
      <t>tC0</t>
    </r>
    <r>
      <rPr>
        <vertAlign val="subscript"/>
        <sz val="12"/>
        <rFont val="Calibri"/>
        <family val="2"/>
        <scheme val="minor"/>
      </rPr>
      <t>2  mmol/l</t>
    </r>
    <r>
      <rPr>
        <sz val="12"/>
        <rFont val="Calibri"/>
        <family val="2"/>
        <scheme val="minor"/>
      </rPr>
      <t> </t>
    </r>
  </si>
  <si>
    <t>Time blood sample 1</t>
  </si>
  <si>
    <r>
      <t>S0</t>
    </r>
    <r>
      <rPr>
        <vertAlign val="subscript"/>
        <sz val="12"/>
        <rFont val="Calibri"/>
        <family val="2"/>
        <scheme val="minor"/>
      </rPr>
      <t>2 %</t>
    </r>
    <r>
      <rPr>
        <sz val="12"/>
        <rFont val="Calibri"/>
        <family val="2"/>
        <scheme val="minor"/>
      </rPr>
      <t> </t>
    </r>
  </si>
  <si>
    <t>Time blood sample 2</t>
  </si>
  <si>
    <r>
      <t>Lactate </t>
    </r>
    <r>
      <rPr>
        <vertAlign val="subscript"/>
        <sz val="12"/>
        <rFont val="Calibri"/>
        <family val="2"/>
        <scheme val="minor"/>
      </rPr>
      <t>mmol/l</t>
    </r>
    <r>
      <rPr>
        <sz val="12"/>
        <rFont val="Calibri"/>
        <family val="2"/>
        <scheme val="minor"/>
      </rPr>
      <t> </t>
    </r>
  </si>
  <si>
    <t>Time blood sample 3</t>
  </si>
  <si>
    <r>
      <t>T Correct (°C)</t>
    </r>
    <r>
      <rPr>
        <sz val="12"/>
        <rFont val="Calibri"/>
        <family val="2"/>
        <scheme val="minor"/>
      </rPr>
      <t> </t>
    </r>
  </si>
  <si>
    <t>Time back in water</t>
  </si>
  <si>
    <t>Release quality</t>
  </si>
  <si>
    <t>Gaff Y/N</t>
  </si>
  <si>
    <t>N</t>
  </si>
  <si>
    <r>
      <t>Glucose </t>
    </r>
    <r>
      <rPr>
        <vertAlign val="subscript"/>
        <sz val="12"/>
        <rFont val="Calibri"/>
        <family val="2"/>
        <scheme val="minor"/>
      </rPr>
      <t>mmol/L</t>
    </r>
    <r>
      <rPr>
        <sz val="12"/>
        <rFont val="Calibri"/>
        <family val="2"/>
        <scheme val="minor"/>
      </rPr>
      <t> </t>
    </r>
  </si>
  <si>
    <t>M</t>
  </si>
  <si>
    <t>A</t>
  </si>
  <si>
    <t xml:space="preserve">Claspers 50cm from cloaca </t>
  </si>
  <si>
    <t>3 leeches dorsal</t>
  </si>
  <si>
    <t>2 on clasper</t>
  </si>
  <si>
    <t>F</t>
  </si>
  <si>
    <t>Mature</t>
  </si>
  <si>
    <t>wind chill. 2degC</t>
  </si>
  <si>
    <t>Calm with large swell</t>
  </si>
  <si>
    <t>Istat fail</t>
  </si>
  <si>
    <t>All images dorsal, eggcases both side: 91 L; 92 L; 93R; 94 R; 95 L ovary; 96 L (far range); 97 L; 98 R; 99 R; 100 R; 0 R.</t>
  </si>
  <si>
    <t>sub adult</t>
  </si>
  <si>
    <t xml:space="preserve">Ultrasound Images 86 - 90 All ventral right. No Ovaries visable left dorsal or ventral, no ovaries visible ventral right.  </t>
  </si>
  <si>
    <t>6th March 2020</t>
  </si>
  <si>
    <t>Female</t>
  </si>
  <si>
    <t>Not tagged, too pregnant</t>
  </si>
  <si>
    <t>7.37°C</t>
  </si>
  <si>
    <t>Logger 4th March</t>
  </si>
  <si>
    <t>aprox 6°C</t>
  </si>
  <si>
    <t>Choppy</t>
  </si>
  <si>
    <t>y</t>
  </si>
  <si>
    <t>Fish held at surface for a while</t>
  </si>
  <si>
    <t>Leeches 7 on dorsal</t>
  </si>
  <si>
    <t xml:space="preserve">Images: Egg case: 68, 69 dorsal R, 70 dorsal L, 71 dorsal R, 72/73 dorsal L, 74 dorsal L, 75 dorsal R, 76 Dorsal R egg case, 77 dorsal L egg case, 78 dorsal R egg case. </t>
  </si>
  <si>
    <t>respiration shallow</t>
  </si>
  <si>
    <t>Juvenile</t>
  </si>
  <si>
    <t>no</t>
  </si>
  <si>
    <t>1 leech ventral</t>
  </si>
  <si>
    <t>sub-adult</t>
  </si>
  <si>
    <t>Calmish</t>
  </si>
  <si>
    <t>Leeches 4 dorsal side, 1 x ventral side</t>
  </si>
  <si>
    <t>Ultrasound Image: 67right ovary from ventral. No ovary visible on left, small inactive ovary on right</t>
  </si>
  <si>
    <t>RECAPTURE of skate surgically tagged April 2019</t>
  </si>
  <si>
    <t>Calm</t>
  </si>
  <si>
    <t xml:space="preserve">RECAPTURE of skate surgically tagged April 2019. Small surgical scar remains, photos taken. </t>
  </si>
  <si>
    <t>Leeches: 2 on ventral, 2 on dorsal</t>
  </si>
  <si>
    <t>Fishing line caught around the anchor until 12:06</t>
  </si>
  <si>
    <t xml:space="preserve">Images: Ventral: 57 left ovary, 58 left ovary, 59 stomach, 60 stomach, 61 spiral valve, 62, right ovary, 63 liver with oesophagus. Dorsal: 64 left shell gland with egg case, 65 left shell gland, 66 right shell gland. </t>
  </si>
  <si>
    <t>Male</t>
  </si>
  <si>
    <t>Sub adult</t>
  </si>
  <si>
    <t>..07092889</t>
  </si>
  <si>
    <t>Not tagged, coelomits suspected</t>
  </si>
  <si>
    <t>TS02/20/8</t>
  </si>
  <si>
    <t>Assumed, logger at depth from 04.03.20</t>
  </si>
  <si>
    <t>calmish</t>
  </si>
  <si>
    <t>NB. Sample 2 partially clotted</t>
  </si>
  <si>
    <t>&lt;5</t>
  </si>
  <si>
    <t>2 leeches dorsal side</t>
  </si>
  <si>
    <t>Clasper length 21cm</t>
  </si>
  <si>
    <t>Injected with 6.5ml ceftazidime (90mg/ml)</t>
  </si>
  <si>
    <t xml:space="preserve">Cytology of flocculent material (air dried smear, diff Quick stain): numerous Fine and coarse eosinophilic granulocytes in clumps over smear. Lymphocytes also visible and few (scant) rbc's. Some bacilli visible. ZN stain negative. Suspect coelomitis, possibly bacterial. </t>
  </si>
  <si>
    <t>Immature</t>
  </si>
  <si>
    <t>small tag (V13)</t>
  </si>
  <si>
    <t>TS02/20/7</t>
  </si>
  <si>
    <t>New capture</t>
  </si>
  <si>
    <t>Inside clasper length 10cm</t>
  </si>
  <si>
    <t>shallow gill flow</t>
  </si>
  <si>
    <t>very shallow</t>
  </si>
  <si>
    <t>..00372268</t>
  </si>
  <si>
    <t>TS02/20/6</t>
  </si>
  <si>
    <t>5 leeches dorsal side, 2 on clasper</t>
  </si>
  <si>
    <t>Inside clasper length 51cm</t>
  </si>
  <si>
    <t xml:space="preserve">Previously externally acoustically tagged 4 years ago. D shaped wire still present on left side (cranial aspect of wing on left). Wire removed and retained. Fibrous tissue and raised firm area around both wire entry points but no excessive tissue reaction or signs of infection. </t>
  </si>
  <si>
    <t>Y little flex</t>
  </si>
  <si>
    <t>TS02/20/5</t>
  </si>
  <si>
    <t>logger</t>
  </si>
  <si>
    <t>6 C</t>
  </si>
  <si>
    <t>2 or 3</t>
  </si>
  <si>
    <t xml:space="preserve">Ultrasound images 43 and 44: dorsal RHS </t>
  </si>
  <si>
    <t>Images 45-49: LHS ventral</t>
  </si>
  <si>
    <t>Images 50-58: RHS ventral</t>
  </si>
  <si>
    <t>images 54 and 55 right ovary</t>
  </si>
  <si>
    <t>Egg case seen on left</t>
  </si>
  <si>
    <t>Image 56 egg case RHS</t>
  </si>
  <si>
    <t>..03700289</t>
  </si>
  <si>
    <t>TS02/20/4</t>
  </si>
  <si>
    <t>BS2 clotted</t>
  </si>
  <si>
    <t>3 leeches on dorsal surface</t>
  </si>
  <si>
    <t>1 leech n clasper</t>
  </si>
  <si>
    <t>1 leech under nose</t>
  </si>
  <si>
    <t>14:40 surgery start</t>
  </si>
  <si>
    <t>54cm clasper length</t>
  </si>
  <si>
    <t>TS02/20/3</t>
  </si>
  <si>
    <t>Clasper length (inside) 48cm</t>
  </si>
  <si>
    <t>surgery start 13:22, end 13:32</t>
  </si>
  <si>
    <t>TS 02/20/2</t>
  </si>
  <si>
    <t>2 leeches</t>
  </si>
  <si>
    <t>Good</t>
  </si>
  <si>
    <t>982..000407092918</t>
  </si>
  <si>
    <t>TS02/20/1</t>
  </si>
  <si>
    <t>?? Sheet says TS02/2/2</t>
  </si>
  <si>
    <t>Blood samples clotted</t>
  </si>
  <si>
    <t>Surgery end 11:41</t>
  </si>
  <si>
    <t>Clasper length inside 51cm</t>
  </si>
  <si>
    <t>good</t>
  </si>
  <si>
    <t>good. Regular and strong</t>
  </si>
  <si>
    <t>65 inches</t>
  </si>
  <si>
    <t>85.5 inch</t>
  </si>
  <si>
    <t>TS 11 19 01</t>
  </si>
  <si>
    <t>10 C</t>
  </si>
  <si>
    <t>1 C</t>
  </si>
  <si>
    <t>Flat calm</t>
  </si>
  <si>
    <t>aprox 120m</t>
  </si>
  <si>
    <t>Good, released right side up and swam away nicely</t>
  </si>
  <si>
    <t>Surgery start</t>
  </si>
  <si>
    <t xml:space="preserve">Surgery end </t>
  </si>
  <si>
    <t>US images of left ovary only, right not visible</t>
  </si>
  <si>
    <t>5 leeches</t>
  </si>
  <si>
    <t>No</t>
  </si>
  <si>
    <t>mature</t>
  </si>
  <si>
    <t>Bit one sided</t>
  </si>
  <si>
    <t>54"</t>
  </si>
  <si>
    <t>71"</t>
  </si>
  <si>
    <t>29241545</t>
  </si>
  <si>
    <t>SK18CR020</t>
  </si>
  <si>
    <t>BS2</t>
  </si>
  <si>
    <t>could have been earlier, we didn't notice it straight away</t>
  </si>
  <si>
    <t>&lt;23</t>
  </si>
  <si>
    <t>&lt;24</t>
  </si>
  <si>
    <t>surgery start</t>
  </si>
  <si>
    <t>Surgery end</t>
  </si>
  <si>
    <t>swam away strongly</t>
  </si>
  <si>
    <t>Time surgery start</t>
  </si>
  <si>
    <t>Time surgery end</t>
  </si>
  <si>
    <t>Leeches on dorsal side = 10</t>
  </si>
  <si>
    <t>Leeches on ventral side = 5</t>
  </si>
  <si>
    <t xml:space="preserve">clasper length </t>
  </si>
  <si>
    <t xml:space="preserve">39cm </t>
  </si>
  <si>
    <t>73"</t>
  </si>
  <si>
    <t>no wing curling</t>
  </si>
  <si>
    <t>02070420</t>
  </si>
  <si>
    <t>SK18CR029</t>
  </si>
  <si>
    <t>Leeches on dorsal side = 4</t>
  </si>
  <si>
    <t>fully calcified</t>
  </si>
  <si>
    <t>Very red around eyes and claspers prior to release</t>
  </si>
  <si>
    <t>Small amount</t>
  </si>
  <si>
    <t>immature</t>
  </si>
  <si>
    <t>Yes</t>
  </si>
  <si>
    <t>33"</t>
  </si>
  <si>
    <t>46.5"</t>
  </si>
  <si>
    <t>29241491</t>
  </si>
  <si>
    <t>not done</t>
  </si>
  <si>
    <t>SK18CR030</t>
  </si>
  <si>
    <t>Good swim away</t>
  </si>
  <si>
    <t>NA</t>
  </si>
  <si>
    <t xml:space="preserve">foul hooked through the belly near the base of the tail, ventral side - more of your notes here but I can't read your writing! </t>
  </si>
  <si>
    <t>Leeches on dorsal side = 2</t>
  </si>
  <si>
    <t>Leeches on ventral side = 2</t>
  </si>
  <si>
    <t>62"</t>
  </si>
  <si>
    <t>83.5"</t>
  </si>
  <si>
    <t>29241473</t>
  </si>
  <si>
    <t>SK18CR028</t>
  </si>
  <si>
    <t>Leeches on dorsal side = 8</t>
  </si>
  <si>
    <t>Large notch in wing</t>
  </si>
  <si>
    <t>Max folicle 2.5cm</t>
  </si>
  <si>
    <t>Ultrasound notes: see sheet</t>
  </si>
  <si>
    <t>Wing curl</t>
  </si>
  <si>
    <t>No ovaries visibile = immature (image 13)</t>
  </si>
  <si>
    <t>44"</t>
  </si>
  <si>
    <t>60"</t>
  </si>
  <si>
    <t>29241363</t>
  </si>
  <si>
    <t>SK18CR027</t>
  </si>
  <si>
    <t>12.98-13.08</t>
  </si>
  <si>
    <t>Calm   swell</t>
  </si>
  <si>
    <t>Leeches on dorsal side = 1</t>
  </si>
  <si>
    <t>Leeches on ventral side = 0</t>
  </si>
  <si>
    <t>Minimum size to tag</t>
  </si>
  <si>
    <t>Claspers semi calcified, length 5 - subadult</t>
  </si>
  <si>
    <t>50.5"</t>
  </si>
  <si>
    <t>70.5"</t>
  </si>
  <si>
    <t>Slight wing curl</t>
  </si>
  <si>
    <t>29241510</t>
  </si>
  <si>
    <t>wing curl</t>
  </si>
  <si>
    <t>SK18CR026</t>
  </si>
  <si>
    <t>Calm, sun, swell medium</t>
  </si>
  <si>
    <t>Leeches on dorsal side = 11</t>
  </si>
  <si>
    <t>Leeches on ventral side = 3</t>
  </si>
  <si>
    <t>Initially poor gill flow, liftd nose higher = more water to gills</t>
  </si>
  <si>
    <t>65"</t>
  </si>
  <si>
    <t>86.5"</t>
  </si>
  <si>
    <t>07093367</t>
  </si>
  <si>
    <t>SK18CR025</t>
  </si>
  <si>
    <t>Leeches on dorsal side = 13</t>
  </si>
  <si>
    <t>Bite marks on dorsal</t>
  </si>
  <si>
    <t>Clasper and thorn scars on ventral side</t>
  </si>
  <si>
    <t xml:space="preserve">Images 1-12 </t>
  </si>
  <si>
    <t>Max ovary follicle size 2cm</t>
  </si>
  <si>
    <t>Ovaries on both sides scanned, folicles visible on both sides.</t>
  </si>
  <si>
    <t>36"</t>
  </si>
  <si>
    <t>52.5"</t>
  </si>
  <si>
    <t>29241483</t>
  </si>
  <si>
    <t>No tag too small</t>
  </si>
  <si>
    <t>SK18CR024</t>
  </si>
  <si>
    <t>estimate</t>
  </si>
  <si>
    <t>Claspers 9cm floppy</t>
  </si>
  <si>
    <t>46"</t>
  </si>
  <si>
    <t>07093357</t>
  </si>
  <si>
    <t>SK18CR023</t>
  </si>
  <si>
    <t>&lt;-30</t>
  </si>
  <si>
    <t>Corrected for 13.306 or 13.06??</t>
  </si>
  <si>
    <t>N?</t>
  </si>
  <si>
    <t>77.5"</t>
  </si>
  <si>
    <t>070932939</t>
  </si>
  <si>
    <t>SK18CR022</t>
  </si>
  <si>
    <t>BS2 again</t>
  </si>
  <si>
    <t>Claspers fully calcified</t>
  </si>
  <si>
    <t>59.5"</t>
  </si>
  <si>
    <t>76"</t>
  </si>
  <si>
    <t>07092986</t>
  </si>
  <si>
    <t>No tag due to gaff wound and mouth damage</t>
  </si>
  <si>
    <t>SK18CR021</t>
  </si>
  <si>
    <t>**</t>
  </si>
  <si>
    <t>Clasper length 46cm</t>
  </si>
  <si>
    <t>Sub adult/claspers semi-calcified</t>
  </si>
  <si>
    <t>48"</t>
  </si>
  <si>
    <t>64"</t>
  </si>
  <si>
    <t>07093226</t>
  </si>
  <si>
    <t>not tagged</t>
  </si>
  <si>
    <t>SK18CR031</t>
  </si>
  <si>
    <t>BS1 (run again)</t>
  </si>
  <si>
    <t>Temp close enough</t>
  </si>
  <si>
    <t>Claspers length 14.5cm</t>
  </si>
  <si>
    <t>07092980</t>
  </si>
  <si>
    <t>SK18CR032</t>
  </si>
  <si>
    <t>SSI</t>
  </si>
  <si>
    <t>Ultrasound image 24 onwards</t>
  </si>
  <si>
    <t>Floated down upside down. Did not see active swimming</t>
  </si>
  <si>
    <t>02052433</t>
  </si>
  <si>
    <t>SK18CR037</t>
  </si>
  <si>
    <t>Flat</t>
  </si>
  <si>
    <t>Maybe immature ovaries on US</t>
  </si>
  <si>
    <t>Old hook damage in mouth</t>
  </si>
  <si>
    <t>07092920</t>
  </si>
  <si>
    <t>Not tagged</t>
  </si>
  <si>
    <t>SK18CR036</t>
  </si>
  <si>
    <t>Hook through mouth (old hook found, removed)</t>
  </si>
  <si>
    <t>07093095</t>
  </si>
  <si>
    <t>SK18CR035</t>
  </si>
  <si>
    <t>Reeled slowly in as another one on deck at time of hook</t>
  </si>
  <si>
    <t>02020995</t>
  </si>
  <si>
    <t>SK18CR034</t>
  </si>
  <si>
    <t>slight chop</t>
  </si>
  <si>
    <t>Old gaff wound</t>
  </si>
  <si>
    <t>claspers 12cm semi calcified, same legth as anal fins</t>
  </si>
  <si>
    <t>bit frisky</t>
  </si>
  <si>
    <t>00372316</t>
  </si>
  <si>
    <t>SK18CR033</t>
  </si>
  <si>
    <t>Ovaries visible only on right</t>
  </si>
  <si>
    <t xml:space="preserve">Ovaries visible on right. No left ovary visible.  US images 23 and under on easiscan. </t>
  </si>
  <si>
    <t>SK18-CR046</t>
  </si>
  <si>
    <t>02103977</t>
  </si>
  <si>
    <t>SK18CR047</t>
  </si>
  <si>
    <t>Left pelvic fin injury</t>
  </si>
  <si>
    <t>cloacal injury</t>
  </si>
  <si>
    <t>SK18CR038</t>
  </si>
  <si>
    <t>No ovaries visble on US</t>
  </si>
  <si>
    <t>Time on hook estimated, held as another on deck</t>
  </si>
  <si>
    <t>SK18CR039</t>
  </si>
  <si>
    <t>Agitated, lots of movement</t>
  </si>
  <si>
    <t>07093005</t>
  </si>
  <si>
    <t>SK18CR040</t>
  </si>
  <si>
    <t>Abscess right of eye (right eye). Lanced, drained and flushed</t>
  </si>
  <si>
    <t>Given ceftazidime IM at 20mg/kg</t>
  </si>
  <si>
    <t>02022877</t>
  </si>
  <si>
    <t>SK18CR050</t>
  </si>
  <si>
    <t>07092910</t>
  </si>
  <si>
    <t>Not tagged (too small)</t>
  </si>
  <si>
    <t>SK18CR049</t>
  </si>
  <si>
    <t>Semi mature</t>
  </si>
  <si>
    <t>07093118</t>
  </si>
  <si>
    <t>SK18CR048</t>
  </si>
  <si>
    <t>Absent</t>
  </si>
  <si>
    <t>present</t>
  </si>
  <si>
    <t>Data storage tag 1507</t>
  </si>
  <si>
    <t>7.51 deg C (Boat computer temp)</t>
  </si>
  <si>
    <t>DST 1536</t>
  </si>
  <si>
    <t>DST 1538</t>
  </si>
  <si>
    <t>167m</t>
  </si>
  <si>
    <t>Not actively swimming when released</t>
  </si>
  <si>
    <t>CR044SK18</t>
  </si>
  <si>
    <t>DST 1507</t>
  </si>
  <si>
    <t>7.31 deg C(boat computer)</t>
  </si>
  <si>
    <t>Time start surgery</t>
  </si>
  <si>
    <t>Time end surgery</t>
  </si>
  <si>
    <t xml:space="preserve">Absent </t>
  </si>
  <si>
    <t>Ultrasound images 9 and 10 right ovary</t>
  </si>
  <si>
    <t>monocryl 2-0</t>
  </si>
  <si>
    <t>1cm parallel grazes at base of pelvic fins- poss alar thorn marks?</t>
  </si>
  <si>
    <t>Present</t>
  </si>
  <si>
    <t>yes</t>
  </si>
  <si>
    <t>Sub-adult</t>
  </si>
  <si>
    <t>00366757</t>
  </si>
  <si>
    <t>7.33 deg C (Boat computer temp)</t>
  </si>
  <si>
    <t>Medium sea state 3</t>
  </si>
  <si>
    <t>Not reeled in straight away as we were working on another skate. Reeling in started around 11:30</t>
  </si>
  <si>
    <t>3-0 monocryl</t>
  </si>
  <si>
    <t>Not recorded</t>
  </si>
  <si>
    <t>ok</t>
  </si>
  <si>
    <t>-</t>
  </si>
  <si>
    <t>02143576</t>
  </si>
  <si>
    <t>11:30:00 </t>
  </si>
  <si>
    <t>Not tagged too small</t>
  </si>
  <si>
    <t>SK18-CR09</t>
  </si>
  <si>
    <t>2 to 3</t>
  </si>
  <si>
    <t>Depth (m)</t>
  </si>
  <si>
    <t>Sk18-CR08</t>
  </si>
  <si>
    <t>first cartridge on 1st BS</t>
  </si>
  <si>
    <t>Heart rate irregular, respiration low</t>
  </si>
  <si>
    <t>SK18-CR07</t>
  </si>
  <si>
    <t>Double?</t>
  </si>
  <si>
    <t>Sk18-CR06</t>
  </si>
  <si>
    <t>SK18-CR05</t>
  </si>
  <si>
    <t>double?</t>
  </si>
  <si>
    <t>2,3</t>
  </si>
  <si>
    <t>Note: very lively at surface</t>
  </si>
  <si>
    <t>inches</t>
  </si>
  <si>
    <t>No clip</t>
  </si>
  <si>
    <t>Good, flat, cloudy</t>
  </si>
  <si>
    <t>&lt;5.0</t>
  </si>
  <si>
    <t>Not placed</t>
  </si>
  <si>
    <t>SK18-CR03</t>
  </si>
  <si>
    <t>Poor</t>
  </si>
  <si>
    <t xml:space="preserve">Note: Small abscess 2cm dorsal midline, superficial. Cricket ball sized abscess left pelvic fin. Abscess lanced releaseing large quantities of whiteish liquid purulent material. Smears and sample obtained. Numerous small cocci seen on cytology. Mild clocal prolapse. Moderate ventral erythema particularly where left pelvic fin meets tail (inguinal?). VEMCO not placed due to potential infection/poor health. Release quality poor, no attempt to swim remained in dorsal and sank. </t>
  </si>
  <si>
    <t>SK18CR04</t>
  </si>
  <si>
    <t>choppy/rough</t>
  </si>
  <si>
    <t>101/223</t>
  </si>
  <si>
    <t>2.01/1.98</t>
  </si>
  <si>
    <t>Note: sample 1 istat recorded P02 and kactate only. Re-run at end of procedure. Sea conditions made surgery difficult</t>
  </si>
  <si>
    <t>✓</t>
  </si>
  <si>
    <t>1284607/10510</t>
  </si>
  <si>
    <t>Finclip</t>
  </si>
  <si>
    <t>SK18-CR02</t>
  </si>
  <si>
    <t>Good (flat)</t>
  </si>
  <si>
    <t>156m</t>
  </si>
  <si>
    <t xml:space="preserve">Notes: </t>
  </si>
  <si>
    <t>Notes</t>
  </si>
  <si>
    <t>10507/1284604</t>
  </si>
  <si>
    <t>Blood Sampling Information</t>
  </si>
  <si>
    <t>pH</t>
  </si>
  <si>
    <t>pH (corrected)</t>
  </si>
  <si>
    <t>PCO2</t>
  </si>
  <si>
    <t>PCO2(corrected)</t>
  </si>
  <si>
    <t>PO2</t>
  </si>
  <si>
    <t>PO2 (corrected)</t>
  </si>
  <si>
    <t>BEecf</t>
  </si>
  <si>
    <t>HCO3</t>
  </si>
  <si>
    <t>TCO2</t>
  </si>
  <si>
    <t>sO2%</t>
  </si>
  <si>
    <t>Lactate</t>
  </si>
  <si>
    <t>Glucose</t>
  </si>
  <si>
    <t>Potassium</t>
  </si>
  <si>
    <t>Good - rapid swim off</t>
  </si>
  <si>
    <t>PC02 suspect error</t>
  </si>
  <si>
    <t>Note: iStat cartridge errors occurred during procedure so sample 1 results incomplete and both samples run at end of procedure (approx 20 mins post collection).</t>
  </si>
  <si>
    <t>Adult</t>
  </si>
  <si>
    <t>10506/1284603</t>
  </si>
  <si>
    <t>Ok - slow to right itself</t>
  </si>
  <si>
    <t>10509/1284606</t>
  </si>
  <si>
    <t>Off weight chart</t>
  </si>
  <si>
    <t>Rough</t>
  </si>
  <si>
    <t>Tab</t>
  </si>
  <si>
    <t>Vemco</t>
  </si>
  <si>
    <t>Microchip</t>
  </si>
  <si>
    <t>Date tagged</t>
  </si>
  <si>
    <t>sex</t>
  </si>
  <si>
    <t>Detected</t>
  </si>
  <si>
    <t>Dates (2018)</t>
  </si>
  <si>
    <t>Once late sept</t>
  </si>
  <si>
    <t>Multiple Aug to Dec</t>
  </si>
  <si>
    <t>Once, Dec</t>
  </si>
  <si>
    <t>Multiple times to Nov</t>
  </si>
  <si>
    <t>Multiple Aug-Sept</t>
  </si>
  <si>
    <t>Twice Sept</t>
  </si>
  <si>
    <t>Multiple Sept to Dec</t>
  </si>
  <si>
    <t>Multiple Sept-Nov</t>
  </si>
  <si>
    <t xml:space="preserve">Large abscess below jaw to right and inside mouth to the right. Abscess flushed. Given ceftazidime </t>
  </si>
  <si>
    <t xml:space="preserve">Yellow flocculent material in celom, floating in clumps in otherwise clear celomic fluid. oozing from incision when celomic membrane incised. Extended incision to check for gut perforation, none found. No tag inserted. Routine closure 3-0 monocryl. </t>
  </si>
  <si>
    <t xml:space="preserve">GC: Hooked in body wall through celom, midline to right caudal body wall. Sutures placed both holes. 1.1ml ceftazidome 100mg/ml given 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</si>
</sst>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
      <sz val="12"/>
      <color theme="1"/>
      <name val="Zapf Dingbats"/>
      <family val="2"/>
    </font>
    <font>
      <b/>
      <sz val="12"/>
      <name val="Calibri"/>
      <family val="2"/>
      <scheme val="minor"/>
    </font>
    <font>
      <vertAlign val="subscript"/>
      <sz val="12"/>
      <name val="Calibri"/>
      <family val="2"/>
      <scheme val="minor"/>
    </font>
    <font>
      <sz val="12"/>
      <color rgb="FFFF0000"/>
      <name val="Calibri"/>
      <family val="2"/>
      <scheme val="minor"/>
    </font>
    <font>
      <b/>
      <sz val="12"/>
      <color rgb="FF000000"/>
      <name val="Calibri"/>
      <family val="2"/>
      <scheme val="minor"/>
    </font>
    <font>
      <sz val="8"/>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D0CECE"/>
        <bgColor indexed="64"/>
      </patternFill>
    </fill>
    <fill>
      <patternFill patternType="solid">
        <fgColor rgb="FFE7E6E6"/>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s>
  <cellStyleXfs count="3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11" xfId="0" applyBorder="1"/>
    <xf numFmtId="164" fontId="0" fillId="0" borderId="3" xfId="0" applyNumberFormat="1" applyBorder="1"/>
    <xf numFmtId="164" fontId="0" fillId="0" borderId="5" xfId="0" applyNumberFormat="1" applyBorder="1"/>
    <xf numFmtId="0" fontId="0" fillId="0" borderId="1" xfId="0" applyBorder="1"/>
    <xf numFmtId="0" fontId="1" fillId="0" borderId="1" xfId="0" applyFont="1" applyBorder="1"/>
    <xf numFmtId="20" fontId="0" fillId="0" borderId="9" xfId="0" applyNumberFormat="1" applyBorder="1"/>
    <xf numFmtId="20" fontId="0" fillId="0" borderId="10"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0" fontId="1" fillId="0" borderId="9" xfId="0" applyFont="1" applyBorder="1"/>
    <xf numFmtId="0" fontId="1" fillId="0" borderId="10" xfId="0" applyFont="1" applyBorder="1"/>
    <xf numFmtId="0" fontId="1" fillId="0" borderId="11" xfId="0" applyFont="1" applyBorder="1"/>
    <xf numFmtId="164" fontId="4" fillId="2" borderId="5" xfId="0" applyNumberFormat="1" applyFont="1" applyFill="1" applyBorder="1"/>
    <xf numFmtId="0" fontId="0" fillId="2" borderId="9" xfId="0" applyFill="1" applyBorder="1"/>
    <xf numFmtId="0" fontId="0" fillId="2" borderId="3" xfId="0" applyFill="1" applyBorder="1"/>
    <xf numFmtId="0" fontId="0" fillId="2" borderId="10" xfId="0" applyFill="1" applyBorder="1"/>
    <xf numFmtId="0" fontId="5" fillId="0" borderId="1" xfId="0" applyFont="1" applyBorder="1"/>
    <xf numFmtId="0" fontId="5" fillId="0" borderId="8" xfId="0" applyFont="1" applyBorder="1"/>
    <xf numFmtId="14" fontId="0" fillId="0" borderId="1" xfId="0" applyNumberFormat="1" applyBorder="1"/>
    <xf numFmtId="0" fontId="6" fillId="0" borderId="3" xfId="0" applyFont="1" applyBorder="1"/>
    <xf numFmtId="0" fontId="0" fillId="0" borderId="12" xfId="0" applyBorder="1"/>
    <xf numFmtId="0" fontId="0" fillId="0" borderId="13" xfId="0" applyBorder="1"/>
    <xf numFmtId="0" fontId="0" fillId="0" borderId="14" xfId="0" applyBorder="1"/>
    <xf numFmtId="0" fontId="6" fillId="0" borderId="1" xfId="0" applyFont="1" applyBorder="1"/>
    <xf numFmtId="0" fontId="1" fillId="0" borderId="0" xfId="0" applyFont="1"/>
    <xf numFmtId="0" fontId="1" fillId="0" borderId="0" xfId="0" applyFont="1" applyAlignment="1">
      <alignment horizontal="center"/>
    </xf>
    <xf numFmtId="0" fontId="7" fillId="0" borderId="12" xfId="0" applyFont="1" applyBorder="1"/>
    <xf numFmtId="0" fontId="0" fillId="0" borderId="15" xfId="0" applyBorder="1"/>
    <xf numFmtId="0" fontId="4" fillId="0" borderId="0" xfId="0" applyFont="1"/>
    <xf numFmtId="0" fontId="4" fillId="0" borderId="3" xfId="0" applyFont="1" applyBorder="1"/>
    <xf numFmtId="0" fontId="4" fillId="0" borderId="4" xfId="0" applyFont="1" applyBorder="1"/>
    <xf numFmtId="0" fontId="4" fillId="0" borderId="5" xfId="0" applyFont="1" applyBorder="1"/>
    <xf numFmtId="0" fontId="4" fillId="0" borderId="7" xfId="0" applyFont="1" applyBorder="1"/>
    <xf numFmtId="0" fontId="4" fillId="0" borderId="8" xfId="0" applyFont="1" applyBorder="1"/>
    <xf numFmtId="0" fontId="4" fillId="0" borderId="10" xfId="0" applyFont="1" applyBorder="1"/>
    <xf numFmtId="0" fontId="4" fillId="0" borderId="11" xfId="0" applyFont="1" applyBorder="1"/>
    <xf numFmtId="0" fontId="4" fillId="0" borderId="0" xfId="0" applyFont="1" applyAlignment="1">
      <alignment horizontal="right"/>
    </xf>
    <xf numFmtId="0" fontId="4" fillId="0" borderId="4" xfId="0" applyFont="1" applyBorder="1" applyAlignment="1">
      <alignment horizontal="right"/>
    </xf>
    <xf numFmtId="0" fontId="7" fillId="3" borderId="10" xfId="0" applyFont="1" applyFill="1" applyBorder="1"/>
    <xf numFmtId="0" fontId="4" fillId="3" borderId="0" xfId="0" applyFont="1" applyFill="1"/>
    <xf numFmtId="0" fontId="4" fillId="3" borderId="0" xfId="0" applyFont="1" applyFill="1" applyAlignment="1">
      <alignment horizontal="right"/>
    </xf>
    <xf numFmtId="0" fontId="4" fillId="3" borderId="3" xfId="0" applyFont="1" applyFill="1" applyBorder="1"/>
    <xf numFmtId="0" fontId="4" fillId="3" borderId="10" xfId="0" applyFont="1" applyFill="1" applyBorder="1"/>
    <xf numFmtId="0" fontId="4" fillId="0" borderId="7" xfId="0" applyFont="1" applyBorder="1" applyAlignment="1">
      <alignment horizontal="right"/>
    </xf>
    <xf numFmtId="0" fontId="0" fillId="0" borderId="0" xfId="0" applyAlignment="1">
      <alignment horizontal="right"/>
    </xf>
    <xf numFmtId="0" fontId="0" fillId="2" borderId="5"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5" borderId="9" xfId="0" applyFill="1" applyBorder="1"/>
    <xf numFmtId="0" fontId="0" fillId="5" borderId="10" xfId="0" applyFill="1" applyBorder="1"/>
    <xf numFmtId="0" fontId="0" fillId="5" borderId="2" xfId="0" applyFill="1" applyBorder="1"/>
    <xf numFmtId="0" fontId="0" fillId="5" borderId="3" xfId="0" applyFill="1" applyBorder="1"/>
    <xf numFmtId="0" fontId="0" fillId="5" borderId="5" xfId="0" applyFill="1" applyBorder="1"/>
    <xf numFmtId="0" fontId="0" fillId="5" borderId="0" xfId="0" applyFill="1"/>
    <xf numFmtId="14" fontId="0" fillId="0" borderId="0" xfId="0" applyNumberFormat="1"/>
    <xf numFmtId="0" fontId="0" fillId="6" borderId="0" xfId="0" applyFill="1"/>
    <xf numFmtId="14" fontId="0" fillId="6" borderId="0" xfId="0" applyNumberFormat="1" applyFill="1"/>
    <xf numFmtId="0" fontId="1" fillId="0" borderId="0" xfId="0" applyFont="1" applyAlignment="1">
      <alignment horizontal="left"/>
    </xf>
    <xf numFmtId="0" fontId="0" fillId="0" borderId="0" xfId="0" applyAlignment="1">
      <alignment horizontal="left"/>
    </xf>
    <xf numFmtId="0" fontId="0" fillId="6" borderId="0" xfId="0" applyFill="1" applyAlignment="1">
      <alignment horizontal="left"/>
    </xf>
    <xf numFmtId="164" fontId="0" fillId="0" borderId="3" xfId="0" applyNumberFormat="1" applyBorder="1" applyAlignment="1">
      <alignment horizontal="left"/>
    </xf>
    <xf numFmtId="164" fontId="0" fillId="0" borderId="5" xfId="0" applyNumberFormat="1" applyBorder="1" applyAlignment="1">
      <alignment horizontal="left"/>
    </xf>
    <xf numFmtId="49" fontId="0" fillId="0" borderId="3" xfId="0" applyNumberFormat="1" applyBorder="1"/>
    <xf numFmtId="21" fontId="0" fillId="0" borderId="0" xfId="0" applyNumberFormat="1"/>
    <xf numFmtId="0" fontId="0" fillId="7" borderId="0" xfId="0" applyFill="1"/>
    <xf numFmtId="0" fontId="4" fillId="7" borderId="0" xfId="0" applyFont="1" applyFill="1"/>
    <xf numFmtId="0" fontId="4" fillId="7" borderId="4" xfId="0" applyFont="1" applyFill="1" applyBorder="1"/>
    <xf numFmtId="0" fontId="0" fillId="0" borderId="0" xfId="0" applyAlignment="1">
      <alignment wrapText="1"/>
    </xf>
    <xf numFmtId="20" fontId="0" fillId="0" borderId="0" xfId="0" applyNumberFormat="1"/>
    <xf numFmtId="0" fontId="9" fillId="0" borderId="3" xfId="0" applyFont="1" applyBorder="1"/>
    <xf numFmtId="0" fontId="4" fillId="8" borderId="0" xfId="0" applyFont="1" applyFill="1"/>
    <xf numFmtId="0" fontId="0" fillId="8" borderId="3" xfId="0" applyFill="1" applyBorder="1"/>
    <xf numFmtId="14" fontId="5" fillId="0" borderId="1" xfId="0" applyNumberFormat="1" applyFont="1" applyBorder="1"/>
    <xf numFmtId="0" fontId="10" fillId="0" borderId="8" xfId="0" applyFont="1" applyBorder="1"/>
    <xf numFmtId="164" fontId="0" fillId="8" borderId="3" xfId="0" applyNumberFormat="1" applyFill="1" applyBorder="1"/>
    <xf numFmtId="20" fontId="0" fillId="0" borderId="3" xfId="0" applyNumberFormat="1" applyBorder="1"/>
    <xf numFmtId="15" fontId="0" fillId="0" borderId="1" xfId="0" applyNumberFormat="1" applyBorder="1"/>
    <xf numFmtId="16" fontId="0" fillId="0" borderId="3" xfId="0" applyNumberFormat="1" applyBorder="1"/>
    <xf numFmtId="0" fontId="0" fillId="0" borderId="3" xfId="0" applyBorder="1" applyAlignment="1">
      <alignment wrapText="1"/>
    </xf>
    <xf numFmtId="0" fontId="0" fillId="8" borderId="9" xfId="0" applyFill="1" applyBorder="1"/>
    <xf numFmtId="0" fontId="0" fillId="8" borderId="0" xfId="0" applyFill="1"/>
    <xf numFmtId="0" fontId="0" fillId="9" borderId="4" xfId="0" applyFill="1" applyBorder="1"/>
    <xf numFmtId="0" fontId="1" fillId="0" borderId="12" xfId="0" applyFont="1" applyBorder="1" applyAlignment="1">
      <alignment horizontal="center"/>
    </xf>
    <xf numFmtId="0" fontId="1" fillId="0" borderId="1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xf>
  </cellXfs>
  <cellStyles count="361">
    <cellStyle name="Followed Hyperlink" xfId="258" builtinId="9" hidden="1"/>
    <cellStyle name="Followed Hyperlink" xfId="242" builtinId="9" hidden="1"/>
    <cellStyle name="Followed Hyperlink" xfId="226" builtinId="9" hidden="1"/>
    <cellStyle name="Followed Hyperlink" xfId="210" builtinId="9" hidden="1"/>
    <cellStyle name="Followed Hyperlink" xfId="194" builtinId="9" hidden="1"/>
    <cellStyle name="Followed Hyperlink" xfId="178" builtinId="9" hidden="1"/>
    <cellStyle name="Followed Hyperlink" xfId="162" builtinId="9" hidden="1"/>
    <cellStyle name="Followed Hyperlink" xfId="2" builtinId="9" hidden="1"/>
    <cellStyle name="Followed Hyperlink" xfId="80" builtinId="9" hidden="1"/>
    <cellStyle name="Followed Hyperlink" xfId="18" builtinId="9" hidden="1"/>
    <cellStyle name="Followed Hyperlink" xfId="38" builtinId="9" hidden="1"/>
    <cellStyle name="Followed Hyperlink" xfId="74" builtinId="9" hidden="1"/>
    <cellStyle name="Followed Hyperlink" xfId="118" builtinId="9" hidden="1"/>
    <cellStyle name="Followed Hyperlink" xfId="128" builtinId="9" hidden="1"/>
    <cellStyle name="Followed Hyperlink" xfId="148" builtinId="9" hidden="1"/>
    <cellStyle name="Followed Hyperlink" xfId="146" builtinId="9" hidden="1"/>
    <cellStyle name="Followed Hyperlink" xfId="122" builtinId="9" hidden="1"/>
    <cellStyle name="Followed Hyperlink" xfId="140" builtinId="9" hidden="1"/>
    <cellStyle name="Followed Hyperlink" xfId="88" builtinId="9" hidden="1"/>
    <cellStyle name="Followed Hyperlink" xfId="82" builtinId="9" hidden="1"/>
    <cellStyle name="Followed Hyperlink" xfId="44" builtinId="9" hidden="1"/>
    <cellStyle name="Followed Hyperlink" xfId="54" builtinId="9" hidden="1"/>
    <cellStyle name="Followed Hyperlink" xfId="48" builtinId="9" hidden="1"/>
    <cellStyle name="Followed Hyperlink" xfId="124" builtinId="9" hidden="1"/>
    <cellStyle name="Followed Hyperlink" xfId="126" builtinId="9" hidden="1"/>
    <cellStyle name="Followed Hyperlink" xfId="138" builtinId="9" hidden="1"/>
    <cellStyle name="Followed Hyperlink" xfId="152" builtinId="9" hidden="1"/>
    <cellStyle name="Followed Hyperlink" xfId="132" builtinId="9" hidden="1"/>
    <cellStyle name="Followed Hyperlink" xfId="112" builtinId="9" hidden="1"/>
    <cellStyle name="Followed Hyperlink" xfId="104" builtinId="9" hidden="1"/>
    <cellStyle name="Followed Hyperlink" xfId="98" builtinId="9" hidden="1"/>
    <cellStyle name="Followed Hyperlink" xfId="94" builtinId="9" hidden="1"/>
    <cellStyle name="Followed Hyperlink" xfId="92" builtinId="9" hidden="1"/>
    <cellStyle name="Followed Hyperlink" xfId="60" builtinId="9" hidden="1"/>
    <cellStyle name="Followed Hyperlink" xfId="158" builtinId="9" hidden="1"/>
    <cellStyle name="Followed Hyperlink" xfId="174" builtinId="9" hidden="1"/>
    <cellStyle name="Followed Hyperlink" xfId="190" builtinId="9" hidden="1"/>
    <cellStyle name="Followed Hyperlink" xfId="206" builtinId="9" hidden="1"/>
    <cellStyle name="Followed Hyperlink" xfId="222" builtinId="9" hidden="1"/>
    <cellStyle name="Followed Hyperlink" xfId="238" builtinId="9" hidden="1"/>
    <cellStyle name="Followed Hyperlink" xfId="254" builtinId="9" hidden="1"/>
    <cellStyle name="Followed Hyperlink" xfId="270" builtinId="9" hidden="1"/>
    <cellStyle name="Followed Hyperlink" xfId="286" builtinId="9" hidden="1"/>
    <cellStyle name="Followed Hyperlink" xfId="302" builtinId="9" hidden="1"/>
    <cellStyle name="Followed Hyperlink" xfId="318" builtinId="9" hidden="1"/>
    <cellStyle name="Followed Hyperlink" xfId="334" builtinId="9" hidden="1"/>
    <cellStyle name="Followed Hyperlink" xfId="350" builtinId="9" hidden="1"/>
    <cellStyle name="Followed Hyperlink" xfId="356" builtinId="9" hidden="1"/>
    <cellStyle name="Followed Hyperlink" xfId="340" builtinId="9" hidden="1"/>
    <cellStyle name="Followed Hyperlink" xfId="324" builtinId="9" hidden="1"/>
    <cellStyle name="Followed Hyperlink" xfId="308" builtinId="9" hidden="1"/>
    <cellStyle name="Followed Hyperlink" xfId="292" builtinId="9" hidden="1"/>
    <cellStyle name="Followed Hyperlink" xfId="276" builtinId="9" hidden="1"/>
    <cellStyle name="Followed Hyperlink" xfId="260" builtinId="9" hidden="1"/>
    <cellStyle name="Followed Hyperlink" xfId="244" builtinId="9" hidden="1"/>
    <cellStyle name="Followed Hyperlink" xfId="228" builtinId="9" hidden="1"/>
    <cellStyle name="Followed Hyperlink" xfId="212" builtinId="9" hidden="1"/>
    <cellStyle name="Followed Hyperlink" xfId="196" builtinId="9" hidden="1"/>
    <cellStyle name="Followed Hyperlink" xfId="16" builtinId="9" hidden="1"/>
    <cellStyle name="Followed Hyperlink" xfId="40" builtinId="9" hidden="1"/>
    <cellStyle name="Followed Hyperlink" xfId="34" builtinId="9" hidden="1"/>
    <cellStyle name="Followed Hyperlink" xfId="32" builtinId="9" hidden="1"/>
    <cellStyle name="Followed Hyperlink" xfId="160" builtinId="9" hidden="1"/>
    <cellStyle name="Followed Hyperlink" xfId="168" builtinId="9" hidden="1"/>
    <cellStyle name="Followed Hyperlink" xfId="180" builtinId="9" hidden="1"/>
    <cellStyle name="Followed Hyperlink" xfId="192" builtinId="9" hidden="1"/>
    <cellStyle name="Followed Hyperlink" xfId="172" builtinId="9" hidden="1"/>
    <cellStyle name="Followed Hyperlink" xfId="12" builtinId="9" hidden="1"/>
    <cellStyle name="Followed Hyperlink" xfId="24" builtinId="9" hidden="1"/>
    <cellStyle name="Followed Hyperlink" xfId="14" builtinId="9" hidden="1"/>
    <cellStyle name="Followed Hyperlink" xfId="64" builtinId="9" hidden="1"/>
    <cellStyle name="Followed Hyperlink" xfId="56" builtinId="9" hidden="1"/>
    <cellStyle name="Followed Hyperlink" xfId="70" builtinId="9" hidden="1"/>
    <cellStyle name="Followed Hyperlink" xfId="114" builtinId="9" hidden="1"/>
    <cellStyle name="Followed Hyperlink" xfId="106" builtinId="9" hidden="1"/>
    <cellStyle name="Followed Hyperlink" xfId="6" builtinId="9" hidden="1"/>
    <cellStyle name="Followed Hyperlink" xfId="96" builtinId="9" hidden="1"/>
    <cellStyle name="Followed Hyperlink" xfId="20" builtinId="9" hidden="1"/>
    <cellStyle name="Followed Hyperlink" xfId="52" builtinId="9" hidden="1"/>
    <cellStyle name="Followed Hyperlink" xfId="90" builtinId="9" hidden="1"/>
    <cellStyle name="Followed Hyperlink" xfId="58" builtinId="9" hidden="1"/>
    <cellStyle name="Followed Hyperlink" xfId="188" builtinId="9" hidden="1"/>
    <cellStyle name="Followed Hyperlink" xfId="184" builtinId="9" hidden="1"/>
    <cellStyle name="Followed Hyperlink" xfId="176" builtinId="9" hidden="1"/>
    <cellStyle name="Followed Hyperlink" xfId="164" builtinId="9" hidden="1"/>
    <cellStyle name="Followed Hyperlink" xfId="10" builtinId="9" hidden="1"/>
    <cellStyle name="Followed Hyperlink" xfId="30" builtinId="9" hidden="1"/>
    <cellStyle name="Followed Hyperlink" xfId="22" builtinId="9" hidden="1"/>
    <cellStyle name="Followed Hyperlink" xfId="26" builtinId="9" hidden="1"/>
    <cellStyle name="Followed Hyperlink" xfId="72" builtinId="9" hidden="1"/>
    <cellStyle name="Followed Hyperlink" xfId="204" builtinId="9" hidden="1"/>
    <cellStyle name="Followed Hyperlink" xfId="220" builtinId="9" hidden="1"/>
    <cellStyle name="Followed Hyperlink" xfId="236" builtinId="9" hidden="1"/>
    <cellStyle name="Followed Hyperlink" xfId="252" builtinId="9" hidden="1"/>
    <cellStyle name="Followed Hyperlink" xfId="268" builtinId="9" hidden="1"/>
    <cellStyle name="Followed Hyperlink" xfId="284" builtinId="9" hidden="1"/>
    <cellStyle name="Followed Hyperlink" xfId="300" builtinId="9" hidden="1"/>
    <cellStyle name="Followed Hyperlink" xfId="316" builtinId="9" hidden="1"/>
    <cellStyle name="Followed Hyperlink" xfId="332" builtinId="9" hidden="1"/>
    <cellStyle name="Followed Hyperlink" xfId="348" builtinId="9" hidden="1"/>
    <cellStyle name="Followed Hyperlink" xfId="358" builtinId="9" hidden="1"/>
    <cellStyle name="Followed Hyperlink" xfId="342" builtinId="9" hidden="1"/>
    <cellStyle name="Followed Hyperlink" xfId="326" builtinId="9" hidden="1"/>
    <cellStyle name="Followed Hyperlink" xfId="310" builtinId="9" hidden="1"/>
    <cellStyle name="Followed Hyperlink" xfId="294" builtinId="9" hidden="1"/>
    <cellStyle name="Followed Hyperlink" xfId="278" builtinId="9" hidden="1"/>
    <cellStyle name="Followed Hyperlink" xfId="262" builtinId="9" hidden="1"/>
    <cellStyle name="Followed Hyperlink" xfId="246" builtinId="9" hidden="1"/>
    <cellStyle name="Followed Hyperlink" xfId="230" builtinId="9" hidden="1"/>
    <cellStyle name="Followed Hyperlink" xfId="214" builtinId="9" hidden="1"/>
    <cellStyle name="Followed Hyperlink" xfId="198" builtinId="9" hidden="1"/>
    <cellStyle name="Followed Hyperlink" xfId="182" builtinId="9" hidden="1"/>
    <cellStyle name="Followed Hyperlink" xfId="166" builtinId="9" hidden="1"/>
    <cellStyle name="Followed Hyperlink" xfId="76" builtinId="9" hidden="1"/>
    <cellStyle name="Followed Hyperlink" xfId="36" builtinId="9" hidden="1"/>
    <cellStyle name="Followed Hyperlink" xfId="42" builtinId="9" hidden="1"/>
    <cellStyle name="Followed Hyperlink" xfId="100" builtinId="9" hidden="1"/>
    <cellStyle name="Followed Hyperlink" xfId="8" builtinId="9" hidden="1"/>
    <cellStyle name="Followed Hyperlink" xfId="110" builtinId="9" hidden="1"/>
    <cellStyle name="Followed Hyperlink" xfId="120" builtinId="9" hidden="1"/>
    <cellStyle name="Followed Hyperlink" xfId="144" builtinId="9" hidden="1"/>
    <cellStyle name="Followed Hyperlink" xfId="150" builtinId="9" hidden="1"/>
    <cellStyle name="Followed Hyperlink" xfId="130" builtinId="9" hidden="1"/>
    <cellStyle name="Followed Hyperlink" xfId="156" builtinId="9" hidden="1"/>
    <cellStyle name="Followed Hyperlink" xfId="50" builtinId="9" hidden="1"/>
    <cellStyle name="Followed Hyperlink" xfId="68" builtinId="9" hidden="1"/>
    <cellStyle name="Followed Hyperlink" xfId="28" builtinId="9" hidden="1"/>
    <cellStyle name="Followed Hyperlink" xfId="84" builtinId="9" hidden="1"/>
    <cellStyle name="Followed Hyperlink" xfId="86" builtinId="9" hidden="1"/>
    <cellStyle name="Followed Hyperlink" xfId="108" builtinId="9" hidden="1"/>
    <cellStyle name="Followed Hyperlink" xfId="142" builtinId="9" hidden="1"/>
    <cellStyle name="Followed Hyperlink" xfId="134" builtinId="9" hidden="1"/>
    <cellStyle name="Followed Hyperlink" xfId="154" builtinId="9" hidden="1"/>
    <cellStyle name="Followed Hyperlink" xfId="136" builtinId="9" hidden="1"/>
    <cellStyle name="Followed Hyperlink" xfId="116" builtinId="9" hidden="1"/>
    <cellStyle name="Followed Hyperlink" xfId="78" builtinId="9" hidden="1"/>
    <cellStyle name="Followed Hyperlink" xfId="102" builtinId="9" hidden="1"/>
    <cellStyle name="Followed Hyperlink" xfId="66" builtinId="9" hidden="1"/>
    <cellStyle name="Followed Hyperlink" xfId="4" builtinId="9" hidden="1"/>
    <cellStyle name="Followed Hyperlink" xfId="62" builtinId="9" hidden="1"/>
    <cellStyle name="Followed Hyperlink" xfId="46" builtinId="9" hidden="1"/>
    <cellStyle name="Followed Hyperlink" xfId="170" builtinId="9" hidden="1"/>
    <cellStyle name="Followed Hyperlink" xfId="186" builtinId="9" hidden="1"/>
    <cellStyle name="Followed Hyperlink" xfId="202" builtinId="9" hidden="1"/>
    <cellStyle name="Followed Hyperlink" xfId="218" builtinId="9" hidden="1"/>
    <cellStyle name="Followed Hyperlink" xfId="234" builtinId="9" hidden="1"/>
    <cellStyle name="Followed Hyperlink" xfId="250" builtinId="9" hidden="1"/>
    <cellStyle name="Followed Hyperlink" xfId="266" builtinId="9" hidden="1"/>
    <cellStyle name="Followed Hyperlink" xfId="288" builtinId="9" hidden="1"/>
    <cellStyle name="Followed Hyperlink" xfId="296" builtinId="9" hidden="1"/>
    <cellStyle name="Followed Hyperlink" xfId="304" builtinId="9" hidden="1"/>
    <cellStyle name="Followed Hyperlink" xfId="320" builtinId="9" hidden="1"/>
    <cellStyle name="Followed Hyperlink" xfId="328" builtinId="9" hidden="1"/>
    <cellStyle name="Followed Hyperlink" xfId="336" builtinId="9" hidden="1"/>
    <cellStyle name="Followed Hyperlink" xfId="352" builtinId="9" hidden="1"/>
    <cellStyle name="Followed Hyperlink" xfId="360" builtinId="9" hidden="1"/>
    <cellStyle name="Followed Hyperlink" xfId="354" builtinId="9" hidden="1"/>
    <cellStyle name="Followed Hyperlink" xfId="338" builtinId="9" hidden="1"/>
    <cellStyle name="Followed Hyperlink" xfId="330" builtinId="9" hidden="1"/>
    <cellStyle name="Followed Hyperlink" xfId="322" builtinId="9" hidden="1"/>
    <cellStyle name="Followed Hyperlink" xfId="306" builtinId="9" hidden="1"/>
    <cellStyle name="Followed Hyperlink" xfId="298" builtinId="9" hidden="1"/>
    <cellStyle name="Followed Hyperlink" xfId="290" builtinId="9" hidden="1"/>
    <cellStyle name="Followed Hyperlink" xfId="274" builtinId="9" hidden="1"/>
    <cellStyle name="Followed Hyperlink" xfId="282" builtinId="9" hidden="1"/>
    <cellStyle name="Followed Hyperlink" xfId="314" builtinId="9" hidden="1"/>
    <cellStyle name="Followed Hyperlink" xfId="346" builtinId="9" hidden="1"/>
    <cellStyle name="Followed Hyperlink" xfId="344" builtinId="9" hidden="1"/>
    <cellStyle name="Followed Hyperlink" xfId="312" builtinId="9" hidden="1"/>
    <cellStyle name="Followed Hyperlink" xfId="280" builtinId="9" hidden="1"/>
    <cellStyle name="Followed Hyperlink" xfId="232" builtinId="9" hidden="1"/>
    <cellStyle name="Followed Hyperlink" xfId="240" builtinId="9" hidden="1"/>
    <cellStyle name="Followed Hyperlink" xfId="256" builtinId="9" hidden="1"/>
    <cellStyle name="Followed Hyperlink" xfId="264" builtinId="9" hidden="1"/>
    <cellStyle name="Followed Hyperlink" xfId="272" builtinId="9" hidden="1"/>
    <cellStyle name="Followed Hyperlink" xfId="248" builtinId="9" hidden="1"/>
    <cellStyle name="Followed Hyperlink" xfId="216" builtinId="9" hidden="1"/>
    <cellStyle name="Followed Hyperlink" xfId="224" builtinId="9" hidden="1"/>
    <cellStyle name="Followed Hyperlink" xfId="208" builtinId="9" hidden="1"/>
    <cellStyle name="Followed Hyperlink" xfId="200" builtinId="9" hidden="1"/>
    <cellStyle name="Hyperlink" xfId="107" builtinId="8" hidden="1"/>
    <cellStyle name="Hyperlink" xfId="111" builtinId="8" hidden="1"/>
    <cellStyle name="Hyperlink" xfId="67" builtinId="8" hidden="1"/>
    <cellStyle name="Hyperlink" xfId="91" builtinId="8" hidden="1"/>
    <cellStyle name="Hyperlink" xfId="101" builtinId="8" hidden="1"/>
    <cellStyle name="Hyperlink" xfId="1" builtinId="8" hidden="1"/>
    <cellStyle name="Hyperlink" xfId="81" builtinId="8" hidden="1"/>
    <cellStyle name="Hyperlink" xfId="113" builtinId="8" hidden="1"/>
    <cellStyle name="Hyperlink" xfId="97" builtinId="8" hidden="1"/>
    <cellStyle name="Hyperlink" xfId="147" builtinId="8" hidden="1"/>
    <cellStyle name="Hyperlink" xfId="137" builtinId="8" hidden="1"/>
    <cellStyle name="Hyperlink" xfId="123" builtinId="8" hidden="1"/>
    <cellStyle name="Hyperlink" xfId="85" builtinId="8" hidden="1"/>
    <cellStyle name="Hyperlink" xfId="39" builtinId="8" hidden="1"/>
    <cellStyle name="Hyperlink" xfId="103" builtinId="8" hidden="1"/>
    <cellStyle name="Hyperlink" xfId="71" builtinId="8" hidden="1"/>
    <cellStyle name="Hyperlink" xfId="79" builtinId="8" hidden="1"/>
    <cellStyle name="Hyperlink" xfId="57" builtinId="8" hidden="1"/>
    <cellStyle name="Hyperlink" xfId="109" builtinId="8" hidden="1"/>
    <cellStyle name="Hyperlink" xfId="141" builtinId="8" hidden="1"/>
    <cellStyle name="Hyperlink" xfId="169" builtinId="8" hidden="1"/>
    <cellStyle name="Hyperlink" xfId="233" builtinId="8" hidden="1"/>
    <cellStyle name="Hyperlink" xfId="265" builtinId="8" hidden="1"/>
    <cellStyle name="Hyperlink" xfId="297" builtinId="8" hidden="1"/>
    <cellStyle name="Hyperlink" xfId="359" builtinId="8" hidden="1"/>
    <cellStyle name="Hyperlink" xfId="349" builtinId="8" hidden="1"/>
    <cellStyle name="Hyperlink" xfId="339" builtinId="8" hidden="1"/>
    <cellStyle name="Hyperlink" xfId="231" builtinId="8" hidden="1"/>
    <cellStyle name="Hyperlink" xfId="235" builtinId="8" hidden="1"/>
    <cellStyle name="Hyperlink" xfId="237" builtinId="8" hidden="1"/>
    <cellStyle name="Hyperlink" xfId="245" builtinId="8" hidden="1"/>
    <cellStyle name="Hyperlink" xfId="247" builtinId="8" hidden="1"/>
    <cellStyle name="Hyperlink" xfId="251" builtinId="8" hidden="1"/>
    <cellStyle name="Hyperlink" xfId="255" builtinId="8" hidden="1"/>
    <cellStyle name="Hyperlink" xfId="259" builtinId="8" hidden="1"/>
    <cellStyle name="Hyperlink" xfId="261" builtinId="8" hidden="1"/>
    <cellStyle name="Hyperlink" xfId="269" builtinId="8" hidden="1"/>
    <cellStyle name="Hyperlink" xfId="271" builtinId="8" hidden="1"/>
    <cellStyle name="Hyperlink" xfId="275" builtinId="8" hidden="1"/>
    <cellStyle name="Hyperlink" xfId="279" builtinId="8" hidden="1"/>
    <cellStyle name="Hyperlink" xfId="283" builtinId="8" hidden="1"/>
    <cellStyle name="Hyperlink" xfId="287" builtinId="8" hidden="1"/>
    <cellStyle name="Hyperlink" xfId="293" builtinId="8" hidden="1"/>
    <cellStyle name="Hyperlink" xfId="295" builtinId="8" hidden="1"/>
    <cellStyle name="Hyperlink" xfId="299" builtinId="8" hidden="1"/>
    <cellStyle name="Hyperlink" xfId="303" builtinId="8" hidden="1"/>
    <cellStyle name="Hyperlink" xfId="309" builtinId="8" hidden="1"/>
    <cellStyle name="Hyperlink" xfId="311" builtinId="8" hidden="1"/>
    <cellStyle name="Hyperlink" xfId="317" builtinId="8" hidden="1"/>
    <cellStyle name="Hyperlink" xfId="319" builtinId="8" hidden="1"/>
    <cellStyle name="Hyperlink" xfId="323" builtinId="8" hidden="1"/>
    <cellStyle name="Hyperlink" xfId="331" builtinId="8" hidden="1"/>
    <cellStyle name="Hyperlink" xfId="333" builtinId="8" hidden="1"/>
    <cellStyle name="Hyperlink" xfId="335" builtinId="8" hidden="1"/>
    <cellStyle name="Hyperlink" xfId="307" builtinId="8" hidden="1"/>
    <cellStyle name="Hyperlink" xfId="285" builtinId="8" hidden="1"/>
    <cellStyle name="Hyperlink" xfId="263" builtinId="8" hidden="1"/>
    <cellStyle name="Hyperlink" xfId="183" builtinId="8" hidden="1"/>
    <cellStyle name="Hyperlink" xfId="187" builtinId="8" hidden="1"/>
    <cellStyle name="Hyperlink" xfId="189" builtinId="8" hidden="1"/>
    <cellStyle name="Hyperlink" xfId="195" builtinId="8" hidden="1"/>
    <cellStyle name="Hyperlink" xfId="197" builtinId="8" hidden="1"/>
    <cellStyle name="Hyperlink" xfId="203" builtinId="8" hidden="1"/>
    <cellStyle name="Hyperlink" xfId="207" builtinId="8" hidden="1"/>
    <cellStyle name="Hyperlink" xfId="211" builtinId="8" hidden="1"/>
    <cellStyle name="Hyperlink" xfId="213" builtinId="8" hidden="1"/>
    <cellStyle name="Hyperlink" xfId="219" builtinId="8" hidden="1"/>
    <cellStyle name="Hyperlink" xfId="221" builtinId="8" hidden="1"/>
    <cellStyle name="Hyperlink" xfId="223" builtinId="8" hidden="1"/>
    <cellStyle name="Hyperlink" xfId="199" builtinId="8" hidden="1"/>
    <cellStyle name="Hyperlink" xfId="165" builtinId="8" hidden="1"/>
    <cellStyle name="Hyperlink" xfId="167" builtinId="8" hidden="1"/>
    <cellStyle name="Hyperlink" xfId="173" builtinId="8" hidden="1"/>
    <cellStyle name="Hyperlink" xfId="175" builtinId="8" hidden="1"/>
    <cellStyle name="Hyperlink" xfId="179" builtinId="8" hidden="1"/>
    <cellStyle name="Hyperlink" xfId="11" builtinId="8" hidden="1"/>
    <cellStyle name="Hyperlink" xfId="157" builtinId="8" hidden="1"/>
    <cellStyle name="Hyperlink" xfId="159" builtinId="8" hidden="1"/>
    <cellStyle name="Hyperlink" xfId="3" builtinId="8" hidden="1"/>
    <cellStyle name="Hyperlink" xfId="21" builtinId="8" hidden="1"/>
    <cellStyle name="Hyperlink" xfId="43" builtinId="8" hidden="1"/>
    <cellStyle name="Hyperlink" xfId="163" builtinId="8" hidden="1"/>
    <cellStyle name="Hyperlink" xfId="181" builtinId="8" hidden="1"/>
    <cellStyle name="Hyperlink" xfId="171" builtinId="8" hidden="1"/>
    <cellStyle name="Hyperlink" xfId="227" builtinId="8" hidden="1"/>
    <cellStyle name="Hyperlink" xfId="215" builtinId="8" hidden="1"/>
    <cellStyle name="Hyperlink" xfId="205" builtinId="8" hidden="1"/>
    <cellStyle name="Hyperlink" xfId="191" builtinId="8" hidden="1"/>
    <cellStyle name="Hyperlink" xfId="243" builtinId="8" hidden="1"/>
    <cellStyle name="Hyperlink" xfId="327" builtinId="8" hidden="1"/>
    <cellStyle name="Hyperlink" xfId="325" builtinId="8" hidden="1"/>
    <cellStyle name="Hyperlink" xfId="315" builtinId="8" hidden="1"/>
    <cellStyle name="Hyperlink" xfId="301" builtinId="8" hidden="1"/>
    <cellStyle name="Hyperlink" xfId="291" builtinId="8" hidden="1"/>
    <cellStyle name="Hyperlink" xfId="277" builtinId="8" hidden="1"/>
    <cellStyle name="Hyperlink" xfId="267" builtinId="8" hidden="1"/>
    <cellStyle name="Hyperlink" xfId="253" builtinId="8" hidden="1"/>
    <cellStyle name="Hyperlink" xfId="239" builtinId="8" hidden="1"/>
    <cellStyle name="Hyperlink" xfId="229" builtinId="8" hidden="1"/>
    <cellStyle name="Hyperlink" xfId="329" builtinId="8" hidden="1"/>
    <cellStyle name="Hyperlink" xfId="201" builtinId="8" hidden="1"/>
    <cellStyle name="Hyperlink" xfId="35" builtinId="8" hidden="1"/>
    <cellStyle name="Hyperlink" xfId="65" builtinId="8" hidden="1"/>
    <cellStyle name="Hyperlink" xfId="89" builtinId="8" hidden="1"/>
    <cellStyle name="Hyperlink" xfId="149" builtinId="8" hidden="1"/>
    <cellStyle name="Hyperlink" xfId="45" builtinId="8" hidden="1"/>
    <cellStyle name="Hyperlink" xfId="93" builtinId="8" hidden="1"/>
    <cellStyle name="Hyperlink" xfId="105" builtinId="8" hidden="1"/>
    <cellStyle name="Hyperlink" xfId="33" builtinId="8" hidden="1"/>
    <cellStyle name="Hyperlink" xfId="63" builtinId="8" hidden="1"/>
    <cellStyle name="Hyperlink" xfId="73" builtinId="8" hidden="1"/>
    <cellStyle name="Hyperlink" xfId="31" builtinId="8" hidden="1"/>
    <cellStyle name="Hyperlink" xfId="47" builtinId="8" hidden="1"/>
    <cellStyle name="Hyperlink" xfId="55" builtinId="8" hidden="1"/>
    <cellStyle name="Hyperlink" xfId="53" builtinId="8" hidden="1"/>
    <cellStyle name="Hyperlink" xfId="49" builtinId="8" hidden="1"/>
    <cellStyle name="Hyperlink" xfId="99" builtinId="8" hidden="1"/>
    <cellStyle name="Hyperlink" xfId="87" builtinId="8" hidden="1"/>
    <cellStyle name="Hyperlink" xfId="69" builtinId="8" hidden="1"/>
    <cellStyle name="Hyperlink" xfId="15" builtinId="8" hidden="1"/>
    <cellStyle name="Hyperlink" xfId="77" builtinId="8" hidden="1"/>
    <cellStyle name="Hyperlink" xfId="25" builtinId="8" hidden="1"/>
    <cellStyle name="Hyperlink" xfId="61" builtinId="8" hidden="1"/>
    <cellStyle name="Hyperlink" xfId="51" builtinId="8" hidden="1"/>
    <cellStyle name="Hyperlink" xfId="23" builtinId="8" hidden="1"/>
    <cellStyle name="Hyperlink" xfId="27" builtinId="8" hidden="1"/>
    <cellStyle name="Hyperlink" xfId="37" builtinId="8" hidden="1"/>
    <cellStyle name="Hyperlink" xfId="13" builtinId="8" hidden="1"/>
    <cellStyle name="Hyperlink" xfId="41" builtinId="8" hidden="1"/>
    <cellStyle name="Hyperlink" xfId="75" builtinId="8" hidden="1"/>
    <cellStyle name="Hyperlink" xfId="9" builtinId="8" hidden="1"/>
    <cellStyle name="Hyperlink" xfId="115" builtinId="8" hidden="1"/>
    <cellStyle name="Hyperlink" xfId="119" builtinId="8" hidden="1"/>
    <cellStyle name="Hyperlink" xfId="121" builtinId="8" hidden="1"/>
    <cellStyle name="Hyperlink" xfId="129" builtinId="8" hidden="1"/>
    <cellStyle name="Hyperlink" xfId="135" builtinId="8" hidden="1"/>
    <cellStyle name="Hyperlink" xfId="139" builtinId="8" hidden="1"/>
    <cellStyle name="Hyperlink" xfId="143" builtinId="8" hidden="1"/>
    <cellStyle name="Hyperlink" xfId="145" builtinId="8" hidden="1"/>
    <cellStyle name="Hyperlink" xfId="151" builtinId="8" hidden="1"/>
    <cellStyle name="Hyperlink" xfId="153" builtinId="8" hidden="1"/>
    <cellStyle name="Hyperlink" xfId="131" builtinId="8" hidden="1"/>
    <cellStyle name="Hyperlink" xfId="59" builtinId="8" hidden="1"/>
    <cellStyle name="Hyperlink" xfId="17" builtinId="8" hidden="1"/>
    <cellStyle name="Hyperlink" xfId="155" builtinId="8" hidden="1"/>
    <cellStyle name="Hyperlink" xfId="127" builtinId="8" hidden="1"/>
    <cellStyle name="Hyperlink" xfId="5" builtinId="8" hidden="1"/>
    <cellStyle name="Hyperlink" xfId="29" builtinId="8" hidden="1"/>
    <cellStyle name="Hyperlink" xfId="19" builtinId="8" hidden="1"/>
    <cellStyle name="Hyperlink" xfId="273" builtinId="8" hidden="1"/>
    <cellStyle name="Hyperlink" xfId="257" builtinId="8" hidden="1"/>
    <cellStyle name="Hyperlink" xfId="249" builtinId="8" hidden="1"/>
    <cellStyle name="Hyperlink" xfId="241" builtinId="8" hidden="1"/>
    <cellStyle name="Hyperlink" xfId="225" builtinId="8" hidden="1"/>
    <cellStyle name="Hyperlink" xfId="217" builtinId="8" hidden="1"/>
    <cellStyle name="Hyperlink" xfId="193" builtinId="8" hidden="1"/>
    <cellStyle name="Hyperlink" xfId="185" builtinId="8" hidden="1"/>
    <cellStyle name="Hyperlink" xfId="177" builtinId="8" hidden="1"/>
    <cellStyle name="Hyperlink" xfId="161" builtinId="8" hidden="1"/>
    <cellStyle name="Hyperlink" xfId="7" builtinId="8" hidden="1"/>
    <cellStyle name="Hyperlink" xfId="83" builtinId="8" hidden="1"/>
    <cellStyle name="Hyperlink" xfId="133" builtinId="8" hidden="1"/>
    <cellStyle name="Hyperlink" xfId="125" builtinId="8" hidden="1"/>
    <cellStyle name="Hyperlink" xfId="117" builtinId="8" hidden="1"/>
    <cellStyle name="Hyperlink" xfId="95" builtinId="8" hidden="1"/>
    <cellStyle name="Hyperlink" xfId="209" builtinId="8" hidden="1"/>
    <cellStyle name="Hyperlink" xfId="345" builtinId="8" hidden="1"/>
    <cellStyle name="Hyperlink" xfId="337" builtinId="8" hidden="1"/>
    <cellStyle name="Hyperlink" xfId="321" builtinId="8" hidden="1"/>
    <cellStyle name="Hyperlink" xfId="313" builtinId="8" hidden="1"/>
    <cellStyle name="Hyperlink" xfId="305" builtinId="8" hidden="1"/>
    <cellStyle name="Hyperlink" xfId="289" builtinId="8" hidden="1"/>
    <cellStyle name="Hyperlink" xfId="281" builtinId="8" hidden="1"/>
    <cellStyle name="Hyperlink" xfId="351" builtinId="8" hidden="1"/>
    <cellStyle name="Hyperlink" xfId="355" builtinId="8" hidden="1"/>
    <cellStyle name="Hyperlink" xfId="357" builtinId="8" hidden="1"/>
    <cellStyle name="Hyperlink" xfId="353" builtinId="8" hidden="1"/>
    <cellStyle name="Hyperlink" xfId="343" builtinId="8" hidden="1"/>
    <cellStyle name="Hyperlink" xfId="347" builtinId="8" hidden="1"/>
    <cellStyle name="Hyperlink" xfId="3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670632"/>
        <c:axId val="2141238712"/>
      </c:lineChart>
      <c:catAx>
        <c:axId val="2141670632"/>
        <c:scaling>
          <c:orientation val="minMax"/>
        </c:scaling>
        <c:delete val="0"/>
        <c:axPos val="b"/>
        <c:numFmt formatCode="[$-F400]h:mm:ss\ AM/PM" sourceLinked="1"/>
        <c:majorTickMark val="out"/>
        <c:minorTickMark val="none"/>
        <c:tickLblPos val="nextTo"/>
        <c:crossAx val="2141238712"/>
        <c:crosses val="autoZero"/>
        <c:auto val="1"/>
        <c:lblAlgn val="ctr"/>
        <c:lblOffset val="100"/>
        <c:noMultiLvlLbl val="0"/>
      </c:catAx>
      <c:valAx>
        <c:axId val="2141238712"/>
        <c:scaling>
          <c:orientation val="minMax"/>
        </c:scaling>
        <c:delete val="0"/>
        <c:axPos val="l"/>
        <c:majorGridlines/>
        <c:numFmt formatCode="General" sourceLinked="1"/>
        <c:majorTickMark val="out"/>
        <c:minorTickMark val="none"/>
        <c:tickLblPos val="nextTo"/>
        <c:crossAx val="21416706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4951208"/>
        <c:axId val="2144342104"/>
      </c:lineChart>
      <c:catAx>
        <c:axId val="2144951208"/>
        <c:scaling>
          <c:orientation val="minMax"/>
        </c:scaling>
        <c:delete val="0"/>
        <c:axPos val="b"/>
        <c:numFmt formatCode="[$-F400]h:mm:ss\ AM/PM" sourceLinked="1"/>
        <c:majorTickMark val="out"/>
        <c:minorTickMark val="none"/>
        <c:tickLblPos val="nextTo"/>
        <c:crossAx val="2144342104"/>
        <c:crosses val="autoZero"/>
        <c:auto val="1"/>
        <c:lblAlgn val="ctr"/>
        <c:lblOffset val="100"/>
        <c:noMultiLvlLbl val="0"/>
      </c:catAx>
      <c:valAx>
        <c:axId val="2144342104"/>
        <c:scaling>
          <c:orientation val="minMax"/>
        </c:scaling>
        <c:delete val="0"/>
        <c:axPos val="l"/>
        <c:majorGridlines/>
        <c:numFmt formatCode="General" sourceLinked="1"/>
        <c:majorTickMark val="out"/>
        <c:minorTickMark val="none"/>
        <c:tickLblPos val="nextTo"/>
        <c:crossAx val="21449512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428392"/>
        <c:axId val="2141419384"/>
      </c:lineChart>
      <c:catAx>
        <c:axId val="2141428392"/>
        <c:scaling>
          <c:orientation val="minMax"/>
        </c:scaling>
        <c:delete val="0"/>
        <c:axPos val="b"/>
        <c:numFmt formatCode="[$-F400]h:mm:ss\ AM/PM" sourceLinked="1"/>
        <c:majorTickMark val="out"/>
        <c:minorTickMark val="none"/>
        <c:tickLblPos val="nextTo"/>
        <c:crossAx val="2141419384"/>
        <c:crosses val="autoZero"/>
        <c:auto val="1"/>
        <c:lblAlgn val="ctr"/>
        <c:lblOffset val="100"/>
        <c:noMultiLvlLbl val="0"/>
      </c:catAx>
      <c:valAx>
        <c:axId val="2141419384"/>
        <c:scaling>
          <c:orientation val="minMax"/>
        </c:scaling>
        <c:delete val="0"/>
        <c:axPos val="l"/>
        <c:majorGridlines/>
        <c:numFmt formatCode="General" sourceLinked="1"/>
        <c:majorTickMark val="out"/>
        <c:minorTickMark val="none"/>
        <c:tickLblPos val="nextTo"/>
        <c:crossAx val="21414283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331784"/>
        <c:axId val="2141322568"/>
      </c:lineChart>
      <c:catAx>
        <c:axId val="2141331784"/>
        <c:scaling>
          <c:orientation val="minMax"/>
        </c:scaling>
        <c:delete val="0"/>
        <c:axPos val="b"/>
        <c:numFmt formatCode="[$-F400]h:mm:ss\ AM/PM" sourceLinked="1"/>
        <c:majorTickMark val="out"/>
        <c:minorTickMark val="none"/>
        <c:tickLblPos val="nextTo"/>
        <c:crossAx val="2141322568"/>
        <c:crosses val="autoZero"/>
        <c:auto val="1"/>
        <c:lblAlgn val="ctr"/>
        <c:lblOffset val="100"/>
        <c:noMultiLvlLbl val="0"/>
      </c:catAx>
      <c:valAx>
        <c:axId val="2141322568"/>
        <c:scaling>
          <c:orientation val="minMax"/>
        </c:scaling>
        <c:delete val="0"/>
        <c:axPos val="l"/>
        <c:majorGridlines/>
        <c:numFmt formatCode="General" sourceLinked="1"/>
        <c:majorTickMark val="out"/>
        <c:minorTickMark val="none"/>
        <c:tickLblPos val="nextTo"/>
        <c:crossAx val="21413317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250600"/>
        <c:axId val="2141253544"/>
      </c:lineChart>
      <c:catAx>
        <c:axId val="2141250600"/>
        <c:scaling>
          <c:orientation val="minMax"/>
        </c:scaling>
        <c:delete val="0"/>
        <c:axPos val="b"/>
        <c:numFmt formatCode="[$-F400]h:mm:ss\ AM/PM" sourceLinked="1"/>
        <c:majorTickMark val="out"/>
        <c:minorTickMark val="none"/>
        <c:tickLblPos val="nextTo"/>
        <c:crossAx val="2141253544"/>
        <c:crosses val="autoZero"/>
        <c:auto val="1"/>
        <c:lblAlgn val="ctr"/>
        <c:lblOffset val="100"/>
        <c:noMultiLvlLbl val="0"/>
      </c:catAx>
      <c:valAx>
        <c:axId val="2141253544"/>
        <c:scaling>
          <c:orientation val="minMax"/>
        </c:scaling>
        <c:delete val="0"/>
        <c:axPos val="l"/>
        <c:majorGridlines/>
        <c:numFmt formatCode="General" sourceLinked="1"/>
        <c:majorTickMark val="out"/>
        <c:minorTickMark val="none"/>
        <c:tickLblPos val="nextTo"/>
        <c:crossAx val="214125060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198376"/>
        <c:axId val="2141196168"/>
      </c:lineChart>
      <c:catAx>
        <c:axId val="2141198376"/>
        <c:scaling>
          <c:orientation val="minMax"/>
        </c:scaling>
        <c:delete val="0"/>
        <c:axPos val="b"/>
        <c:numFmt formatCode="[$-F400]h:mm:ss\ AM/PM" sourceLinked="1"/>
        <c:majorTickMark val="out"/>
        <c:minorTickMark val="none"/>
        <c:tickLblPos val="nextTo"/>
        <c:crossAx val="2141196168"/>
        <c:crosses val="autoZero"/>
        <c:auto val="1"/>
        <c:lblAlgn val="ctr"/>
        <c:lblOffset val="100"/>
        <c:noMultiLvlLbl val="0"/>
      </c:catAx>
      <c:valAx>
        <c:axId val="2141196168"/>
        <c:scaling>
          <c:orientation val="minMax"/>
        </c:scaling>
        <c:delete val="0"/>
        <c:axPos val="l"/>
        <c:majorGridlines/>
        <c:numFmt formatCode="General" sourceLinked="1"/>
        <c:majorTickMark val="out"/>
        <c:minorTickMark val="none"/>
        <c:tickLblPos val="nextTo"/>
        <c:crossAx val="21411983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292248"/>
        <c:axId val="2146295256"/>
      </c:lineChart>
      <c:catAx>
        <c:axId val="2146292248"/>
        <c:scaling>
          <c:orientation val="minMax"/>
        </c:scaling>
        <c:delete val="0"/>
        <c:axPos val="b"/>
        <c:numFmt formatCode="[$-F400]h:mm:ss\ AM/PM" sourceLinked="1"/>
        <c:majorTickMark val="out"/>
        <c:minorTickMark val="none"/>
        <c:tickLblPos val="nextTo"/>
        <c:crossAx val="2146295256"/>
        <c:crosses val="autoZero"/>
        <c:auto val="1"/>
        <c:lblAlgn val="ctr"/>
        <c:lblOffset val="100"/>
        <c:noMultiLvlLbl val="0"/>
      </c:catAx>
      <c:valAx>
        <c:axId val="2146295256"/>
        <c:scaling>
          <c:orientation val="minMax"/>
        </c:scaling>
        <c:delete val="0"/>
        <c:axPos val="l"/>
        <c:majorGridlines/>
        <c:numFmt formatCode="General" sourceLinked="1"/>
        <c:majorTickMark val="out"/>
        <c:minorTickMark val="none"/>
        <c:tickLblPos val="nextTo"/>
        <c:crossAx val="21462922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334968"/>
        <c:axId val="2146337976"/>
      </c:lineChart>
      <c:catAx>
        <c:axId val="2146334968"/>
        <c:scaling>
          <c:orientation val="minMax"/>
        </c:scaling>
        <c:delete val="0"/>
        <c:axPos val="b"/>
        <c:numFmt formatCode="[$-F400]h:mm:ss\ AM/PM" sourceLinked="1"/>
        <c:majorTickMark val="out"/>
        <c:minorTickMark val="none"/>
        <c:tickLblPos val="nextTo"/>
        <c:crossAx val="2146337976"/>
        <c:crosses val="autoZero"/>
        <c:auto val="1"/>
        <c:lblAlgn val="ctr"/>
        <c:lblOffset val="100"/>
        <c:noMultiLvlLbl val="0"/>
      </c:catAx>
      <c:valAx>
        <c:axId val="2146337976"/>
        <c:scaling>
          <c:orientation val="minMax"/>
        </c:scaling>
        <c:delete val="0"/>
        <c:axPos val="l"/>
        <c:majorGridlines/>
        <c:numFmt formatCode="General" sourceLinked="1"/>
        <c:majorTickMark val="out"/>
        <c:minorTickMark val="none"/>
        <c:tickLblPos val="nextTo"/>
        <c:crossAx val="21463349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377240"/>
        <c:axId val="2146380248"/>
      </c:lineChart>
      <c:catAx>
        <c:axId val="2146377240"/>
        <c:scaling>
          <c:orientation val="minMax"/>
        </c:scaling>
        <c:delete val="0"/>
        <c:axPos val="b"/>
        <c:numFmt formatCode="[$-F400]h:mm:ss\ AM/PM" sourceLinked="1"/>
        <c:majorTickMark val="out"/>
        <c:minorTickMark val="none"/>
        <c:tickLblPos val="nextTo"/>
        <c:crossAx val="2146380248"/>
        <c:crosses val="autoZero"/>
        <c:auto val="1"/>
        <c:lblAlgn val="ctr"/>
        <c:lblOffset val="100"/>
        <c:noMultiLvlLbl val="0"/>
      </c:catAx>
      <c:valAx>
        <c:axId val="2146380248"/>
        <c:scaling>
          <c:orientation val="minMax"/>
        </c:scaling>
        <c:delete val="0"/>
        <c:axPos val="l"/>
        <c:majorGridlines/>
        <c:numFmt formatCode="General" sourceLinked="1"/>
        <c:majorTickMark val="out"/>
        <c:minorTickMark val="none"/>
        <c:tickLblPos val="nextTo"/>
        <c:crossAx val="21463772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246648"/>
        <c:axId val="2146242552"/>
      </c:lineChart>
      <c:catAx>
        <c:axId val="2146246648"/>
        <c:scaling>
          <c:orientation val="minMax"/>
        </c:scaling>
        <c:delete val="0"/>
        <c:axPos val="b"/>
        <c:numFmt formatCode="[$-F400]h:mm:ss\ AM/PM" sourceLinked="1"/>
        <c:majorTickMark val="out"/>
        <c:minorTickMark val="none"/>
        <c:tickLblPos val="nextTo"/>
        <c:crossAx val="2146242552"/>
        <c:crosses val="autoZero"/>
        <c:auto val="1"/>
        <c:lblAlgn val="ctr"/>
        <c:lblOffset val="100"/>
        <c:noMultiLvlLbl val="0"/>
      </c:catAx>
      <c:valAx>
        <c:axId val="2146242552"/>
        <c:scaling>
          <c:orientation val="minMax"/>
        </c:scaling>
        <c:delete val="0"/>
        <c:axPos val="l"/>
        <c:majorGridlines/>
        <c:numFmt formatCode="General" sourceLinked="1"/>
        <c:majorTickMark val="out"/>
        <c:minorTickMark val="none"/>
        <c:tickLblPos val="nextTo"/>
        <c:crossAx val="21462466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192344"/>
        <c:axId val="2146195384"/>
      </c:lineChart>
      <c:catAx>
        <c:axId val="2146192344"/>
        <c:scaling>
          <c:orientation val="minMax"/>
        </c:scaling>
        <c:delete val="0"/>
        <c:axPos val="b"/>
        <c:numFmt formatCode="[$-F400]h:mm:ss\ AM/PM" sourceLinked="1"/>
        <c:majorTickMark val="out"/>
        <c:minorTickMark val="none"/>
        <c:tickLblPos val="nextTo"/>
        <c:crossAx val="2146195384"/>
        <c:crosses val="autoZero"/>
        <c:auto val="1"/>
        <c:lblAlgn val="ctr"/>
        <c:lblOffset val="100"/>
        <c:noMultiLvlLbl val="0"/>
      </c:catAx>
      <c:valAx>
        <c:axId val="2146195384"/>
        <c:scaling>
          <c:orientation val="minMax"/>
        </c:scaling>
        <c:delete val="0"/>
        <c:axPos val="l"/>
        <c:majorGridlines/>
        <c:numFmt formatCode="General" sourceLinked="1"/>
        <c:majorTickMark val="out"/>
        <c:minorTickMark val="none"/>
        <c:tickLblPos val="nextTo"/>
        <c:crossAx val="21461923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2155112"/>
        <c:axId val="2142147832"/>
      </c:lineChart>
      <c:catAx>
        <c:axId val="2142155112"/>
        <c:scaling>
          <c:orientation val="minMax"/>
        </c:scaling>
        <c:delete val="0"/>
        <c:axPos val="b"/>
        <c:numFmt formatCode="[$-F400]h:mm:ss\ AM/PM" sourceLinked="1"/>
        <c:majorTickMark val="out"/>
        <c:minorTickMark val="none"/>
        <c:tickLblPos val="nextTo"/>
        <c:crossAx val="2142147832"/>
        <c:crosses val="autoZero"/>
        <c:auto val="1"/>
        <c:lblAlgn val="ctr"/>
        <c:lblOffset val="100"/>
        <c:noMultiLvlLbl val="0"/>
      </c:catAx>
      <c:valAx>
        <c:axId val="2142147832"/>
        <c:scaling>
          <c:orientation val="minMax"/>
        </c:scaling>
        <c:delete val="0"/>
        <c:axPos val="l"/>
        <c:majorGridlines/>
        <c:numFmt formatCode="General" sourceLinked="1"/>
        <c:majorTickMark val="out"/>
        <c:minorTickMark val="none"/>
        <c:tickLblPos val="nextTo"/>
        <c:crossAx val="21421551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139576"/>
        <c:axId val="2146142616"/>
      </c:lineChart>
      <c:catAx>
        <c:axId val="2146139576"/>
        <c:scaling>
          <c:orientation val="minMax"/>
        </c:scaling>
        <c:delete val="0"/>
        <c:axPos val="b"/>
        <c:numFmt formatCode="[$-F400]h:mm:ss\ AM/PM" sourceLinked="1"/>
        <c:majorTickMark val="out"/>
        <c:minorTickMark val="none"/>
        <c:tickLblPos val="nextTo"/>
        <c:crossAx val="2146142616"/>
        <c:crosses val="autoZero"/>
        <c:auto val="1"/>
        <c:lblAlgn val="ctr"/>
        <c:lblOffset val="100"/>
        <c:noMultiLvlLbl val="0"/>
      </c:catAx>
      <c:valAx>
        <c:axId val="2146142616"/>
        <c:scaling>
          <c:orientation val="minMax"/>
        </c:scaling>
        <c:delete val="0"/>
        <c:axPos val="l"/>
        <c:majorGridlines/>
        <c:numFmt formatCode="General" sourceLinked="1"/>
        <c:majorTickMark val="out"/>
        <c:minorTickMark val="none"/>
        <c:tickLblPos val="nextTo"/>
        <c:crossAx val="21461395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120664"/>
        <c:axId val="2146123704"/>
      </c:lineChart>
      <c:catAx>
        <c:axId val="2146120664"/>
        <c:scaling>
          <c:orientation val="minMax"/>
        </c:scaling>
        <c:delete val="0"/>
        <c:axPos val="b"/>
        <c:numFmt formatCode="[$-F400]h:mm:ss\ AM/PM" sourceLinked="1"/>
        <c:majorTickMark val="out"/>
        <c:minorTickMark val="none"/>
        <c:tickLblPos val="nextTo"/>
        <c:crossAx val="2146123704"/>
        <c:crosses val="autoZero"/>
        <c:auto val="1"/>
        <c:lblAlgn val="ctr"/>
        <c:lblOffset val="100"/>
        <c:noMultiLvlLbl val="0"/>
      </c:catAx>
      <c:valAx>
        <c:axId val="2146123704"/>
        <c:scaling>
          <c:orientation val="minMax"/>
        </c:scaling>
        <c:delete val="0"/>
        <c:axPos val="l"/>
        <c:majorGridlines/>
        <c:numFmt formatCode="General" sourceLinked="1"/>
        <c:majorTickMark val="out"/>
        <c:minorTickMark val="none"/>
        <c:tickLblPos val="nextTo"/>
        <c:crossAx val="214612066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057720"/>
        <c:axId val="2146060728"/>
      </c:lineChart>
      <c:catAx>
        <c:axId val="2146057720"/>
        <c:scaling>
          <c:orientation val="minMax"/>
        </c:scaling>
        <c:delete val="0"/>
        <c:axPos val="b"/>
        <c:numFmt formatCode="[$-F400]h:mm:ss\ AM/PM" sourceLinked="1"/>
        <c:majorTickMark val="out"/>
        <c:minorTickMark val="none"/>
        <c:tickLblPos val="nextTo"/>
        <c:crossAx val="2146060728"/>
        <c:crosses val="autoZero"/>
        <c:auto val="1"/>
        <c:lblAlgn val="ctr"/>
        <c:lblOffset val="100"/>
        <c:noMultiLvlLbl val="0"/>
      </c:catAx>
      <c:valAx>
        <c:axId val="2146060728"/>
        <c:scaling>
          <c:orientation val="minMax"/>
        </c:scaling>
        <c:delete val="0"/>
        <c:axPos val="l"/>
        <c:majorGridlines/>
        <c:numFmt formatCode="General" sourceLinked="1"/>
        <c:majorTickMark val="out"/>
        <c:minorTickMark val="none"/>
        <c:tickLblPos val="nextTo"/>
        <c:crossAx val="21460577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5988072"/>
        <c:axId val="2145991112"/>
      </c:lineChart>
      <c:catAx>
        <c:axId val="2145988072"/>
        <c:scaling>
          <c:orientation val="minMax"/>
        </c:scaling>
        <c:delete val="0"/>
        <c:axPos val="b"/>
        <c:numFmt formatCode="[$-F400]h:mm:ss\ AM/PM" sourceLinked="1"/>
        <c:majorTickMark val="out"/>
        <c:minorTickMark val="none"/>
        <c:tickLblPos val="nextTo"/>
        <c:crossAx val="2145991112"/>
        <c:crosses val="autoZero"/>
        <c:auto val="1"/>
        <c:lblAlgn val="ctr"/>
        <c:lblOffset val="100"/>
        <c:noMultiLvlLbl val="0"/>
      </c:catAx>
      <c:valAx>
        <c:axId val="2145991112"/>
        <c:scaling>
          <c:orientation val="minMax"/>
        </c:scaling>
        <c:delete val="0"/>
        <c:axPos val="l"/>
        <c:majorGridlines/>
        <c:numFmt formatCode="General" sourceLinked="1"/>
        <c:majorTickMark val="out"/>
        <c:minorTickMark val="none"/>
        <c:tickLblPos val="nextTo"/>
        <c:crossAx val="21459880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6031480"/>
        <c:axId val="2146034520"/>
      </c:lineChart>
      <c:catAx>
        <c:axId val="2146031480"/>
        <c:scaling>
          <c:orientation val="minMax"/>
        </c:scaling>
        <c:delete val="0"/>
        <c:axPos val="b"/>
        <c:numFmt formatCode="[$-F400]h:mm:ss\ AM/PM" sourceLinked="1"/>
        <c:majorTickMark val="out"/>
        <c:minorTickMark val="none"/>
        <c:tickLblPos val="nextTo"/>
        <c:crossAx val="2146034520"/>
        <c:crosses val="autoZero"/>
        <c:auto val="1"/>
        <c:lblAlgn val="ctr"/>
        <c:lblOffset val="100"/>
        <c:noMultiLvlLbl val="0"/>
      </c:catAx>
      <c:valAx>
        <c:axId val="2146034520"/>
        <c:scaling>
          <c:orientation val="minMax"/>
        </c:scaling>
        <c:delete val="0"/>
        <c:axPos val="l"/>
        <c:majorGridlines/>
        <c:numFmt formatCode="General" sourceLinked="1"/>
        <c:majorTickMark val="out"/>
        <c:minorTickMark val="none"/>
        <c:tickLblPos val="nextTo"/>
        <c:crossAx val="21460314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5837224"/>
        <c:axId val="2145804648"/>
      </c:lineChart>
      <c:catAx>
        <c:axId val="2145837224"/>
        <c:scaling>
          <c:orientation val="minMax"/>
        </c:scaling>
        <c:delete val="0"/>
        <c:axPos val="b"/>
        <c:numFmt formatCode="[$-F400]h:mm:ss\ AM/PM" sourceLinked="1"/>
        <c:majorTickMark val="out"/>
        <c:minorTickMark val="none"/>
        <c:tickLblPos val="nextTo"/>
        <c:crossAx val="2145804648"/>
        <c:crosses val="autoZero"/>
        <c:auto val="1"/>
        <c:lblAlgn val="ctr"/>
        <c:lblOffset val="100"/>
        <c:noMultiLvlLbl val="0"/>
      </c:catAx>
      <c:valAx>
        <c:axId val="2145804648"/>
        <c:scaling>
          <c:orientation val="minMax"/>
        </c:scaling>
        <c:delete val="0"/>
        <c:axPos val="l"/>
        <c:majorGridlines/>
        <c:numFmt formatCode="General" sourceLinked="1"/>
        <c:majorTickMark val="out"/>
        <c:minorTickMark val="none"/>
        <c:tickLblPos val="nextTo"/>
        <c:crossAx val="214583722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5785016"/>
        <c:axId val="2145665416"/>
      </c:lineChart>
      <c:catAx>
        <c:axId val="2145785016"/>
        <c:scaling>
          <c:orientation val="minMax"/>
        </c:scaling>
        <c:delete val="0"/>
        <c:axPos val="b"/>
        <c:numFmt formatCode="[$-F400]h:mm:ss\ AM/PM" sourceLinked="1"/>
        <c:majorTickMark val="out"/>
        <c:minorTickMark val="none"/>
        <c:tickLblPos val="nextTo"/>
        <c:crossAx val="2145665416"/>
        <c:crosses val="autoZero"/>
        <c:auto val="1"/>
        <c:lblAlgn val="ctr"/>
        <c:lblOffset val="100"/>
        <c:noMultiLvlLbl val="0"/>
      </c:catAx>
      <c:valAx>
        <c:axId val="2145665416"/>
        <c:scaling>
          <c:orientation val="minMax"/>
        </c:scaling>
        <c:delete val="0"/>
        <c:axPos val="l"/>
        <c:majorGridlines/>
        <c:numFmt formatCode="General" sourceLinked="1"/>
        <c:majorTickMark val="out"/>
        <c:minorTickMark val="none"/>
        <c:tickLblPos val="nextTo"/>
        <c:crossAx val="214578501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5705752"/>
        <c:axId val="2145708792"/>
      </c:lineChart>
      <c:catAx>
        <c:axId val="2145705752"/>
        <c:scaling>
          <c:orientation val="minMax"/>
        </c:scaling>
        <c:delete val="0"/>
        <c:axPos val="b"/>
        <c:numFmt formatCode="[$-F400]h:mm:ss\ AM/PM" sourceLinked="1"/>
        <c:majorTickMark val="out"/>
        <c:minorTickMark val="none"/>
        <c:tickLblPos val="nextTo"/>
        <c:crossAx val="2145708792"/>
        <c:crosses val="autoZero"/>
        <c:auto val="1"/>
        <c:lblAlgn val="ctr"/>
        <c:lblOffset val="100"/>
        <c:noMultiLvlLbl val="0"/>
      </c:catAx>
      <c:valAx>
        <c:axId val="2145708792"/>
        <c:scaling>
          <c:orientation val="minMax"/>
        </c:scaling>
        <c:delete val="0"/>
        <c:axPos val="l"/>
        <c:majorGridlines/>
        <c:numFmt formatCode="General" sourceLinked="1"/>
        <c:majorTickMark val="out"/>
        <c:minorTickMark val="none"/>
        <c:tickLblPos val="nextTo"/>
        <c:crossAx val="214570575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5749176"/>
        <c:axId val="2145752216"/>
      </c:lineChart>
      <c:catAx>
        <c:axId val="2145749176"/>
        <c:scaling>
          <c:orientation val="minMax"/>
        </c:scaling>
        <c:delete val="0"/>
        <c:axPos val="b"/>
        <c:numFmt formatCode="[$-F400]h:mm:ss\ AM/PM" sourceLinked="1"/>
        <c:majorTickMark val="out"/>
        <c:minorTickMark val="none"/>
        <c:tickLblPos val="nextTo"/>
        <c:crossAx val="2145752216"/>
        <c:crosses val="autoZero"/>
        <c:auto val="1"/>
        <c:lblAlgn val="ctr"/>
        <c:lblOffset val="100"/>
        <c:noMultiLvlLbl val="0"/>
      </c:catAx>
      <c:valAx>
        <c:axId val="2145752216"/>
        <c:scaling>
          <c:orientation val="minMax"/>
        </c:scaling>
        <c:delete val="0"/>
        <c:axPos val="l"/>
        <c:majorGridlines/>
        <c:numFmt formatCode="General" sourceLinked="1"/>
        <c:majorTickMark val="out"/>
        <c:minorTickMark val="none"/>
        <c:tickLblPos val="nextTo"/>
        <c:crossAx val="21457491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075768120"/>
        <c:axId val="2075839880"/>
      </c:lineChart>
      <c:catAx>
        <c:axId val="2075768120"/>
        <c:scaling>
          <c:orientation val="minMax"/>
        </c:scaling>
        <c:delete val="0"/>
        <c:axPos val="b"/>
        <c:numFmt formatCode="[$-F400]h:mm:ss\ AM/PM" sourceLinked="1"/>
        <c:majorTickMark val="out"/>
        <c:minorTickMark val="none"/>
        <c:tickLblPos val="nextTo"/>
        <c:crossAx val="2075839880"/>
        <c:crosses val="autoZero"/>
        <c:auto val="1"/>
        <c:lblAlgn val="ctr"/>
        <c:lblOffset val="100"/>
        <c:noMultiLvlLbl val="0"/>
      </c:catAx>
      <c:valAx>
        <c:axId val="2075839880"/>
        <c:scaling>
          <c:orientation val="minMax"/>
        </c:scaling>
        <c:delete val="0"/>
        <c:axPos val="l"/>
        <c:majorGridlines/>
        <c:numFmt formatCode="General" sourceLinked="1"/>
        <c:majorTickMark val="out"/>
        <c:minorTickMark val="none"/>
        <c:tickLblPos val="nextTo"/>
        <c:crossAx val="2075768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2038568"/>
        <c:axId val="2142029112"/>
      </c:lineChart>
      <c:catAx>
        <c:axId val="2142038568"/>
        <c:scaling>
          <c:orientation val="minMax"/>
        </c:scaling>
        <c:delete val="0"/>
        <c:axPos val="b"/>
        <c:numFmt formatCode="[$-F400]h:mm:ss\ AM/PM" sourceLinked="1"/>
        <c:majorTickMark val="out"/>
        <c:minorTickMark val="none"/>
        <c:tickLblPos val="nextTo"/>
        <c:crossAx val="2142029112"/>
        <c:crosses val="autoZero"/>
        <c:auto val="1"/>
        <c:lblAlgn val="ctr"/>
        <c:lblOffset val="100"/>
        <c:noMultiLvlLbl val="0"/>
      </c:catAx>
      <c:valAx>
        <c:axId val="2142029112"/>
        <c:scaling>
          <c:orientation val="minMax"/>
        </c:scaling>
        <c:delete val="0"/>
        <c:axPos val="l"/>
        <c:majorGridlines/>
        <c:numFmt formatCode="General" sourceLinked="1"/>
        <c:majorTickMark val="out"/>
        <c:minorTickMark val="none"/>
        <c:tickLblPos val="nextTo"/>
        <c:crossAx val="21420385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075355848"/>
        <c:axId val="2075912248"/>
      </c:lineChart>
      <c:catAx>
        <c:axId val="2075355848"/>
        <c:scaling>
          <c:orientation val="minMax"/>
        </c:scaling>
        <c:delete val="0"/>
        <c:axPos val="b"/>
        <c:numFmt formatCode="[$-F400]h:mm:ss\ AM/PM" sourceLinked="1"/>
        <c:majorTickMark val="out"/>
        <c:minorTickMark val="none"/>
        <c:tickLblPos val="nextTo"/>
        <c:crossAx val="2075912248"/>
        <c:crosses val="autoZero"/>
        <c:auto val="1"/>
        <c:lblAlgn val="ctr"/>
        <c:lblOffset val="100"/>
        <c:noMultiLvlLbl val="0"/>
      </c:catAx>
      <c:valAx>
        <c:axId val="2075912248"/>
        <c:scaling>
          <c:orientation val="minMax"/>
        </c:scaling>
        <c:delete val="0"/>
        <c:axPos val="l"/>
        <c:majorGridlines/>
        <c:numFmt formatCode="General" sourceLinked="1"/>
        <c:majorTickMark val="out"/>
        <c:minorTickMark val="none"/>
        <c:tickLblPos val="nextTo"/>
        <c:crossAx val="20753558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075796952"/>
        <c:axId val="2075793864"/>
      </c:lineChart>
      <c:catAx>
        <c:axId val="2075796952"/>
        <c:scaling>
          <c:orientation val="minMax"/>
        </c:scaling>
        <c:delete val="0"/>
        <c:axPos val="b"/>
        <c:numFmt formatCode="[$-F400]h:mm:ss\ AM/PM" sourceLinked="1"/>
        <c:majorTickMark val="out"/>
        <c:minorTickMark val="none"/>
        <c:tickLblPos val="nextTo"/>
        <c:crossAx val="2075793864"/>
        <c:crosses val="autoZero"/>
        <c:auto val="1"/>
        <c:lblAlgn val="ctr"/>
        <c:lblOffset val="100"/>
        <c:noMultiLvlLbl val="0"/>
      </c:catAx>
      <c:valAx>
        <c:axId val="2075793864"/>
        <c:scaling>
          <c:orientation val="minMax"/>
        </c:scaling>
        <c:delete val="0"/>
        <c:axPos val="l"/>
        <c:majorGridlines/>
        <c:numFmt formatCode="General" sourceLinked="1"/>
        <c:majorTickMark val="out"/>
        <c:minorTickMark val="none"/>
        <c:tickLblPos val="nextTo"/>
        <c:crossAx val="207579695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075343688"/>
        <c:axId val="2075314136"/>
      </c:lineChart>
      <c:catAx>
        <c:axId val="2075343688"/>
        <c:scaling>
          <c:orientation val="minMax"/>
        </c:scaling>
        <c:delete val="0"/>
        <c:axPos val="b"/>
        <c:numFmt formatCode="[$-F400]h:mm:ss\ AM/PM" sourceLinked="1"/>
        <c:majorTickMark val="out"/>
        <c:minorTickMark val="none"/>
        <c:tickLblPos val="nextTo"/>
        <c:crossAx val="2075314136"/>
        <c:crosses val="autoZero"/>
        <c:auto val="1"/>
        <c:lblAlgn val="ctr"/>
        <c:lblOffset val="100"/>
        <c:noMultiLvlLbl val="0"/>
      </c:catAx>
      <c:valAx>
        <c:axId val="2075314136"/>
        <c:scaling>
          <c:orientation val="minMax"/>
        </c:scaling>
        <c:delete val="0"/>
        <c:axPos val="l"/>
        <c:majorGridlines/>
        <c:numFmt formatCode="General" sourceLinked="1"/>
        <c:majorTickMark val="out"/>
        <c:minorTickMark val="none"/>
        <c:tickLblPos val="nextTo"/>
        <c:crossAx val="20753436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075155688"/>
        <c:axId val="2075150808"/>
      </c:lineChart>
      <c:catAx>
        <c:axId val="2075155688"/>
        <c:scaling>
          <c:orientation val="minMax"/>
        </c:scaling>
        <c:delete val="0"/>
        <c:axPos val="b"/>
        <c:numFmt formatCode="[$-F400]h:mm:ss\ AM/PM" sourceLinked="1"/>
        <c:majorTickMark val="out"/>
        <c:minorTickMark val="none"/>
        <c:tickLblPos val="nextTo"/>
        <c:crossAx val="2075150808"/>
        <c:crosses val="autoZero"/>
        <c:auto val="1"/>
        <c:lblAlgn val="ctr"/>
        <c:lblOffset val="100"/>
        <c:noMultiLvlLbl val="0"/>
      </c:catAx>
      <c:valAx>
        <c:axId val="2075150808"/>
        <c:scaling>
          <c:orientation val="minMax"/>
        </c:scaling>
        <c:delete val="0"/>
        <c:axPos val="l"/>
        <c:majorGridlines/>
        <c:numFmt formatCode="General" sourceLinked="1"/>
        <c:majorTickMark val="out"/>
        <c:minorTickMark val="none"/>
        <c:tickLblPos val="nextTo"/>
        <c:crossAx val="20751556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291576"/>
        <c:axId val="2129026568"/>
      </c:lineChart>
      <c:catAx>
        <c:axId val="2129291576"/>
        <c:scaling>
          <c:orientation val="minMax"/>
        </c:scaling>
        <c:delete val="0"/>
        <c:axPos val="b"/>
        <c:numFmt formatCode="[$-F400]h:mm:ss\ AM/PM" sourceLinked="1"/>
        <c:majorTickMark val="out"/>
        <c:minorTickMark val="none"/>
        <c:tickLblPos val="nextTo"/>
        <c:crossAx val="2129026568"/>
        <c:crosses val="autoZero"/>
        <c:auto val="1"/>
        <c:lblAlgn val="ctr"/>
        <c:lblOffset val="100"/>
        <c:noMultiLvlLbl val="0"/>
      </c:catAx>
      <c:valAx>
        <c:axId val="2129026568"/>
        <c:scaling>
          <c:orientation val="minMax"/>
        </c:scaling>
        <c:delete val="0"/>
        <c:axPos val="l"/>
        <c:majorGridlines/>
        <c:numFmt formatCode="General" sourceLinked="1"/>
        <c:majorTickMark val="out"/>
        <c:minorTickMark val="none"/>
        <c:tickLblPos val="nextTo"/>
        <c:crossAx val="21292915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575400"/>
        <c:axId val="2129578344"/>
      </c:lineChart>
      <c:catAx>
        <c:axId val="2129575400"/>
        <c:scaling>
          <c:orientation val="minMax"/>
        </c:scaling>
        <c:delete val="0"/>
        <c:axPos val="b"/>
        <c:numFmt formatCode="[$-F400]h:mm:ss\ AM/PM" sourceLinked="1"/>
        <c:majorTickMark val="out"/>
        <c:minorTickMark val="none"/>
        <c:tickLblPos val="nextTo"/>
        <c:crossAx val="2129578344"/>
        <c:crosses val="autoZero"/>
        <c:auto val="1"/>
        <c:lblAlgn val="ctr"/>
        <c:lblOffset val="100"/>
        <c:noMultiLvlLbl val="0"/>
      </c:catAx>
      <c:valAx>
        <c:axId val="2129578344"/>
        <c:scaling>
          <c:orientation val="minMax"/>
        </c:scaling>
        <c:delete val="0"/>
        <c:axPos val="l"/>
        <c:majorGridlines/>
        <c:numFmt formatCode="General" sourceLinked="1"/>
        <c:majorTickMark val="out"/>
        <c:minorTickMark val="none"/>
        <c:tickLblPos val="nextTo"/>
        <c:crossAx val="212957540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536376"/>
        <c:axId val="2129532888"/>
      </c:lineChart>
      <c:catAx>
        <c:axId val="2129536376"/>
        <c:scaling>
          <c:orientation val="minMax"/>
        </c:scaling>
        <c:delete val="0"/>
        <c:axPos val="b"/>
        <c:numFmt formatCode="[$-F400]h:mm:ss\ AM/PM" sourceLinked="1"/>
        <c:majorTickMark val="out"/>
        <c:minorTickMark val="none"/>
        <c:tickLblPos val="nextTo"/>
        <c:crossAx val="2129532888"/>
        <c:crosses val="autoZero"/>
        <c:auto val="1"/>
        <c:lblAlgn val="ctr"/>
        <c:lblOffset val="100"/>
        <c:noMultiLvlLbl val="0"/>
      </c:catAx>
      <c:valAx>
        <c:axId val="2129532888"/>
        <c:scaling>
          <c:orientation val="minMax"/>
        </c:scaling>
        <c:delete val="0"/>
        <c:axPos val="l"/>
        <c:majorGridlines/>
        <c:numFmt formatCode="General" sourceLinked="1"/>
        <c:majorTickMark val="out"/>
        <c:minorTickMark val="none"/>
        <c:tickLblPos val="nextTo"/>
        <c:crossAx val="21295363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489336"/>
        <c:axId val="2129450472"/>
      </c:lineChart>
      <c:catAx>
        <c:axId val="2129489336"/>
        <c:scaling>
          <c:orientation val="minMax"/>
        </c:scaling>
        <c:delete val="0"/>
        <c:axPos val="b"/>
        <c:numFmt formatCode="[$-F400]h:mm:ss\ AM/PM" sourceLinked="1"/>
        <c:majorTickMark val="out"/>
        <c:minorTickMark val="none"/>
        <c:tickLblPos val="nextTo"/>
        <c:crossAx val="2129450472"/>
        <c:crosses val="autoZero"/>
        <c:auto val="1"/>
        <c:lblAlgn val="ctr"/>
        <c:lblOffset val="100"/>
        <c:noMultiLvlLbl val="0"/>
      </c:catAx>
      <c:valAx>
        <c:axId val="2129450472"/>
        <c:scaling>
          <c:orientation val="minMax"/>
        </c:scaling>
        <c:delete val="0"/>
        <c:axPos val="l"/>
        <c:majorGridlines/>
        <c:numFmt formatCode="General" sourceLinked="1"/>
        <c:majorTickMark val="out"/>
        <c:minorTickMark val="none"/>
        <c:tickLblPos val="nextTo"/>
        <c:crossAx val="212948933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446424"/>
        <c:axId val="2129440120"/>
      </c:lineChart>
      <c:catAx>
        <c:axId val="2129446424"/>
        <c:scaling>
          <c:orientation val="minMax"/>
        </c:scaling>
        <c:delete val="0"/>
        <c:axPos val="b"/>
        <c:numFmt formatCode="[$-F400]h:mm:ss\ AM/PM" sourceLinked="1"/>
        <c:majorTickMark val="out"/>
        <c:minorTickMark val="none"/>
        <c:tickLblPos val="nextTo"/>
        <c:crossAx val="2129440120"/>
        <c:crosses val="autoZero"/>
        <c:auto val="1"/>
        <c:lblAlgn val="ctr"/>
        <c:lblOffset val="100"/>
        <c:noMultiLvlLbl val="0"/>
      </c:catAx>
      <c:valAx>
        <c:axId val="2129440120"/>
        <c:scaling>
          <c:orientation val="minMax"/>
        </c:scaling>
        <c:delete val="0"/>
        <c:axPos val="l"/>
        <c:majorGridlines/>
        <c:numFmt formatCode="General" sourceLinked="1"/>
        <c:majorTickMark val="out"/>
        <c:minorTickMark val="none"/>
        <c:tickLblPos val="nextTo"/>
        <c:crossAx val="212944642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396280"/>
        <c:axId val="2129392216"/>
      </c:lineChart>
      <c:catAx>
        <c:axId val="2129396280"/>
        <c:scaling>
          <c:orientation val="minMax"/>
        </c:scaling>
        <c:delete val="0"/>
        <c:axPos val="b"/>
        <c:numFmt formatCode="[$-F400]h:mm:ss\ AM/PM" sourceLinked="1"/>
        <c:majorTickMark val="out"/>
        <c:minorTickMark val="none"/>
        <c:tickLblPos val="nextTo"/>
        <c:crossAx val="2129392216"/>
        <c:crosses val="autoZero"/>
        <c:auto val="1"/>
        <c:lblAlgn val="ctr"/>
        <c:lblOffset val="100"/>
        <c:noMultiLvlLbl val="0"/>
      </c:catAx>
      <c:valAx>
        <c:axId val="2129392216"/>
        <c:scaling>
          <c:orientation val="minMax"/>
        </c:scaling>
        <c:delete val="0"/>
        <c:axPos val="l"/>
        <c:majorGridlines/>
        <c:numFmt formatCode="General" sourceLinked="1"/>
        <c:majorTickMark val="out"/>
        <c:minorTickMark val="none"/>
        <c:tickLblPos val="nextTo"/>
        <c:crossAx val="21293962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967928"/>
        <c:axId val="2141957320"/>
      </c:lineChart>
      <c:catAx>
        <c:axId val="2141967928"/>
        <c:scaling>
          <c:orientation val="minMax"/>
        </c:scaling>
        <c:delete val="0"/>
        <c:axPos val="b"/>
        <c:numFmt formatCode="[$-F400]h:mm:ss\ AM/PM" sourceLinked="1"/>
        <c:majorTickMark val="out"/>
        <c:minorTickMark val="none"/>
        <c:tickLblPos val="nextTo"/>
        <c:crossAx val="2141957320"/>
        <c:crosses val="autoZero"/>
        <c:auto val="1"/>
        <c:lblAlgn val="ctr"/>
        <c:lblOffset val="100"/>
        <c:noMultiLvlLbl val="0"/>
      </c:catAx>
      <c:valAx>
        <c:axId val="2141957320"/>
        <c:scaling>
          <c:orientation val="minMax"/>
        </c:scaling>
        <c:delete val="0"/>
        <c:axPos val="l"/>
        <c:majorGridlines/>
        <c:numFmt formatCode="General" sourceLinked="1"/>
        <c:majorTickMark val="out"/>
        <c:minorTickMark val="none"/>
        <c:tickLblPos val="nextTo"/>
        <c:crossAx val="214196792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29343896"/>
        <c:axId val="2129337816"/>
      </c:lineChart>
      <c:catAx>
        <c:axId val="2129343896"/>
        <c:scaling>
          <c:orientation val="minMax"/>
        </c:scaling>
        <c:delete val="0"/>
        <c:axPos val="b"/>
        <c:numFmt formatCode="[$-F400]h:mm:ss\ AM/PM" sourceLinked="1"/>
        <c:majorTickMark val="out"/>
        <c:minorTickMark val="none"/>
        <c:tickLblPos val="nextTo"/>
        <c:crossAx val="2129337816"/>
        <c:crosses val="autoZero"/>
        <c:auto val="1"/>
        <c:lblAlgn val="ctr"/>
        <c:lblOffset val="100"/>
        <c:noMultiLvlLbl val="0"/>
      </c:catAx>
      <c:valAx>
        <c:axId val="2129337816"/>
        <c:scaling>
          <c:orientation val="minMax"/>
        </c:scaling>
        <c:delete val="0"/>
        <c:axPos val="l"/>
        <c:majorGridlines/>
        <c:numFmt formatCode="General" sourceLinked="1"/>
        <c:majorTickMark val="out"/>
        <c:minorTickMark val="none"/>
        <c:tickLblPos val="nextTo"/>
        <c:crossAx val="212934389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F813-44B6-8604-A6AF678F3910}"/>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F813-44B6-8604-A6AF678F3910}"/>
            </c:ext>
          </c:extLst>
        </c:ser>
        <c:dLbls>
          <c:showLegendKey val="0"/>
          <c:showVal val="0"/>
          <c:showCatName val="0"/>
          <c:showSerName val="0"/>
          <c:showPercent val="0"/>
          <c:showBubbleSize val="0"/>
        </c:dLbls>
        <c:smooth val="0"/>
        <c:axId val="2144981272"/>
        <c:axId val="2144474072"/>
      </c:lineChart>
      <c:catAx>
        <c:axId val="2144981272"/>
        <c:scaling>
          <c:orientation val="minMax"/>
        </c:scaling>
        <c:delete val="0"/>
        <c:axPos val="b"/>
        <c:numFmt formatCode="[$-F400]h:mm:ss\ AM/PM" sourceLinked="1"/>
        <c:majorTickMark val="out"/>
        <c:minorTickMark val="none"/>
        <c:tickLblPos val="nextTo"/>
        <c:crossAx val="2144474072"/>
        <c:crosses val="autoZero"/>
        <c:auto val="1"/>
        <c:lblAlgn val="ctr"/>
        <c:lblOffset val="100"/>
        <c:noMultiLvlLbl val="0"/>
      </c:catAx>
      <c:valAx>
        <c:axId val="2144474072"/>
        <c:scaling>
          <c:orientation val="minMax"/>
        </c:scaling>
        <c:delete val="0"/>
        <c:axPos val="l"/>
        <c:majorGridlines/>
        <c:numFmt formatCode="General" sourceLinked="1"/>
        <c:majorTickMark val="out"/>
        <c:minorTickMark val="none"/>
        <c:tickLblPos val="nextTo"/>
        <c:crossAx val="21449812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E04-440D-934B-7F3B1F33DFC9}"/>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E04-440D-934B-7F3B1F33DFC9}"/>
            </c:ext>
          </c:extLst>
        </c:ser>
        <c:dLbls>
          <c:showLegendKey val="0"/>
          <c:showVal val="0"/>
          <c:showCatName val="0"/>
          <c:showSerName val="0"/>
          <c:showPercent val="0"/>
          <c:showBubbleSize val="0"/>
        </c:dLbls>
        <c:smooth val="0"/>
        <c:axId val="2129318632"/>
        <c:axId val="2129313576"/>
      </c:lineChart>
      <c:catAx>
        <c:axId val="2129318632"/>
        <c:scaling>
          <c:orientation val="minMax"/>
        </c:scaling>
        <c:delete val="0"/>
        <c:axPos val="b"/>
        <c:numFmt formatCode="[$-F400]h:mm:ss\ AM/PM" sourceLinked="1"/>
        <c:majorTickMark val="out"/>
        <c:minorTickMark val="none"/>
        <c:tickLblPos val="nextTo"/>
        <c:crossAx val="2129313576"/>
        <c:crosses val="autoZero"/>
        <c:auto val="1"/>
        <c:lblAlgn val="ctr"/>
        <c:lblOffset val="100"/>
        <c:noMultiLvlLbl val="0"/>
      </c:catAx>
      <c:valAx>
        <c:axId val="2129313576"/>
        <c:scaling>
          <c:orientation val="minMax"/>
        </c:scaling>
        <c:delete val="0"/>
        <c:axPos val="l"/>
        <c:majorGridlines/>
        <c:numFmt formatCode="General" sourceLinked="1"/>
        <c:majorTickMark val="out"/>
        <c:minorTickMark val="none"/>
        <c:tickLblPos val="nextTo"/>
        <c:crossAx val="21293186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7C4B-4A36-8F79-1B4D3BBA409E}"/>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7C4B-4A36-8F79-1B4D3BBA409E}"/>
            </c:ext>
          </c:extLst>
        </c:ser>
        <c:dLbls>
          <c:showLegendKey val="0"/>
          <c:showVal val="0"/>
          <c:showCatName val="0"/>
          <c:showSerName val="0"/>
          <c:showPercent val="0"/>
          <c:showBubbleSize val="0"/>
        </c:dLbls>
        <c:smooth val="0"/>
        <c:axId val="2129240888"/>
        <c:axId val="2129237272"/>
      </c:lineChart>
      <c:catAx>
        <c:axId val="2129240888"/>
        <c:scaling>
          <c:orientation val="minMax"/>
        </c:scaling>
        <c:delete val="0"/>
        <c:axPos val="b"/>
        <c:numFmt formatCode="[$-F400]h:mm:ss\ AM/PM" sourceLinked="1"/>
        <c:majorTickMark val="out"/>
        <c:minorTickMark val="none"/>
        <c:tickLblPos val="nextTo"/>
        <c:crossAx val="2129237272"/>
        <c:crosses val="autoZero"/>
        <c:auto val="1"/>
        <c:lblAlgn val="ctr"/>
        <c:lblOffset val="100"/>
        <c:noMultiLvlLbl val="0"/>
      </c:catAx>
      <c:valAx>
        <c:axId val="2129237272"/>
        <c:scaling>
          <c:orientation val="minMax"/>
        </c:scaling>
        <c:delete val="0"/>
        <c:axPos val="l"/>
        <c:majorGridlines/>
        <c:numFmt formatCode="General" sourceLinked="1"/>
        <c:majorTickMark val="out"/>
        <c:minorTickMark val="none"/>
        <c:tickLblPos val="nextTo"/>
        <c:crossAx val="21292408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352E-44F0-90FA-4080632AE0E2}"/>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352E-44F0-90FA-4080632AE0E2}"/>
            </c:ext>
          </c:extLst>
        </c:ser>
        <c:dLbls>
          <c:showLegendKey val="0"/>
          <c:showVal val="0"/>
          <c:showCatName val="0"/>
          <c:showSerName val="0"/>
          <c:showPercent val="0"/>
          <c:showBubbleSize val="0"/>
        </c:dLbls>
        <c:smooth val="0"/>
        <c:axId val="2129114904"/>
        <c:axId val="2129117912"/>
      </c:lineChart>
      <c:catAx>
        <c:axId val="2129114904"/>
        <c:scaling>
          <c:orientation val="minMax"/>
        </c:scaling>
        <c:delete val="0"/>
        <c:axPos val="b"/>
        <c:numFmt formatCode="[$-F400]h:mm:ss\ AM/PM" sourceLinked="1"/>
        <c:majorTickMark val="out"/>
        <c:minorTickMark val="none"/>
        <c:tickLblPos val="nextTo"/>
        <c:crossAx val="2129117912"/>
        <c:crosses val="autoZero"/>
        <c:auto val="1"/>
        <c:lblAlgn val="ctr"/>
        <c:lblOffset val="100"/>
        <c:noMultiLvlLbl val="0"/>
      </c:catAx>
      <c:valAx>
        <c:axId val="2129117912"/>
        <c:scaling>
          <c:orientation val="minMax"/>
        </c:scaling>
        <c:delete val="0"/>
        <c:axPos val="l"/>
        <c:majorGridlines/>
        <c:numFmt formatCode="General" sourceLinked="1"/>
        <c:majorTickMark val="out"/>
        <c:minorTickMark val="none"/>
        <c:tickLblPos val="nextTo"/>
        <c:crossAx val="21291149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EAC2-4369-9072-6ED46FFD0AA5}"/>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EAC2-4369-9072-6ED46FFD0AA5}"/>
            </c:ext>
          </c:extLst>
        </c:ser>
        <c:dLbls>
          <c:showLegendKey val="0"/>
          <c:showVal val="0"/>
          <c:showCatName val="0"/>
          <c:showSerName val="0"/>
          <c:showPercent val="0"/>
          <c:showBubbleSize val="0"/>
        </c:dLbls>
        <c:smooth val="0"/>
        <c:axId val="2129085256"/>
        <c:axId val="2129088296"/>
      </c:lineChart>
      <c:catAx>
        <c:axId val="2129085256"/>
        <c:scaling>
          <c:orientation val="minMax"/>
        </c:scaling>
        <c:delete val="0"/>
        <c:axPos val="b"/>
        <c:numFmt formatCode="[$-F400]h:mm:ss\ AM/PM" sourceLinked="1"/>
        <c:majorTickMark val="out"/>
        <c:minorTickMark val="none"/>
        <c:tickLblPos val="nextTo"/>
        <c:crossAx val="2129088296"/>
        <c:crosses val="autoZero"/>
        <c:auto val="1"/>
        <c:lblAlgn val="ctr"/>
        <c:lblOffset val="100"/>
        <c:noMultiLvlLbl val="0"/>
      </c:catAx>
      <c:valAx>
        <c:axId val="2129088296"/>
        <c:scaling>
          <c:orientation val="minMax"/>
        </c:scaling>
        <c:delete val="0"/>
        <c:axPos val="l"/>
        <c:majorGridlines/>
        <c:numFmt formatCode="General" sourceLinked="1"/>
        <c:majorTickMark val="out"/>
        <c:minorTickMark val="none"/>
        <c:tickLblPos val="nextTo"/>
        <c:crossAx val="2129085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'22082018 5'!$H$2</c:f>
              <c:strCache>
                <c:ptCount val="1"/>
                <c:pt idx="0">
                  <c:v>HR</c:v>
                </c:pt>
              </c:strCache>
            </c:strRef>
          </c:tx>
          <c:marker>
            <c:symbol val="none"/>
          </c:marker>
          <c:cat>
            <c:numRef>
              <c:f>'22082018 5'!$G$3:$G$6</c:f>
              <c:numCache>
                <c:formatCode>[$-F400]h:mm:ss\ AM/PM</c:formatCode>
                <c:ptCount val="4"/>
                <c:pt idx="0">
                  <c:v>0.69374999999999998</c:v>
                </c:pt>
                <c:pt idx="1">
                  <c:v>0.6958333333333333</c:v>
                </c:pt>
              </c:numCache>
            </c:numRef>
          </c:cat>
          <c:val>
            <c:numRef>
              <c:f>'22082018 5'!$H$3:$H$6</c:f>
              <c:numCache>
                <c:formatCode>General</c:formatCode>
                <c:ptCount val="4"/>
                <c:pt idx="0">
                  <c:v>24</c:v>
                </c:pt>
                <c:pt idx="1">
                  <c:v>24</c:v>
                </c:pt>
              </c:numCache>
            </c:numRef>
          </c:val>
          <c:smooth val="0"/>
          <c:extLst>
            <c:ext xmlns:c16="http://schemas.microsoft.com/office/drawing/2014/chart" uri="{C3380CC4-5D6E-409C-BE32-E72D297353CC}">
              <c16:uniqueId val="{00000000-AFAD-42BC-86B7-A31DEE6FA772}"/>
            </c:ext>
          </c:extLst>
        </c:ser>
        <c:ser>
          <c:idx val="1"/>
          <c:order val="1"/>
          <c:tx>
            <c:strRef>
              <c:f>'22082018 5'!$I$2</c:f>
              <c:strCache>
                <c:ptCount val="1"/>
                <c:pt idx="0">
                  <c:v>RR</c:v>
                </c:pt>
              </c:strCache>
            </c:strRef>
          </c:tx>
          <c:marker>
            <c:symbol val="none"/>
          </c:marker>
          <c:cat>
            <c:numRef>
              <c:f>'22082018 5'!$G$3:$G$6</c:f>
              <c:numCache>
                <c:formatCode>[$-F400]h:mm:ss\ AM/PM</c:formatCode>
                <c:ptCount val="4"/>
                <c:pt idx="0">
                  <c:v>0.69374999999999998</c:v>
                </c:pt>
                <c:pt idx="1">
                  <c:v>0.6958333333333333</c:v>
                </c:pt>
              </c:numCache>
            </c:numRef>
          </c:cat>
          <c:val>
            <c:numRef>
              <c:f>'22082018 5'!$I$3:$I$6</c:f>
              <c:numCache>
                <c:formatCode>General</c:formatCode>
                <c:ptCount val="4"/>
                <c:pt idx="0">
                  <c:v>18</c:v>
                </c:pt>
                <c:pt idx="1">
                  <c:v>20</c:v>
                </c:pt>
              </c:numCache>
            </c:numRef>
          </c:val>
          <c:smooth val="0"/>
          <c:extLst>
            <c:ext xmlns:c16="http://schemas.microsoft.com/office/drawing/2014/chart" uri="{C3380CC4-5D6E-409C-BE32-E72D297353CC}">
              <c16:uniqueId val="{00000001-AFAD-42BC-86B7-A31DEE6FA772}"/>
            </c:ext>
          </c:extLst>
        </c:ser>
        <c:dLbls>
          <c:showLegendKey val="0"/>
          <c:showVal val="0"/>
          <c:showCatName val="0"/>
          <c:showSerName val="0"/>
          <c:showPercent val="0"/>
          <c:showBubbleSize val="0"/>
        </c:dLbls>
        <c:smooth val="0"/>
        <c:axId val="2128826872"/>
        <c:axId val="2128829880"/>
      </c:lineChart>
      <c:catAx>
        <c:axId val="2128826872"/>
        <c:scaling>
          <c:orientation val="minMax"/>
        </c:scaling>
        <c:delete val="0"/>
        <c:axPos val="b"/>
        <c:numFmt formatCode="[$-F400]h:mm:ss\ AM/PM" sourceLinked="1"/>
        <c:majorTickMark val="out"/>
        <c:minorTickMark val="none"/>
        <c:tickLblPos val="nextTo"/>
        <c:crossAx val="2128829880"/>
        <c:crosses val="autoZero"/>
        <c:auto val="1"/>
        <c:lblAlgn val="ctr"/>
        <c:lblOffset val="100"/>
        <c:noMultiLvlLbl val="0"/>
      </c:catAx>
      <c:valAx>
        <c:axId val="2128829880"/>
        <c:scaling>
          <c:orientation val="minMax"/>
        </c:scaling>
        <c:delete val="0"/>
        <c:axPos val="l"/>
        <c:majorGridlines/>
        <c:numFmt formatCode="General" sourceLinked="1"/>
        <c:majorTickMark val="out"/>
        <c:minorTickMark val="none"/>
        <c:tickLblPos val="nextTo"/>
        <c:crossAx val="21288268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'22082018 4'!$H$2</c:f>
              <c:strCache>
                <c:ptCount val="1"/>
                <c:pt idx="0">
                  <c:v>HR</c:v>
                </c:pt>
              </c:strCache>
            </c:strRef>
          </c:tx>
          <c:marker>
            <c:symbol val="none"/>
          </c:marker>
          <c:cat>
            <c:numRef>
              <c:f>'22082018 4'!$G$3:$G$8</c:f>
              <c:numCache>
                <c:formatCode>[$-F400]h:mm:ss\ AM/PM</c:formatCode>
                <c:ptCount val="6"/>
                <c:pt idx="0">
                  <c:v>0.61805555555555558</c:v>
                </c:pt>
                <c:pt idx="1">
                  <c:v>0.61875000000000002</c:v>
                </c:pt>
                <c:pt idx="2">
                  <c:v>0.62083333333333335</c:v>
                </c:pt>
                <c:pt idx="3">
                  <c:v>0.62291666666666667</c:v>
                </c:pt>
                <c:pt idx="4">
                  <c:v>0.62430555555555556</c:v>
                </c:pt>
                <c:pt idx="5">
                  <c:v>0.62569444444444444</c:v>
                </c:pt>
              </c:numCache>
            </c:numRef>
          </c:cat>
          <c:val>
            <c:numRef>
              <c:f>'22082018 4'!$H$3:$H$8</c:f>
              <c:numCache>
                <c:formatCode>General</c:formatCode>
                <c:ptCount val="6"/>
                <c:pt idx="0">
                  <c:v>12</c:v>
                </c:pt>
                <c:pt idx="1">
                  <c:v>24</c:v>
                </c:pt>
                <c:pt idx="2">
                  <c:v>20</c:v>
                </c:pt>
                <c:pt idx="3">
                  <c:v>8</c:v>
                </c:pt>
                <c:pt idx="4">
                  <c:v>8</c:v>
                </c:pt>
                <c:pt idx="5">
                  <c:v>14</c:v>
                </c:pt>
              </c:numCache>
            </c:numRef>
          </c:val>
          <c:smooth val="0"/>
          <c:extLst>
            <c:ext xmlns:c16="http://schemas.microsoft.com/office/drawing/2014/chart" uri="{C3380CC4-5D6E-409C-BE32-E72D297353CC}">
              <c16:uniqueId val="{00000000-7D3F-4BE7-9EB9-C9E2F1246266}"/>
            </c:ext>
          </c:extLst>
        </c:ser>
        <c:ser>
          <c:idx val="1"/>
          <c:order val="1"/>
          <c:tx>
            <c:strRef>
              <c:f>'22082018 4'!$I$2</c:f>
              <c:strCache>
                <c:ptCount val="1"/>
                <c:pt idx="0">
                  <c:v>RR</c:v>
                </c:pt>
              </c:strCache>
            </c:strRef>
          </c:tx>
          <c:marker>
            <c:symbol val="none"/>
          </c:marker>
          <c:cat>
            <c:numRef>
              <c:f>'22082018 4'!$G$3:$G$8</c:f>
              <c:numCache>
                <c:formatCode>[$-F400]h:mm:ss\ AM/PM</c:formatCode>
                <c:ptCount val="6"/>
                <c:pt idx="0">
                  <c:v>0.61805555555555558</c:v>
                </c:pt>
                <c:pt idx="1">
                  <c:v>0.61875000000000002</c:v>
                </c:pt>
                <c:pt idx="2">
                  <c:v>0.62083333333333335</c:v>
                </c:pt>
                <c:pt idx="3">
                  <c:v>0.62291666666666667</c:v>
                </c:pt>
                <c:pt idx="4">
                  <c:v>0.62430555555555556</c:v>
                </c:pt>
                <c:pt idx="5">
                  <c:v>0.62569444444444444</c:v>
                </c:pt>
              </c:numCache>
            </c:numRef>
          </c:cat>
          <c:val>
            <c:numRef>
              <c:f>'22082018 4'!$I$3:$I$8</c:f>
              <c:numCache>
                <c:formatCode>General</c:formatCode>
                <c:ptCount val="6"/>
                <c:pt idx="0">
                  <c:v>6</c:v>
                </c:pt>
                <c:pt idx="1">
                  <c:v>2</c:v>
                </c:pt>
                <c:pt idx="2">
                  <c:v>6</c:v>
                </c:pt>
                <c:pt idx="3">
                  <c:v>2</c:v>
                </c:pt>
                <c:pt idx="4">
                  <c:v>10</c:v>
                </c:pt>
                <c:pt idx="5">
                  <c:v>8</c:v>
                </c:pt>
              </c:numCache>
            </c:numRef>
          </c:val>
          <c:smooth val="0"/>
          <c:extLst>
            <c:ext xmlns:c16="http://schemas.microsoft.com/office/drawing/2014/chart" uri="{C3380CC4-5D6E-409C-BE32-E72D297353CC}">
              <c16:uniqueId val="{00000001-7D3F-4BE7-9EB9-C9E2F1246266}"/>
            </c:ext>
          </c:extLst>
        </c:ser>
        <c:dLbls>
          <c:showLegendKey val="0"/>
          <c:showVal val="0"/>
          <c:showCatName val="0"/>
          <c:showSerName val="0"/>
          <c:showPercent val="0"/>
          <c:showBubbleSize val="0"/>
        </c:dLbls>
        <c:smooth val="0"/>
        <c:axId val="2125032984"/>
        <c:axId val="2125422488"/>
      </c:lineChart>
      <c:catAx>
        <c:axId val="2125032984"/>
        <c:scaling>
          <c:orientation val="minMax"/>
        </c:scaling>
        <c:delete val="0"/>
        <c:axPos val="b"/>
        <c:numFmt formatCode="[$-F400]h:mm:ss\ AM/PM" sourceLinked="1"/>
        <c:majorTickMark val="out"/>
        <c:minorTickMark val="none"/>
        <c:tickLblPos val="nextTo"/>
        <c:crossAx val="2125422488"/>
        <c:crosses val="autoZero"/>
        <c:auto val="1"/>
        <c:lblAlgn val="ctr"/>
        <c:lblOffset val="100"/>
        <c:noMultiLvlLbl val="0"/>
      </c:catAx>
      <c:valAx>
        <c:axId val="2125422488"/>
        <c:scaling>
          <c:orientation val="minMax"/>
        </c:scaling>
        <c:delete val="0"/>
        <c:axPos val="l"/>
        <c:majorGridlines/>
        <c:numFmt formatCode="General" sourceLinked="1"/>
        <c:majorTickMark val="out"/>
        <c:minorTickMark val="none"/>
        <c:tickLblPos val="nextTo"/>
        <c:crossAx val="2125032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'22082018 3'!$H$2</c:f>
              <c:strCache>
                <c:ptCount val="1"/>
                <c:pt idx="0">
                  <c:v>HR</c:v>
                </c:pt>
              </c:strCache>
            </c:strRef>
          </c:tx>
          <c:marker>
            <c:symbol val="none"/>
          </c:marker>
          <c:cat>
            <c:numRef>
              <c:f>'22082018 3'!$G$3:$G$12</c:f>
              <c:numCache>
                <c:formatCode>[$-F400]h:mm:ss\ AM/PM</c:formatCode>
                <c:ptCount val="10"/>
                <c:pt idx="0">
                  <c:v>0.5625</c:v>
                </c:pt>
                <c:pt idx="1">
                  <c:v>0.56388888888888888</c:v>
                </c:pt>
                <c:pt idx="2">
                  <c:v>0.56527777777777799</c:v>
                </c:pt>
                <c:pt idx="3">
                  <c:v>0.56666666666666698</c:v>
                </c:pt>
                <c:pt idx="4">
                  <c:v>0.56805555555555598</c:v>
                </c:pt>
                <c:pt idx="5">
                  <c:v>0.56944444444444398</c:v>
                </c:pt>
                <c:pt idx="6">
                  <c:v>0.57083333333333297</c:v>
                </c:pt>
                <c:pt idx="7">
                  <c:v>0.57222222222222197</c:v>
                </c:pt>
                <c:pt idx="8">
                  <c:v>0.57361111111111096</c:v>
                </c:pt>
                <c:pt idx="9">
                  <c:v>0.57499999999999996</c:v>
                </c:pt>
              </c:numCache>
            </c:numRef>
          </c:cat>
          <c:val>
            <c:numRef>
              <c:f>'22082018 3'!$H$3:$H$12</c:f>
              <c:numCache>
                <c:formatCode>General</c:formatCode>
                <c:ptCount val="10"/>
                <c:pt idx="0">
                  <c:v>40</c:v>
                </c:pt>
                <c:pt idx="1">
                  <c:v>40</c:v>
                </c:pt>
                <c:pt idx="2">
                  <c:v>40</c:v>
                </c:pt>
                <c:pt idx="4">
                  <c:v>40</c:v>
                </c:pt>
                <c:pt idx="5">
                  <c:v>42</c:v>
                </c:pt>
                <c:pt idx="6">
                  <c:v>32</c:v>
                </c:pt>
                <c:pt idx="7">
                  <c:v>36</c:v>
                </c:pt>
                <c:pt idx="8">
                  <c:v>36</c:v>
                </c:pt>
                <c:pt idx="9">
                  <c:v>24</c:v>
                </c:pt>
              </c:numCache>
            </c:numRef>
          </c:val>
          <c:smooth val="0"/>
          <c:extLst>
            <c:ext xmlns:c16="http://schemas.microsoft.com/office/drawing/2014/chart" uri="{C3380CC4-5D6E-409C-BE32-E72D297353CC}">
              <c16:uniqueId val="{00000000-EA08-4746-9A38-18D605E07E9F}"/>
            </c:ext>
          </c:extLst>
        </c:ser>
        <c:ser>
          <c:idx val="1"/>
          <c:order val="1"/>
          <c:tx>
            <c:strRef>
              <c:f>'22082018 3'!$I$2</c:f>
              <c:strCache>
                <c:ptCount val="1"/>
                <c:pt idx="0">
                  <c:v>RR</c:v>
                </c:pt>
              </c:strCache>
            </c:strRef>
          </c:tx>
          <c:marker>
            <c:symbol val="none"/>
          </c:marker>
          <c:cat>
            <c:numRef>
              <c:f>'22082018 3'!$G$3:$G$12</c:f>
              <c:numCache>
                <c:formatCode>[$-F400]h:mm:ss\ AM/PM</c:formatCode>
                <c:ptCount val="10"/>
                <c:pt idx="0">
                  <c:v>0.5625</c:v>
                </c:pt>
                <c:pt idx="1">
                  <c:v>0.56388888888888888</c:v>
                </c:pt>
                <c:pt idx="2">
                  <c:v>0.56527777777777799</c:v>
                </c:pt>
                <c:pt idx="3">
                  <c:v>0.56666666666666698</c:v>
                </c:pt>
                <c:pt idx="4">
                  <c:v>0.56805555555555598</c:v>
                </c:pt>
                <c:pt idx="5">
                  <c:v>0.56944444444444398</c:v>
                </c:pt>
                <c:pt idx="6">
                  <c:v>0.57083333333333297</c:v>
                </c:pt>
                <c:pt idx="7">
                  <c:v>0.57222222222222197</c:v>
                </c:pt>
                <c:pt idx="8">
                  <c:v>0.57361111111111096</c:v>
                </c:pt>
                <c:pt idx="9">
                  <c:v>0.57499999999999996</c:v>
                </c:pt>
              </c:numCache>
            </c:numRef>
          </c:cat>
          <c:val>
            <c:numRef>
              <c:f>'22082018 3'!$I$3:$I$12</c:f>
              <c:numCache>
                <c:formatCode>General</c:formatCode>
                <c:ptCount val="10"/>
                <c:pt idx="0">
                  <c:v>12</c:v>
                </c:pt>
                <c:pt idx="1">
                  <c:v>14</c:v>
                </c:pt>
                <c:pt idx="2">
                  <c:v>12</c:v>
                </c:pt>
                <c:pt idx="3">
                  <c:v>10</c:v>
                </c:pt>
                <c:pt idx="4">
                  <c:v>10</c:v>
                </c:pt>
                <c:pt idx="5">
                  <c:v>12</c:v>
                </c:pt>
                <c:pt idx="6">
                  <c:v>10</c:v>
                </c:pt>
                <c:pt idx="7">
                  <c:v>12</c:v>
                </c:pt>
                <c:pt idx="8">
                  <c:v>10</c:v>
                </c:pt>
                <c:pt idx="9">
                  <c:v>12</c:v>
                </c:pt>
              </c:numCache>
            </c:numRef>
          </c:val>
          <c:smooth val="0"/>
          <c:extLst>
            <c:ext xmlns:c16="http://schemas.microsoft.com/office/drawing/2014/chart" uri="{C3380CC4-5D6E-409C-BE32-E72D297353CC}">
              <c16:uniqueId val="{00000001-EA08-4746-9A38-18D605E07E9F}"/>
            </c:ext>
          </c:extLst>
        </c:ser>
        <c:dLbls>
          <c:showLegendKey val="0"/>
          <c:showVal val="0"/>
          <c:showCatName val="0"/>
          <c:showSerName val="0"/>
          <c:showPercent val="0"/>
          <c:showBubbleSize val="0"/>
        </c:dLbls>
        <c:smooth val="0"/>
        <c:axId val="2125126328"/>
        <c:axId val="2124594920"/>
      </c:lineChart>
      <c:catAx>
        <c:axId val="2125126328"/>
        <c:scaling>
          <c:orientation val="minMax"/>
        </c:scaling>
        <c:delete val="0"/>
        <c:axPos val="b"/>
        <c:numFmt formatCode="[$-F400]h:mm:ss\ AM/PM" sourceLinked="1"/>
        <c:majorTickMark val="out"/>
        <c:minorTickMark val="none"/>
        <c:tickLblPos val="nextTo"/>
        <c:crossAx val="2124594920"/>
        <c:crosses val="autoZero"/>
        <c:auto val="1"/>
        <c:lblAlgn val="ctr"/>
        <c:lblOffset val="100"/>
        <c:noMultiLvlLbl val="0"/>
      </c:catAx>
      <c:valAx>
        <c:axId val="2124594920"/>
        <c:scaling>
          <c:orientation val="minMax"/>
        </c:scaling>
        <c:delete val="0"/>
        <c:axPos val="l"/>
        <c:majorGridlines/>
        <c:numFmt formatCode="General" sourceLinked="1"/>
        <c:majorTickMark val="out"/>
        <c:minorTickMark val="none"/>
        <c:tickLblPos val="nextTo"/>
        <c:crossAx val="212512632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'22082018 2'!$H$2</c:f>
              <c:strCache>
                <c:ptCount val="1"/>
                <c:pt idx="0">
                  <c:v>HR</c:v>
                </c:pt>
              </c:strCache>
            </c:strRef>
          </c:tx>
          <c:marker>
            <c:symbol val="none"/>
          </c:marker>
          <c:cat>
            <c:numRef>
              <c:f>'22082018 2'!$G$3:$G$9</c:f>
              <c:numCache>
                <c:formatCode>[$-F400]h:mm:ss\ AM/PM</c:formatCode>
                <c:ptCount val="7"/>
                <c:pt idx="0">
                  <c:v>0.53333333333333333</c:v>
                </c:pt>
                <c:pt idx="1">
                  <c:v>0.53472222222222221</c:v>
                </c:pt>
                <c:pt idx="2">
                  <c:v>0.53611111111111109</c:v>
                </c:pt>
                <c:pt idx="3">
                  <c:v>0.53749999999999998</c:v>
                </c:pt>
                <c:pt idx="4">
                  <c:v>0.53888888888888886</c:v>
                </c:pt>
                <c:pt idx="5">
                  <c:v>0.54027777777777775</c:v>
                </c:pt>
                <c:pt idx="6">
                  <c:v>0.54236111111111118</c:v>
                </c:pt>
              </c:numCache>
            </c:numRef>
          </c:cat>
          <c:val>
            <c:numRef>
              <c:f>'22082018 2'!$H$3:$H$9</c:f>
              <c:numCache>
                <c:formatCode>General</c:formatCode>
                <c:ptCount val="7"/>
                <c:pt idx="0">
                  <c:v>32</c:v>
                </c:pt>
                <c:pt idx="1">
                  <c:v>32</c:v>
                </c:pt>
                <c:pt idx="2">
                  <c:v>32</c:v>
                </c:pt>
                <c:pt idx="3">
                  <c:v>44</c:v>
                </c:pt>
                <c:pt idx="4">
                  <c:v>40</c:v>
                </c:pt>
                <c:pt idx="5">
                  <c:v>40</c:v>
                </c:pt>
                <c:pt idx="6">
                  <c:v>36</c:v>
                </c:pt>
              </c:numCache>
            </c:numRef>
          </c:val>
          <c:smooth val="0"/>
          <c:extLst>
            <c:ext xmlns:c16="http://schemas.microsoft.com/office/drawing/2014/chart" uri="{C3380CC4-5D6E-409C-BE32-E72D297353CC}">
              <c16:uniqueId val="{00000000-7223-4EB4-804F-1081E6F3529E}"/>
            </c:ext>
          </c:extLst>
        </c:ser>
        <c:ser>
          <c:idx val="1"/>
          <c:order val="1"/>
          <c:tx>
            <c:strRef>
              <c:f>'22082018 2'!$I$2</c:f>
              <c:strCache>
                <c:ptCount val="1"/>
                <c:pt idx="0">
                  <c:v>RR</c:v>
                </c:pt>
              </c:strCache>
            </c:strRef>
          </c:tx>
          <c:marker>
            <c:symbol val="none"/>
          </c:marker>
          <c:cat>
            <c:numRef>
              <c:f>'22082018 2'!$G$3:$G$9</c:f>
              <c:numCache>
                <c:formatCode>[$-F400]h:mm:ss\ AM/PM</c:formatCode>
                <c:ptCount val="7"/>
                <c:pt idx="0">
                  <c:v>0.53333333333333333</c:v>
                </c:pt>
                <c:pt idx="1">
                  <c:v>0.53472222222222221</c:v>
                </c:pt>
                <c:pt idx="2">
                  <c:v>0.53611111111111109</c:v>
                </c:pt>
                <c:pt idx="3">
                  <c:v>0.53749999999999998</c:v>
                </c:pt>
                <c:pt idx="4">
                  <c:v>0.53888888888888886</c:v>
                </c:pt>
                <c:pt idx="5">
                  <c:v>0.54027777777777775</c:v>
                </c:pt>
                <c:pt idx="6">
                  <c:v>0.54236111111111118</c:v>
                </c:pt>
              </c:numCache>
            </c:numRef>
          </c:cat>
          <c:val>
            <c:numRef>
              <c:f>'22082018 2'!$I$3:$I$9</c:f>
              <c:numCache>
                <c:formatCode>General</c:formatCode>
                <c:ptCount val="7"/>
                <c:pt idx="0">
                  <c:v>0</c:v>
                </c:pt>
                <c:pt idx="1">
                  <c:v>14</c:v>
                </c:pt>
                <c:pt idx="2">
                  <c:v>14</c:v>
                </c:pt>
                <c:pt idx="3">
                  <c:v>12</c:v>
                </c:pt>
                <c:pt idx="4">
                  <c:v>12</c:v>
                </c:pt>
                <c:pt idx="5">
                  <c:v>12</c:v>
                </c:pt>
                <c:pt idx="6">
                  <c:v>12</c:v>
                </c:pt>
              </c:numCache>
            </c:numRef>
          </c:val>
          <c:smooth val="0"/>
          <c:extLst>
            <c:ext xmlns:c16="http://schemas.microsoft.com/office/drawing/2014/chart" uri="{C3380CC4-5D6E-409C-BE32-E72D297353CC}">
              <c16:uniqueId val="{00000001-7223-4EB4-804F-1081E6F3529E}"/>
            </c:ext>
          </c:extLst>
        </c:ser>
        <c:dLbls>
          <c:showLegendKey val="0"/>
          <c:showVal val="0"/>
          <c:showCatName val="0"/>
          <c:showSerName val="0"/>
          <c:showPercent val="0"/>
          <c:showBubbleSize val="0"/>
        </c:dLbls>
        <c:smooth val="0"/>
        <c:axId val="2125033848"/>
        <c:axId val="2124744280"/>
      </c:lineChart>
      <c:catAx>
        <c:axId val="2125033848"/>
        <c:scaling>
          <c:orientation val="minMax"/>
        </c:scaling>
        <c:delete val="0"/>
        <c:axPos val="b"/>
        <c:numFmt formatCode="[$-F400]h:mm:ss\ AM/PM" sourceLinked="1"/>
        <c:majorTickMark val="out"/>
        <c:minorTickMark val="none"/>
        <c:tickLblPos val="nextTo"/>
        <c:crossAx val="2124744280"/>
        <c:crosses val="autoZero"/>
        <c:auto val="1"/>
        <c:lblAlgn val="ctr"/>
        <c:lblOffset val="100"/>
        <c:noMultiLvlLbl val="0"/>
      </c:catAx>
      <c:valAx>
        <c:axId val="2124744280"/>
        <c:scaling>
          <c:orientation val="minMax"/>
        </c:scaling>
        <c:delete val="0"/>
        <c:axPos val="l"/>
        <c:majorGridlines/>
        <c:numFmt formatCode="General" sourceLinked="1"/>
        <c:majorTickMark val="out"/>
        <c:minorTickMark val="none"/>
        <c:tickLblPos val="nextTo"/>
        <c:crossAx val="21250338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895960"/>
        <c:axId val="2141886488"/>
      </c:lineChart>
      <c:catAx>
        <c:axId val="2141895960"/>
        <c:scaling>
          <c:orientation val="minMax"/>
        </c:scaling>
        <c:delete val="0"/>
        <c:axPos val="b"/>
        <c:numFmt formatCode="[$-F400]h:mm:ss\ AM/PM" sourceLinked="1"/>
        <c:majorTickMark val="out"/>
        <c:minorTickMark val="none"/>
        <c:tickLblPos val="nextTo"/>
        <c:crossAx val="2141886488"/>
        <c:crosses val="autoZero"/>
        <c:auto val="1"/>
        <c:lblAlgn val="ctr"/>
        <c:lblOffset val="100"/>
        <c:noMultiLvlLbl val="0"/>
      </c:catAx>
      <c:valAx>
        <c:axId val="2141886488"/>
        <c:scaling>
          <c:orientation val="minMax"/>
        </c:scaling>
        <c:delete val="0"/>
        <c:axPos val="l"/>
        <c:majorGridlines/>
        <c:numFmt formatCode="General" sourceLinked="1"/>
        <c:majorTickMark val="out"/>
        <c:minorTickMark val="none"/>
        <c:tickLblPos val="nextTo"/>
        <c:crossAx val="21418959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'22082018 1'!$H$2</c:f>
              <c:strCache>
                <c:ptCount val="1"/>
                <c:pt idx="0">
                  <c:v>HR</c:v>
                </c:pt>
              </c:strCache>
            </c:strRef>
          </c:tx>
          <c:marker>
            <c:symbol val="none"/>
          </c:marker>
          <c:cat>
            <c:numRef>
              <c:f>'22082018 1'!$G$3:$G$11</c:f>
              <c:numCache>
                <c:formatCode>[$-F400]h:mm:ss\ AM/PM</c:formatCode>
                <c:ptCount val="9"/>
                <c:pt idx="0">
                  <c:v>0.49236111111111108</c:v>
                </c:pt>
                <c:pt idx="1">
                  <c:v>0.49374999999999997</c:v>
                </c:pt>
                <c:pt idx="2">
                  <c:v>0.49513888888888885</c:v>
                </c:pt>
                <c:pt idx="3">
                  <c:v>0.49652777777777773</c:v>
                </c:pt>
                <c:pt idx="4">
                  <c:v>0.49791666666666662</c:v>
                </c:pt>
                <c:pt idx="5">
                  <c:v>0.5</c:v>
                </c:pt>
                <c:pt idx="6">
                  <c:v>0.50138888888888888</c:v>
                </c:pt>
                <c:pt idx="7">
                  <c:v>0.50347222222222221</c:v>
                </c:pt>
                <c:pt idx="8">
                  <c:v>0.50486111111111109</c:v>
                </c:pt>
              </c:numCache>
            </c:numRef>
          </c:cat>
          <c:val>
            <c:numRef>
              <c:f>'22082018 1'!$H$3:$H$11</c:f>
              <c:numCache>
                <c:formatCode>General</c:formatCode>
                <c:ptCount val="9"/>
                <c:pt idx="0">
                  <c:v>16</c:v>
                </c:pt>
                <c:pt idx="1">
                  <c:v>20</c:v>
                </c:pt>
                <c:pt idx="2">
                  <c:v>24</c:v>
                </c:pt>
                <c:pt idx="3">
                  <c:v>20</c:v>
                </c:pt>
                <c:pt idx="4">
                  <c:v>24</c:v>
                </c:pt>
                <c:pt idx="5">
                  <c:v>24</c:v>
                </c:pt>
                <c:pt idx="6">
                  <c:v>24</c:v>
                </c:pt>
                <c:pt idx="7">
                  <c:v>28</c:v>
                </c:pt>
                <c:pt idx="8">
                  <c:v>20</c:v>
                </c:pt>
              </c:numCache>
            </c:numRef>
          </c:val>
          <c:smooth val="0"/>
          <c:extLst>
            <c:ext xmlns:c16="http://schemas.microsoft.com/office/drawing/2014/chart" uri="{C3380CC4-5D6E-409C-BE32-E72D297353CC}">
              <c16:uniqueId val="{00000000-EFE4-4E4B-8E19-A8274B00CE52}"/>
            </c:ext>
          </c:extLst>
        </c:ser>
        <c:ser>
          <c:idx val="1"/>
          <c:order val="1"/>
          <c:tx>
            <c:strRef>
              <c:f>'22082018 1'!$I$2</c:f>
              <c:strCache>
                <c:ptCount val="1"/>
                <c:pt idx="0">
                  <c:v>RR</c:v>
                </c:pt>
              </c:strCache>
            </c:strRef>
          </c:tx>
          <c:marker>
            <c:symbol val="none"/>
          </c:marker>
          <c:cat>
            <c:numRef>
              <c:f>'22082018 1'!$G$3:$G$11</c:f>
              <c:numCache>
                <c:formatCode>[$-F400]h:mm:ss\ AM/PM</c:formatCode>
                <c:ptCount val="9"/>
                <c:pt idx="0">
                  <c:v>0.49236111111111108</c:v>
                </c:pt>
                <c:pt idx="1">
                  <c:v>0.49374999999999997</c:v>
                </c:pt>
                <c:pt idx="2">
                  <c:v>0.49513888888888885</c:v>
                </c:pt>
                <c:pt idx="3">
                  <c:v>0.49652777777777773</c:v>
                </c:pt>
                <c:pt idx="4">
                  <c:v>0.49791666666666662</c:v>
                </c:pt>
                <c:pt idx="5">
                  <c:v>0.5</c:v>
                </c:pt>
                <c:pt idx="6">
                  <c:v>0.50138888888888888</c:v>
                </c:pt>
                <c:pt idx="7">
                  <c:v>0.50347222222222221</c:v>
                </c:pt>
                <c:pt idx="8">
                  <c:v>0.50486111111111109</c:v>
                </c:pt>
              </c:numCache>
            </c:numRef>
          </c:cat>
          <c:val>
            <c:numRef>
              <c:f>'22082018 1'!$I$3:$I$11</c:f>
              <c:numCache>
                <c:formatCode>General</c:formatCode>
                <c:ptCount val="9"/>
                <c:pt idx="0">
                  <c:v>18</c:v>
                </c:pt>
                <c:pt idx="1">
                  <c:v>20</c:v>
                </c:pt>
                <c:pt idx="2">
                  <c:v>16</c:v>
                </c:pt>
                <c:pt idx="3">
                  <c:v>14</c:v>
                </c:pt>
                <c:pt idx="4">
                  <c:v>16</c:v>
                </c:pt>
                <c:pt idx="5">
                  <c:v>14</c:v>
                </c:pt>
                <c:pt idx="6">
                  <c:v>16</c:v>
                </c:pt>
                <c:pt idx="7">
                  <c:v>14</c:v>
                </c:pt>
                <c:pt idx="8">
                  <c:v>14</c:v>
                </c:pt>
              </c:numCache>
            </c:numRef>
          </c:val>
          <c:smooth val="0"/>
          <c:extLst>
            <c:ext xmlns:c16="http://schemas.microsoft.com/office/drawing/2014/chart" uri="{C3380CC4-5D6E-409C-BE32-E72D297353CC}">
              <c16:uniqueId val="{00000001-EFE4-4E4B-8E19-A8274B00CE52}"/>
            </c:ext>
          </c:extLst>
        </c:ser>
        <c:dLbls>
          <c:showLegendKey val="0"/>
          <c:showVal val="0"/>
          <c:showCatName val="0"/>
          <c:showSerName val="0"/>
          <c:showPercent val="0"/>
          <c:showBubbleSize val="0"/>
        </c:dLbls>
        <c:smooth val="0"/>
        <c:axId val="2124960440"/>
        <c:axId val="2125302040"/>
      </c:lineChart>
      <c:catAx>
        <c:axId val="2124960440"/>
        <c:scaling>
          <c:orientation val="minMax"/>
        </c:scaling>
        <c:delete val="0"/>
        <c:axPos val="b"/>
        <c:numFmt formatCode="[$-F400]h:mm:ss\ AM/PM" sourceLinked="1"/>
        <c:majorTickMark val="out"/>
        <c:minorTickMark val="none"/>
        <c:tickLblPos val="nextTo"/>
        <c:crossAx val="2125302040"/>
        <c:crosses val="autoZero"/>
        <c:auto val="1"/>
        <c:lblAlgn val="ctr"/>
        <c:lblOffset val="100"/>
        <c:noMultiLvlLbl val="0"/>
      </c:catAx>
      <c:valAx>
        <c:axId val="2125302040"/>
        <c:scaling>
          <c:orientation val="minMax"/>
        </c:scaling>
        <c:delete val="0"/>
        <c:axPos val="l"/>
        <c:majorGridlines/>
        <c:numFmt formatCode="General" sourceLinked="1"/>
        <c:majorTickMark val="out"/>
        <c:minorTickMark val="none"/>
        <c:tickLblPos val="nextTo"/>
        <c:crossAx val="21249604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'21082018 1'!$H$2</c:f>
              <c:strCache>
                <c:ptCount val="1"/>
                <c:pt idx="0">
                  <c:v>HR</c:v>
                </c:pt>
              </c:strCache>
            </c:strRef>
          </c:tx>
          <c:marker>
            <c:symbol val="none"/>
          </c:marker>
          <c:cat>
            <c:numRef>
              <c:f>'21082018 1'!$G$3:$G$10</c:f>
              <c:numCache>
                <c:formatCode>[$-F400]h:mm:ss\ AM/PM</c:formatCode>
                <c:ptCount val="8"/>
                <c:pt idx="0">
                  <c:v>0.48333333333333334</c:v>
                </c:pt>
                <c:pt idx="1">
                  <c:v>0.48472222222222222</c:v>
                </c:pt>
                <c:pt idx="2">
                  <c:v>0.4861111111111111</c:v>
                </c:pt>
                <c:pt idx="3">
                  <c:v>0.48749999999999999</c:v>
                </c:pt>
                <c:pt idx="4">
                  <c:v>0.48888888888888898</c:v>
                </c:pt>
                <c:pt idx="5">
                  <c:v>0.49027777777777798</c:v>
                </c:pt>
                <c:pt idx="6">
                  <c:v>0.49166666666666697</c:v>
                </c:pt>
                <c:pt idx="7">
                  <c:v>0.49305555555555602</c:v>
                </c:pt>
              </c:numCache>
            </c:numRef>
          </c:cat>
          <c:val>
            <c:numRef>
              <c:f>'21082018 1'!$H$3:$H$10</c:f>
              <c:numCache>
                <c:formatCode>General</c:formatCode>
                <c:ptCount val="8"/>
                <c:pt idx="0">
                  <c:v>14</c:v>
                </c:pt>
                <c:pt idx="1">
                  <c:v>10</c:v>
                </c:pt>
                <c:pt idx="2">
                  <c:v>18</c:v>
                </c:pt>
                <c:pt idx="3">
                  <c:v>16</c:v>
                </c:pt>
                <c:pt idx="4">
                  <c:v>18</c:v>
                </c:pt>
                <c:pt idx="5">
                  <c:v>16</c:v>
                </c:pt>
                <c:pt idx="6">
                  <c:v>18</c:v>
                </c:pt>
                <c:pt idx="7">
                  <c:v>16</c:v>
                </c:pt>
              </c:numCache>
            </c:numRef>
          </c:val>
          <c:smooth val="0"/>
          <c:extLst>
            <c:ext xmlns:c16="http://schemas.microsoft.com/office/drawing/2014/chart" uri="{C3380CC4-5D6E-409C-BE32-E72D297353CC}">
              <c16:uniqueId val="{00000000-29F1-419A-A7F0-6DDFF45E678D}"/>
            </c:ext>
          </c:extLst>
        </c:ser>
        <c:ser>
          <c:idx val="1"/>
          <c:order val="1"/>
          <c:tx>
            <c:strRef>
              <c:f>'21082018 1'!$I$2</c:f>
              <c:strCache>
                <c:ptCount val="1"/>
                <c:pt idx="0">
                  <c:v>RR</c:v>
                </c:pt>
              </c:strCache>
            </c:strRef>
          </c:tx>
          <c:marker>
            <c:symbol val="none"/>
          </c:marker>
          <c:cat>
            <c:numRef>
              <c:f>'21082018 1'!$G$3:$G$10</c:f>
              <c:numCache>
                <c:formatCode>[$-F400]h:mm:ss\ AM/PM</c:formatCode>
                <c:ptCount val="8"/>
                <c:pt idx="0">
                  <c:v>0.48333333333333334</c:v>
                </c:pt>
                <c:pt idx="1">
                  <c:v>0.48472222222222222</c:v>
                </c:pt>
                <c:pt idx="2">
                  <c:v>0.4861111111111111</c:v>
                </c:pt>
                <c:pt idx="3">
                  <c:v>0.48749999999999999</c:v>
                </c:pt>
                <c:pt idx="4">
                  <c:v>0.48888888888888898</c:v>
                </c:pt>
                <c:pt idx="5">
                  <c:v>0.49027777777777798</c:v>
                </c:pt>
                <c:pt idx="6">
                  <c:v>0.49166666666666697</c:v>
                </c:pt>
                <c:pt idx="7">
                  <c:v>0.49305555555555602</c:v>
                </c:pt>
              </c:numCache>
            </c:numRef>
          </c:cat>
          <c:val>
            <c:numRef>
              <c:f>'21082018 1'!$I$3:$I$10</c:f>
              <c:numCache>
                <c:formatCode>General</c:formatCode>
                <c:ptCount val="8"/>
                <c:pt idx="0">
                  <c:v>12</c:v>
                </c:pt>
                <c:pt idx="1">
                  <c:v>12</c:v>
                </c:pt>
                <c:pt idx="2">
                  <c:v>14</c:v>
                </c:pt>
                <c:pt idx="3">
                  <c:v>14</c:v>
                </c:pt>
                <c:pt idx="4">
                  <c:v>16</c:v>
                </c:pt>
                <c:pt idx="5">
                  <c:v>18</c:v>
                </c:pt>
                <c:pt idx="6">
                  <c:v>16</c:v>
                </c:pt>
                <c:pt idx="7">
                  <c:v>14</c:v>
                </c:pt>
              </c:numCache>
            </c:numRef>
          </c:val>
          <c:smooth val="0"/>
          <c:extLst>
            <c:ext xmlns:c16="http://schemas.microsoft.com/office/drawing/2014/chart" uri="{C3380CC4-5D6E-409C-BE32-E72D297353CC}">
              <c16:uniqueId val="{00000001-29F1-419A-A7F0-6DDFF45E678D}"/>
            </c:ext>
          </c:extLst>
        </c:ser>
        <c:dLbls>
          <c:showLegendKey val="0"/>
          <c:showVal val="0"/>
          <c:showCatName val="0"/>
          <c:showSerName val="0"/>
          <c:showPercent val="0"/>
          <c:showBubbleSize val="0"/>
        </c:dLbls>
        <c:smooth val="0"/>
        <c:axId val="2125411000"/>
        <c:axId val="2125404904"/>
      </c:lineChart>
      <c:catAx>
        <c:axId val="2125411000"/>
        <c:scaling>
          <c:orientation val="minMax"/>
        </c:scaling>
        <c:delete val="0"/>
        <c:axPos val="b"/>
        <c:numFmt formatCode="[$-F400]h:mm:ss\ AM/PM" sourceLinked="1"/>
        <c:majorTickMark val="out"/>
        <c:minorTickMark val="none"/>
        <c:tickLblPos val="nextTo"/>
        <c:crossAx val="2125404904"/>
        <c:crosses val="autoZero"/>
        <c:auto val="1"/>
        <c:lblAlgn val="ctr"/>
        <c:lblOffset val="100"/>
        <c:noMultiLvlLbl val="0"/>
      </c:catAx>
      <c:valAx>
        <c:axId val="2125404904"/>
        <c:scaling>
          <c:orientation val="minMax"/>
        </c:scaling>
        <c:delete val="0"/>
        <c:axPos val="l"/>
        <c:majorGridlines/>
        <c:numFmt formatCode="General" sourceLinked="1"/>
        <c:majorTickMark val="out"/>
        <c:minorTickMark val="none"/>
        <c:tickLblPos val="nextTo"/>
        <c:crossAx val="212541100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'21082018 2'!$H$2</c:f>
              <c:strCache>
                <c:ptCount val="1"/>
                <c:pt idx="0">
                  <c:v>HR</c:v>
                </c:pt>
              </c:strCache>
            </c:strRef>
          </c:tx>
          <c:marker>
            <c:symbol val="none"/>
          </c:marker>
          <c:cat>
            <c:numRef>
              <c:f>'21082018 2'!$G$3:$G$6</c:f>
              <c:numCache>
                <c:formatCode>[$-F400]h:mm:ss\ AM/PM</c:formatCode>
                <c:ptCount val="4"/>
                <c:pt idx="0">
                  <c:v>0.6430555555555556</c:v>
                </c:pt>
                <c:pt idx="1">
                  <c:v>0.64513888888888882</c:v>
                </c:pt>
              </c:numCache>
            </c:numRef>
          </c:cat>
          <c:val>
            <c:numRef>
              <c:f>'21082018 2'!$H$3:$H$6</c:f>
              <c:numCache>
                <c:formatCode>General</c:formatCode>
                <c:ptCount val="4"/>
                <c:pt idx="0">
                  <c:v>3</c:v>
                </c:pt>
                <c:pt idx="1">
                  <c:v>3</c:v>
                </c:pt>
              </c:numCache>
            </c:numRef>
          </c:val>
          <c:smooth val="0"/>
          <c:extLst>
            <c:ext xmlns:c16="http://schemas.microsoft.com/office/drawing/2014/chart" uri="{C3380CC4-5D6E-409C-BE32-E72D297353CC}">
              <c16:uniqueId val="{00000000-4579-448F-8A0D-41EC35379C08}"/>
            </c:ext>
          </c:extLst>
        </c:ser>
        <c:ser>
          <c:idx val="1"/>
          <c:order val="1"/>
          <c:tx>
            <c:strRef>
              <c:f>'21082018 2'!$I$2</c:f>
              <c:strCache>
                <c:ptCount val="1"/>
                <c:pt idx="0">
                  <c:v>RR</c:v>
                </c:pt>
              </c:strCache>
            </c:strRef>
          </c:tx>
          <c:marker>
            <c:symbol val="none"/>
          </c:marker>
          <c:cat>
            <c:numRef>
              <c:f>'21082018 2'!$G$3:$G$6</c:f>
              <c:numCache>
                <c:formatCode>[$-F400]h:mm:ss\ AM/PM</c:formatCode>
                <c:ptCount val="4"/>
                <c:pt idx="0">
                  <c:v>0.6430555555555556</c:v>
                </c:pt>
                <c:pt idx="1">
                  <c:v>0.64513888888888882</c:v>
                </c:pt>
              </c:numCache>
            </c:numRef>
          </c:cat>
          <c:val>
            <c:numRef>
              <c:f>'21082018 2'!$I$3:$I$6</c:f>
              <c:numCache>
                <c:formatCode>General</c:formatCode>
                <c:ptCount val="4"/>
                <c:pt idx="0">
                  <c:v>1</c:v>
                </c:pt>
                <c:pt idx="1">
                  <c:v>1</c:v>
                </c:pt>
              </c:numCache>
            </c:numRef>
          </c:val>
          <c:smooth val="0"/>
          <c:extLst>
            <c:ext xmlns:c16="http://schemas.microsoft.com/office/drawing/2014/chart" uri="{C3380CC4-5D6E-409C-BE32-E72D297353CC}">
              <c16:uniqueId val="{00000001-4579-448F-8A0D-41EC35379C08}"/>
            </c:ext>
          </c:extLst>
        </c:ser>
        <c:dLbls>
          <c:showLegendKey val="0"/>
          <c:showVal val="0"/>
          <c:showCatName val="0"/>
          <c:showSerName val="0"/>
          <c:showPercent val="0"/>
          <c:showBubbleSize val="0"/>
        </c:dLbls>
        <c:smooth val="0"/>
        <c:axId val="2125248920"/>
        <c:axId val="2125240520"/>
      </c:lineChart>
      <c:catAx>
        <c:axId val="2125248920"/>
        <c:scaling>
          <c:orientation val="minMax"/>
        </c:scaling>
        <c:delete val="0"/>
        <c:axPos val="b"/>
        <c:numFmt formatCode="[$-F400]h:mm:ss\ AM/PM" sourceLinked="1"/>
        <c:majorTickMark val="out"/>
        <c:minorTickMark val="none"/>
        <c:tickLblPos val="nextTo"/>
        <c:crossAx val="2125240520"/>
        <c:crosses val="autoZero"/>
        <c:auto val="1"/>
        <c:lblAlgn val="ctr"/>
        <c:lblOffset val="100"/>
        <c:noMultiLvlLbl val="0"/>
      </c:catAx>
      <c:valAx>
        <c:axId val="2125240520"/>
        <c:scaling>
          <c:orientation val="minMax"/>
        </c:scaling>
        <c:delete val="0"/>
        <c:axPos val="l"/>
        <c:majorGridlines/>
        <c:numFmt formatCode="General" sourceLinked="1"/>
        <c:majorTickMark val="out"/>
        <c:minorTickMark val="none"/>
        <c:tickLblPos val="nextTo"/>
        <c:crossAx val="21252489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'21082018 3'!$H$2</c:f>
              <c:strCache>
                <c:ptCount val="1"/>
                <c:pt idx="0">
                  <c:v>HR</c:v>
                </c:pt>
              </c:strCache>
            </c:strRef>
          </c:tx>
          <c:marker>
            <c:symbol val="none"/>
          </c:marker>
          <c:cat>
            <c:numRef>
              <c:f>'21082018 3'!$G$3:$G$10</c:f>
              <c:numCache>
                <c:formatCode>[$-F400]h:mm:ss\ AM/PM</c:formatCode>
                <c:ptCount val="8"/>
                <c:pt idx="0">
                  <c:v>0.69166666666666676</c:v>
                </c:pt>
                <c:pt idx="1">
                  <c:v>0.69444444444444453</c:v>
                </c:pt>
                <c:pt idx="2">
                  <c:v>0.6958333333333333</c:v>
                </c:pt>
                <c:pt idx="3">
                  <c:v>0.6972222222222223</c:v>
                </c:pt>
                <c:pt idx="4">
                  <c:v>0.69861111111111107</c:v>
                </c:pt>
                <c:pt idx="5">
                  <c:v>0.70000000000000007</c:v>
                </c:pt>
                <c:pt idx="6">
                  <c:v>0.70138888888888884</c:v>
                </c:pt>
                <c:pt idx="7">
                  <c:v>0.70277777777777783</c:v>
                </c:pt>
              </c:numCache>
            </c:numRef>
          </c:cat>
          <c:val>
            <c:numRef>
              <c:f>'21082018 3'!$H$3:$H$10</c:f>
              <c:numCache>
                <c:formatCode>General</c:formatCode>
                <c:ptCount val="8"/>
                <c:pt idx="0">
                  <c:v>5</c:v>
                </c:pt>
                <c:pt idx="1">
                  <c:v>10</c:v>
                </c:pt>
                <c:pt idx="2">
                  <c:v>5</c:v>
                </c:pt>
                <c:pt idx="3">
                  <c:v>4</c:v>
                </c:pt>
                <c:pt idx="4">
                  <c:v>5</c:v>
                </c:pt>
                <c:pt idx="5">
                  <c:v>5</c:v>
                </c:pt>
                <c:pt idx="6">
                  <c:v>5</c:v>
                </c:pt>
                <c:pt idx="7">
                  <c:v>5</c:v>
                </c:pt>
              </c:numCache>
            </c:numRef>
          </c:val>
          <c:smooth val="0"/>
          <c:extLst>
            <c:ext xmlns:c16="http://schemas.microsoft.com/office/drawing/2014/chart" uri="{C3380CC4-5D6E-409C-BE32-E72D297353CC}">
              <c16:uniqueId val="{00000000-571D-433C-91E0-AB77FF43B653}"/>
            </c:ext>
          </c:extLst>
        </c:ser>
        <c:ser>
          <c:idx val="1"/>
          <c:order val="1"/>
          <c:tx>
            <c:strRef>
              <c:f>'21082018 3'!$I$2</c:f>
              <c:strCache>
                <c:ptCount val="1"/>
                <c:pt idx="0">
                  <c:v>RR</c:v>
                </c:pt>
              </c:strCache>
            </c:strRef>
          </c:tx>
          <c:marker>
            <c:symbol val="none"/>
          </c:marker>
          <c:cat>
            <c:numRef>
              <c:f>'21082018 3'!$G$3:$G$10</c:f>
              <c:numCache>
                <c:formatCode>[$-F400]h:mm:ss\ AM/PM</c:formatCode>
                <c:ptCount val="8"/>
                <c:pt idx="0">
                  <c:v>0.69166666666666676</c:v>
                </c:pt>
                <c:pt idx="1">
                  <c:v>0.69444444444444453</c:v>
                </c:pt>
                <c:pt idx="2">
                  <c:v>0.6958333333333333</c:v>
                </c:pt>
                <c:pt idx="3">
                  <c:v>0.6972222222222223</c:v>
                </c:pt>
                <c:pt idx="4">
                  <c:v>0.69861111111111107</c:v>
                </c:pt>
                <c:pt idx="5">
                  <c:v>0.70000000000000007</c:v>
                </c:pt>
                <c:pt idx="6">
                  <c:v>0.70138888888888884</c:v>
                </c:pt>
                <c:pt idx="7">
                  <c:v>0.70277777777777783</c:v>
                </c:pt>
              </c:numCache>
            </c:numRef>
          </c:cat>
          <c:val>
            <c:numRef>
              <c:f>'21082018 3'!$I$3:$I$10</c:f>
              <c:numCache>
                <c:formatCode>General</c:formatCode>
                <c:ptCount val="8"/>
                <c:pt idx="0">
                  <c:v>3</c:v>
                </c:pt>
                <c:pt idx="1">
                  <c:v>2</c:v>
                </c:pt>
                <c:pt idx="2">
                  <c:v>4</c:v>
                </c:pt>
                <c:pt idx="3">
                  <c:v>4</c:v>
                </c:pt>
                <c:pt idx="4">
                  <c:v>6</c:v>
                </c:pt>
                <c:pt idx="5">
                  <c:v>6</c:v>
                </c:pt>
                <c:pt idx="6">
                  <c:v>5</c:v>
                </c:pt>
                <c:pt idx="7">
                  <c:v>8</c:v>
                </c:pt>
              </c:numCache>
            </c:numRef>
          </c:val>
          <c:smooth val="0"/>
          <c:extLst>
            <c:ext xmlns:c16="http://schemas.microsoft.com/office/drawing/2014/chart" uri="{C3380CC4-5D6E-409C-BE32-E72D297353CC}">
              <c16:uniqueId val="{00000001-571D-433C-91E0-AB77FF43B653}"/>
            </c:ext>
          </c:extLst>
        </c:ser>
        <c:dLbls>
          <c:showLegendKey val="0"/>
          <c:showVal val="0"/>
          <c:showCatName val="0"/>
          <c:showSerName val="0"/>
          <c:showPercent val="0"/>
          <c:showBubbleSize val="0"/>
        </c:dLbls>
        <c:smooth val="0"/>
        <c:axId val="2125165400"/>
        <c:axId val="2125156856"/>
      </c:lineChart>
      <c:catAx>
        <c:axId val="2125165400"/>
        <c:scaling>
          <c:orientation val="minMax"/>
        </c:scaling>
        <c:delete val="0"/>
        <c:axPos val="b"/>
        <c:numFmt formatCode="[$-F400]h:mm:ss\ AM/PM" sourceLinked="1"/>
        <c:majorTickMark val="out"/>
        <c:minorTickMark val="none"/>
        <c:tickLblPos val="nextTo"/>
        <c:crossAx val="2125156856"/>
        <c:crosses val="autoZero"/>
        <c:auto val="1"/>
        <c:lblAlgn val="ctr"/>
        <c:lblOffset val="100"/>
        <c:noMultiLvlLbl val="0"/>
      </c:catAx>
      <c:valAx>
        <c:axId val="2125156856"/>
        <c:scaling>
          <c:orientation val="minMax"/>
        </c:scaling>
        <c:delete val="0"/>
        <c:axPos val="l"/>
        <c:majorGridlines/>
        <c:numFmt formatCode="General" sourceLinked="1"/>
        <c:majorTickMark val="out"/>
        <c:minorTickMark val="none"/>
        <c:tickLblPos val="nextTo"/>
        <c:crossAx val="212516540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'20082018 1'!$I$2</c:f>
              <c:strCache>
                <c:ptCount val="1"/>
                <c:pt idx="0">
                  <c:v>HR</c:v>
                </c:pt>
              </c:strCache>
            </c:strRef>
          </c:tx>
          <c:marker>
            <c:symbol val="none"/>
          </c:marker>
          <c:cat>
            <c:numRef>
              <c:f>'20082018 1'!$H$3:$H$10</c:f>
              <c:numCache>
                <c:formatCode>[$-F400]h:mm:ss\ AM/PM</c:formatCode>
                <c:ptCount val="8"/>
                <c:pt idx="0">
                  <c:v>0.50694444444444442</c:v>
                </c:pt>
                <c:pt idx="1">
                  <c:v>0.5083333333333333</c:v>
                </c:pt>
                <c:pt idx="2">
                  <c:v>0.50972222222222219</c:v>
                </c:pt>
                <c:pt idx="3">
                  <c:v>0.51111111111111118</c:v>
                </c:pt>
                <c:pt idx="4">
                  <c:v>0.51250000000000007</c:v>
                </c:pt>
                <c:pt idx="5">
                  <c:v>0.51388888888888895</c:v>
                </c:pt>
                <c:pt idx="6">
                  <c:v>0.51527777777777783</c:v>
                </c:pt>
                <c:pt idx="7">
                  <c:v>0.53055555555555556</c:v>
                </c:pt>
              </c:numCache>
            </c:numRef>
          </c:cat>
          <c:val>
            <c:numRef>
              <c:f>'20082018 1'!$I$3:$I$10</c:f>
              <c:numCache>
                <c:formatCode>General</c:formatCode>
                <c:ptCount val="8"/>
                <c:pt idx="0">
                  <c:v>16</c:v>
                </c:pt>
                <c:pt idx="1">
                  <c:v>16</c:v>
                </c:pt>
                <c:pt idx="2">
                  <c:v>16</c:v>
                </c:pt>
                <c:pt idx="3">
                  <c:v>16</c:v>
                </c:pt>
                <c:pt idx="4">
                  <c:v>16</c:v>
                </c:pt>
                <c:pt idx="5">
                  <c:v>14</c:v>
                </c:pt>
                <c:pt idx="6">
                  <c:v>18</c:v>
                </c:pt>
                <c:pt idx="7">
                  <c:v>18</c:v>
                </c:pt>
              </c:numCache>
            </c:numRef>
          </c:val>
          <c:smooth val="0"/>
          <c:extLst>
            <c:ext xmlns:c16="http://schemas.microsoft.com/office/drawing/2014/chart" uri="{C3380CC4-5D6E-409C-BE32-E72D297353CC}">
              <c16:uniqueId val="{00000000-F6A1-4838-8330-70963FFB3CC7}"/>
            </c:ext>
          </c:extLst>
        </c:ser>
        <c:ser>
          <c:idx val="1"/>
          <c:order val="1"/>
          <c:tx>
            <c:strRef>
              <c:f>'20082018 1'!$J$2</c:f>
              <c:strCache>
                <c:ptCount val="1"/>
                <c:pt idx="0">
                  <c:v>RR</c:v>
                </c:pt>
              </c:strCache>
            </c:strRef>
          </c:tx>
          <c:marker>
            <c:symbol val="none"/>
          </c:marker>
          <c:cat>
            <c:numRef>
              <c:f>'20082018 1'!$H$3:$H$10</c:f>
              <c:numCache>
                <c:formatCode>[$-F400]h:mm:ss\ AM/PM</c:formatCode>
                <c:ptCount val="8"/>
                <c:pt idx="0">
                  <c:v>0.50694444444444442</c:v>
                </c:pt>
                <c:pt idx="1">
                  <c:v>0.5083333333333333</c:v>
                </c:pt>
                <c:pt idx="2">
                  <c:v>0.50972222222222219</c:v>
                </c:pt>
                <c:pt idx="3">
                  <c:v>0.51111111111111118</c:v>
                </c:pt>
                <c:pt idx="4">
                  <c:v>0.51250000000000007</c:v>
                </c:pt>
                <c:pt idx="5">
                  <c:v>0.51388888888888895</c:v>
                </c:pt>
                <c:pt idx="6">
                  <c:v>0.51527777777777783</c:v>
                </c:pt>
                <c:pt idx="7">
                  <c:v>0.53055555555555556</c:v>
                </c:pt>
              </c:numCache>
            </c:numRef>
          </c:cat>
          <c:val>
            <c:numRef>
              <c:f>'20082018 1'!$J$3:$J$10</c:f>
              <c:numCache>
                <c:formatCode>General</c:formatCode>
                <c:ptCount val="8"/>
                <c:pt idx="0">
                  <c:v>14</c:v>
                </c:pt>
                <c:pt idx="1">
                  <c:v>16</c:v>
                </c:pt>
                <c:pt idx="2">
                  <c:v>18</c:v>
                </c:pt>
                <c:pt idx="3">
                  <c:v>18</c:v>
                </c:pt>
                <c:pt idx="4">
                  <c:v>18</c:v>
                </c:pt>
                <c:pt idx="5">
                  <c:v>18</c:v>
                </c:pt>
                <c:pt idx="6">
                  <c:v>18</c:v>
                </c:pt>
                <c:pt idx="7">
                  <c:v>20</c:v>
                </c:pt>
              </c:numCache>
            </c:numRef>
          </c:val>
          <c:smooth val="0"/>
          <c:extLst>
            <c:ext xmlns:c16="http://schemas.microsoft.com/office/drawing/2014/chart" uri="{C3380CC4-5D6E-409C-BE32-E72D297353CC}">
              <c16:uniqueId val="{00000001-F6A1-4838-8330-70963FFB3CC7}"/>
            </c:ext>
          </c:extLst>
        </c:ser>
        <c:dLbls>
          <c:showLegendKey val="0"/>
          <c:showVal val="0"/>
          <c:showCatName val="0"/>
          <c:showSerName val="0"/>
          <c:showPercent val="0"/>
          <c:showBubbleSize val="0"/>
        </c:dLbls>
        <c:smooth val="0"/>
        <c:axId val="2125063624"/>
        <c:axId val="2125066632"/>
      </c:lineChart>
      <c:catAx>
        <c:axId val="2125063624"/>
        <c:scaling>
          <c:orientation val="minMax"/>
        </c:scaling>
        <c:delete val="0"/>
        <c:axPos val="b"/>
        <c:numFmt formatCode="[$-F400]h:mm:ss\ AM/PM" sourceLinked="1"/>
        <c:majorTickMark val="out"/>
        <c:minorTickMark val="none"/>
        <c:tickLblPos val="nextTo"/>
        <c:crossAx val="2125066632"/>
        <c:crosses val="autoZero"/>
        <c:auto val="1"/>
        <c:lblAlgn val="ctr"/>
        <c:lblOffset val="100"/>
        <c:noMultiLvlLbl val="0"/>
      </c:catAx>
      <c:valAx>
        <c:axId val="2125066632"/>
        <c:scaling>
          <c:orientation val="minMax"/>
        </c:scaling>
        <c:delete val="0"/>
        <c:axPos val="l"/>
        <c:majorGridlines/>
        <c:numFmt formatCode="General" sourceLinked="1"/>
        <c:majorTickMark val="out"/>
        <c:minorTickMark val="none"/>
        <c:tickLblPos val="nextTo"/>
        <c:crossAx val="212506362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'02082018 3'!$I$3</c:f>
              <c:strCache>
                <c:ptCount val="1"/>
                <c:pt idx="0">
                  <c:v>HR</c:v>
                </c:pt>
              </c:strCache>
            </c:strRef>
          </c:tx>
          <c:marker>
            <c:symbol val="none"/>
          </c:marker>
          <c:cat>
            <c:numRef>
              <c:f>'02082018 3'!$H$4:$H$7</c:f>
              <c:numCache>
                <c:formatCode>[$-F400]h:mm:ss\ AM/PM</c:formatCode>
                <c:ptCount val="4"/>
                <c:pt idx="0">
                  <c:v>0.66388888888888886</c:v>
                </c:pt>
                <c:pt idx="1">
                  <c:v>0.66597222222222219</c:v>
                </c:pt>
                <c:pt idx="2">
                  <c:v>0.66736111111111107</c:v>
                </c:pt>
              </c:numCache>
            </c:numRef>
          </c:cat>
          <c:val>
            <c:numRef>
              <c:f>'02082018 3'!$I$4:$I$7</c:f>
              <c:numCache>
                <c:formatCode>General</c:formatCode>
                <c:ptCount val="4"/>
                <c:pt idx="0">
                  <c:v>20</c:v>
                </c:pt>
                <c:pt idx="1">
                  <c:v>20</c:v>
                </c:pt>
                <c:pt idx="2">
                  <c:v>18</c:v>
                </c:pt>
              </c:numCache>
            </c:numRef>
          </c:val>
          <c:smooth val="0"/>
          <c:extLst>
            <c:ext xmlns:c16="http://schemas.microsoft.com/office/drawing/2014/chart" uri="{C3380CC4-5D6E-409C-BE32-E72D297353CC}">
              <c16:uniqueId val="{00000000-5DFE-4711-AE2A-46E42F37582C}"/>
            </c:ext>
          </c:extLst>
        </c:ser>
        <c:ser>
          <c:idx val="1"/>
          <c:order val="1"/>
          <c:tx>
            <c:strRef>
              <c:f>'02082018 3'!$J$3</c:f>
              <c:strCache>
                <c:ptCount val="1"/>
                <c:pt idx="0">
                  <c:v>RR</c:v>
                </c:pt>
              </c:strCache>
            </c:strRef>
          </c:tx>
          <c:marker>
            <c:symbol val="none"/>
          </c:marker>
          <c:cat>
            <c:numRef>
              <c:f>'02082018 3'!$H$4:$H$7</c:f>
              <c:numCache>
                <c:formatCode>[$-F400]h:mm:ss\ AM/PM</c:formatCode>
                <c:ptCount val="4"/>
                <c:pt idx="0">
                  <c:v>0.66388888888888886</c:v>
                </c:pt>
                <c:pt idx="1">
                  <c:v>0.66597222222222219</c:v>
                </c:pt>
                <c:pt idx="2">
                  <c:v>0.66736111111111107</c:v>
                </c:pt>
              </c:numCache>
            </c:numRef>
          </c:cat>
          <c:val>
            <c:numRef>
              <c:f>'02082018 3'!$J$4:$J$7</c:f>
              <c:numCache>
                <c:formatCode>General</c:formatCode>
                <c:ptCount val="4"/>
                <c:pt idx="0">
                  <c:v>20</c:v>
                </c:pt>
                <c:pt idx="1">
                  <c:v>20</c:v>
                </c:pt>
                <c:pt idx="2">
                  <c:v>22</c:v>
                </c:pt>
              </c:numCache>
            </c:numRef>
          </c:val>
          <c:smooth val="0"/>
          <c:extLst>
            <c:ext xmlns:c16="http://schemas.microsoft.com/office/drawing/2014/chart" uri="{C3380CC4-5D6E-409C-BE32-E72D297353CC}">
              <c16:uniqueId val="{00000001-5DFE-4711-AE2A-46E42F37582C}"/>
            </c:ext>
          </c:extLst>
        </c:ser>
        <c:dLbls>
          <c:showLegendKey val="0"/>
          <c:showVal val="0"/>
          <c:showCatName val="0"/>
          <c:showSerName val="0"/>
          <c:showPercent val="0"/>
          <c:showBubbleSize val="0"/>
        </c:dLbls>
        <c:smooth val="0"/>
        <c:axId val="2124786744"/>
        <c:axId val="2124761032"/>
      </c:lineChart>
      <c:catAx>
        <c:axId val="2124786744"/>
        <c:scaling>
          <c:orientation val="minMax"/>
        </c:scaling>
        <c:delete val="0"/>
        <c:axPos val="b"/>
        <c:numFmt formatCode="[$-F400]h:mm:ss\ AM/PM" sourceLinked="1"/>
        <c:majorTickMark val="out"/>
        <c:minorTickMark val="none"/>
        <c:tickLblPos val="nextTo"/>
        <c:crossAx val="2124761032"/>
        <c:crosses val="autoZero"/>
        <c:auto val="1"/>
        <c:lblAlgn val="ctr"/>
        <c:lblOffset val="100"/>
        <c:noMultiLvlLbl val="0"/>
      </c:catAx>
      <c:valAx>
        <c:axId val="2124761032"/>
        <c:scaling>
          <c:orientation val="minMax"/>
        </c:scaling>
        <c:delete val="0"/>
        <c:axPos val="l"/>
        <c:majorGridlines/>
        <c:numFmt formatCode="General" sourceLinked="1"/>
        <c:majorTickMark val="out"/>
        <c:minorTickMark val="none"/>
        <c:tickLblPos val="nextTo"/>
        <c:crossAx val="21247867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'02082018 2'!$I$3</c:f>
              <c:strCache>
                <c:ptCount val="1"/>
                <c:pt idx="0">
                  <c:v>HR</c:v>
                </c:pt>
              </c:strCache>
            </c:strRef>
          </c:tx>
          <c:marker>
            <c:symbol val="none"/>
          </c:marker>
          <c:cat>
            <c:numRef>
              <c:f>'02082018 2'!$H$4:$H$7</c:f>
              <c:numCache>
                <c:formatCode>[$-F400]h:mm:ss\ AM/PM</c:formatCode>
                <c:ptCount val="4"/>
                <c:pt idx="0">
                  <c:v>0.60069444444444442</c:v>
                </c:pt>
                <c:pt idx="1">
                  <c:v>0.60347222222222219</c:v>
                </c:pt>
                <c:pt idx="2">
                  <c:v>0.60763888888888895</c:v>
                </c:pt>
              </c:numCache>
            </c:numRef>
          </c:cat>
          <c:val>
            <c:numRef>
              <c:f>'02082018 2'!$I$4:$I$7</c:f>
              <c:numCache>
                <c:formatCode>General</c:formatCode>
                <c:ptCount val="4"/>
                <c:pt idx="0">
                  <c:v>20</c:v>
                </c:pt>
                <c:pt idx="1">
                  <c:v>20</c:v>
                </c:pt>
                <c:pt idx="2">
                  <c:v>20</c:v>
                </c:pt>
              </c:numCache>
            </c:numRef>
          </c:val>
          <c:smooth val="0"/>
          <c:extLst>
            <c:ext xmlns:c16="http://schemas.microsoft.com/office/drawing/2014/chart" uri="{C3380CC4-5D6E-409C-BE32-E72D297353CC}">
              <c16:uniqueId val="{00000000-E1BE-42EC-ACC0-CD40B3FABE6E}"/>
            </c:ext>
          </c:extLst>
        </c:ser>
        <c:ser>
          <c:idx val="1"/>
          <c:order val="1"/>
          <c:tx>
            <c:strRef>
              <c:f>'02082018 2'!$J$3</c:f>
              <c:strCache>
                <c:ptCount val="1"/>
                <c:pt idx="0">
                  <c:v>RR</c:v>
                </c:pt>
              </c:strCache>
            </c:strRef>
          </c:tx>
          <c:marker>
            <c:symbol val="none"/>
          </c:marker>
          <c:cat>
            <c:numRef>
              <c:f>'02082018 2'!$H$4:$H$7</c:f>
              <c:numCache>
                <c:formatCode>[$-F400]h:mm:ss\ AM/PM</c:formatCode>
                <c:ptCount val="4"/>
                <c:pt idx="0">
                  <c:v>0.60069444444444442</c:v>
                </c:pt>
                <c:pt idx="1">
                  <c:v>0.60347222222222219</c:v>
                </c:pt>
                <c:pt idx="2">
                  <c:v>0.60763888888888895</c:v>
                </c:pt>
              </c:numCache>
            </c:numRef>
          </c:cat>
          <c:val>
            <c:numRef>
              <c:f>'02082018 2'!$J$4:$J$7</c:f>
              <c:numCache>
                <c:formatCode>General</c:formatCode>
                <c:ptCount val="4"/>
                <c:pt idx="0">
                  <c:v>20</c:v>
                </c:pt>
                <c:pt idx="1">
                  <c:v>16</c:v>
                </c:pt>
                <c:pt idx="2">
                  <c:v>16</c:v>
                </c:pt>
              </c:numCache>
            </c:numRef>
          </c:val>
          <c:smooth val="0"/>
          <c:extLst>
            <c:ext xmlns:c16="http://schemas.microsoft.com/office/drawing/2014/chart" uri="{C3380CC4-5D6E-409C-BE32-E72D297353CC}">
              <c16:uniqueId val="{00000001-E1BE-42EC-ACC0-CD40B3FABE6E}"/>
            </c:ext>
          </c:extLst>
        </c:ser>
        <c:dLbls>
          <c:showLegendKey val="0"/>
          <c:showVal val="0"/>
          <c:showCatName val="0"/>
          <c:showSerName val="0"/>
          <c:showPercent val="0"/>
          <c:showBubbleSize val="0"/>
        </c:dLbls>
        <c:smooth val="0"/>
        <c:axId val="2124427320"/>
        <c:axId val="2124425656"/>
      </c:lineChart>
      <c:catAx>
        <c:axId val="2124427320"/>
        <c:scaling>
          <c:orientation val="minMax"/>
        </c:scaling>
        <c:delete val="0"/>
        <c:axPos val="b"/>
        <c:numFmt formatCode="[$-F400]h:mm:ss\ AM/PM" sourceLinked="1"/>
        <c:majorTickMark val="out"/>
        <c:minorTickMark val="none"/>
        <c:tickLblPos val="nextTo"/>
        <c:crossAx val="2124425656"/>
        <c:crosses val="autoZero"/>
        <c:auto val="1"/>
        <c:lblAlgn val="ctr"/>
        <c:lblOffset val="100"/>
        <c:noMultiLvlLbl val="0"/>
      </c:catAx>
      <c:valAx>
        <c:axId val="2124425656"/>
        <c:scaling>
          <c:orientation val="minMax"/>
        </c:scaling>
        <c:delete val="0"/>
        <c:axPos val="l"/>
        <c:majorGridlines/>
        <c:numFmt formatCode="General" sourceLinked="1"/>
        <c:majorTickMark val="out"/>
        <c:minorTickMark val="none"/>
        <c:tickLblPos val="nextTo"/>
        <c:crossAx val="21244273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'02082018 1'!$I$2</c:f>
              <c:strCache>
                <c:ptCount val="1"/>
                <c:pt idx="0">
                  <c:v>HR</c:v>
                </c:pt>
              </c:strCache>
            </c:strRef>
          </c:tx>
          <c:marker>
            <c:symbol val="none"/>
          </c:marker>
          <c:cat>
            <c:numRef>
              <c:f>'02082018 1'!$H$3:$H$6</c:f>
              <c:numCache>
                <c:formatCode>[$-F400]h:mm:ss\ AM/PM</c:formatCode>
                <c:ptCount val="4"/>
                <c:pt idx="0">
                  <c:v>0.56805555555555554</c:v>
                </c:pt>
                <c:pt idx="1">
                  <c:v>0.57152777777777775</c:v>
                </c:pt>
              </c:numCache>
            </c:numRef>
          </c:cat>
          <c:val>
            <c:numRef>
              <c:f>'02082018 1'!$I$3:$I$6</c:f>
              <c:numCache>
                <c:formatCode>General</c:formatCode>
                <c:ptCount val="4"/>
                <c:pt idx="0">
                  <c:v>24</c:v>
                </c:pt>
                <c:pt idx="1">
                  <c:v>20</c:v>
                </c:pt>
              </c:numCache>
            </c:numRef>
          </c:val>
          <c:smooth val="0"/>
          <c:extLst>
            <c:ext xmlns:c16="http://schemas.microsoft.com/office/drawing/2014/chart" uri="{C3380CC4-5D6E-409C-BE32-E72D297353CC}">
              <c16:uniqueId val="{00000000-566F-4CC7-A5EB-B506CC80AE50}"/>
            </c:ext>
          </c:extLst>
        </c:ser>
        <c:ser>
          <c:idx val="1"/>
          <c:order val="1"/>
          <c:tx>
            <c:strRef>
              <c:f>'02082018 1'!$J$2</c:f>
              <c:strCache>
                <c:ptCount val="1"/>
                <c:pt idx="0">
                  <c:v>RR</c:v>
                </c:pt>
              </c:strCache>
            </c:strRef>
          </c:tx>
          <c:marker>
            <c:symbol val="none"/>
          </c:marker>
          <c:cat>
            <c:numRef>
              <c:f>'02082018 1'!$H$3:$H$6</c:f>
              <c:numCache>
                <c:formatCode>[$-F400]h:mm:ss\ AM/PM</c:formatCode>
                <c:ptCount val="4"/>
                <c:pt idx="0">
                  <c:v>0.56805555555555554</c:v>
                </c:pt>
                <c:pt idx="1">
                  <c:v>0.57152777777777775</c:v>
                </c:pt>
              </c:numCache>
            </c:numRef>
          </c:cat>
          <c:val>
            <c:numRef>
              <c:f>'02082018 1'!$J$3:$J$6</c:f>
              <c:numCache>
                <c:formatCode>General</c:formatCode>
                <c:ptCount val="4"/>
                <c:pt idx="0">
                  <c:v>12</c:v>
                </c:pt>
                <c:pt idx="1">
                  <c:v>20</c:v>
                </c:pt>
              </c:numCache>
            </c:numRef>
          </c:val>
          <c:smooth val="0"/>
          <c:extLst>
            <c:ext xmlns:c16="http://schemas.microsoft.com/office/drawing/2014/chart" uri="{C3380CC4-5D6E-409C-BE32-E72D297353CC}">
              <c16:uniqueId val="{00000001-566F-4CC7-A5EB-B506CC80AE50}"/>
            </c:ext>
          </c:extLst>
        </c:ser>
        <c:dLbls>
          <c:showLegendKey val="0"/>
          <c:showVal val="0"/>
          <c:showCatName val="0"/>
          <c:showSerName val="0"/>
          <c:showPercent val="0"/>
          <c:showBubbleSize val="0"/>
        </c:dLbls>
        <c:smooth val="0"/>
        <c:axId val="2118721368"/>
        <c:axId val="2118712008"/>
      </c:lineChart>
      <c:catAx>
        <c:axId val="2118721368"/>
        <c:scaling>
          <c:orientation val="minMax"/>
        </c:scaling>
        <c:delete val="0"/>
        <c:axPos val="b"/>
        <c:numFmt formatCode="[$-F400]h:mm:ss\ AM/PM" sourceLinked="1"/>
        <c:majorTickMark val="out"/>
        <c:minorTickMark val="none"/>
        <c:tickLblPos val="nextTo"/>
        <c:crossAx val="2118712008"/>
        <c:crosses val="autoZero"/>
        <c:auto val="1"/>
        <c:lblAlgn val="ctr"/>
        <c:lblOffset val="100"/>
        <c:noMultiLvlLbl val="0"/>
      </c:catAx>
      <c:valAx>
        <c:axId val="2118712008"/>
        <c:scaling>
          <c:orientation val="minMax"/>
        </c:scaling>
        <c:delete val="0"/>
        <c:axPos val="l"/>
        <c:majorGridlines/>
        <c:numFmt formatCode="General" sourceLinked="1"/>
        <c:majorTickMark val="out"/>
        <c:minorTickMark val="none"/>
        <c:tickLblPos val="nextTo"/>
        <c:crossAx val="21187213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'01082018 1'!$I$3</c:f>
              <c:strCache>
                <c:ptCount val="1"/>
                <c:pt idx="0">
                  <c:v>HR</c:v>
                </c:pt>
              </c:strCache>
            </c:strRef>
          </c:tx>
          <c:marker>
            <c:symbol val="none"/>
          </c:marker>
          <c:cat>
            <c:numRef>
              <c:f>'01082018 1'!$H$4:$H$7</c:f>
              <c:numCache>
                <c:formatCode>[$-F400]h:mm:ss\ AM/PM</c:formatCode>
                <c:ptCount val="4"/>
                <c:pt idx="0">
                  <c:v>0.57638888888888895</c:v>
                </c:pt>
              </c:numCache>
            </c:numRef>
          </c:cat>
          <c:val>
            <c:numRef>
              <c:f>'01082018 1'!$I$4:$I$7</c:f>
              <c:numCache>
                <c:formatCode>General</c:formatCode>
                <c:ptCount val="4"/>
                <c:pt idx="0">
                  <c:v>12</c:v>
                </c:pt>
              </c:numCache>
            </c:numRef>
          </c:val>
          <c:smooth val="0"/>
          <c:extLst>
            <c:ext xmlns:c16="http://schemas.microsoft.com/office/drawing/2014/chart" uri="{C3380CC4-5D6E-409C-BE32-E72D297353CC}">
              <c16:uniqueId val="{00000000-0272-44BE-A4C4-0A27E19BBD0C}"/>
            </c:ext>
          </c:extLst>
        </c:ser>
        <c:ser>
          <c:idx val="1"/>
          <c:order val="1"/>
          <c:tx>
            <c:strRef>
              <c:f>'01082018 1'!$J$3</c:f>
              <c:strCache>
                <c:ptCount val="1"/>
                <c:pt idx="0">
                  <c:v>RR</c:v>
                </c:pt>
              </c:strCache>
            </c:strRef>
          </c:tx>
          <c:marker>
            <c:symbol val="none"/>
          </c:marker>
          <c:cat>
            <c:numRef>
              <c:f>'01082018 1'!$H$4:$H$7</c:f>
              <c:numCache>
                <c:formatCode>[$-F400]h:mm:ss\ AM/PM</c:formatCode>
                <c:ptCount val="4"/>
                <c:pt idx="0">
                  <c:v>0.57638888888888895</c:v>
                </c:pt>
              </c:numCache>
            </c:numRef>
          </c:cat>
          <c:val>
            <c:numRef>
              <c:f>'01082018 1'!$J$4:$J$7</c:f>
              <c:numCache>
                <c:formatCode>General</c:formatCode>
                <c:ptCount val="4"/>
              </c:numCache>
            </c:numRef>
          </c:val>
          <c:smooth val="0"/>
          <c:extLst>
            <c:ext xmlns:c16="http://schemas.microsoft.com/office/drawing/2014/chart" uri="{C3380CC4-5D6E-409C-BE32-E72D297353CC}">
              <c16:uniqueId val="{00000001-0272-44BE-A4C4-0A27E19BBD0C}"/>
            </c:ext>
          </c:extLst>
        </c:ser>
        <c:dLbls>
          <c:showLegendKey val="0"/>
          <c:showVal val="0"/>
          <c:showCatName val="0"/>
          <c:showSerName val="0"/>
          <c:showPercent val="0"/>
          <c:showBubbleSize val="0"/>
        </c:dLbls>
        <c:smooth val="0"/>
        <c:axId val="2145622072"/>
        <c:axId val="2145625080"/>
      </c:lineChart>
      <c:catAx>
        <c:axId val="2145622072"/>
        <c:scaling>
          <c:orientation val="minMax"/>
        </c:scaling>
        <c:delete val="0"/>
        <c:axPos val="b"/>
        <c:numFmt formatCode="[$-F400]h:mm:ss\ AM/PM" sourceLinked="1"/>
        <c:majorTickMark val="out"/>
        <c:minorTickMark val="none"/>
        <c:tickLblPos val="nextTo"/>
        <c:crossAx val="2145625080"/>
        <c:crosses val="autoZero"/>
        <c:auto val="1"/>
        <c:lblAlgn val="ctr"/>
        <c:lblOffset val="100"/>
        <c:noMultiLvlLbl val="0"/>
      </c:catAx>
      <c:valAx>
        <c:axId val="2145625080"/>
        <c:scaling>
          <c:orientation val="minMax"/>
        </c:scaling>
        <c:delete val="0"/>
        <c:axPos val="l"/>
        <c:majorGridlines/>
        <c:numFmt formatCode="General" sourceLinked="1"/>
        <c:majorTickMark val="out"/>
        <c:minorTickMark val="none"/>
        <c:tickLblPos val="nextTo"/>
        <c:crossAx val="21456220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5575032"/>
        <c:axId val="2145570168"/>
      </c:lineChart>
      <c:catAx>
        <c:axId val="2145575032"/>
        <c:scaling>
          <c:orientation val="minMax"/>
        </c:scaling>
        <c:delete val="0"/>
        <c:axPos val="b"/>
        <c:numFmt formatCode="[$-F400]h:mm:ss\ AM/PM" sourceLinked="1"/>
        <c:majorTickMark val="out"/>
        <c:minorTickMark val="none"/>
        <c:tickLblPos val="nextTo"/>
        <c:crossAx val="2145570168"/>
        <c:crosses val="autoZero"/>
        <c:auto val="1"/>
        <c:lblAlgn val="ctr"/>
        <c:lblOffset val="100"/>
        <c:noMultiLvlLbl val="0"/>
      </c:catAx>
      <c:valAx>
        <c:axId val="2145570168"/>
        <c:scaling>
          <c:orientation val="minMax"/>
        </c:scaling>
        <c:delete val="0"/>
        <c:axPos val="l"/>
        <c:majorGridlines/>
        <c:numFmt formatCode="General" sourceLinked="1"/>
        <c:majorTickMark val="out"/>
        <c:minorTickMark val="none"/>
        <c:tickLblPos val="nextTo"/>
        <c:crossAx val="21455750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809256"/>
        <c:axId val="2141799512"/>
      </c:lineChart>
      <c:catAx>
        <c:axId val="2141809256"/>
        <c:scaling>
          <c:orientation val="minMax"/>
        </c:scaling>
        <c:delete val="0"/>
        <c:axPos val="b"/>
        <c:numFmt formatCode="[$-F400]h:mm:ss\ AM/PM" sourceLinked="1"/>
        <c:majorTickMark val="out"/>
        <c:minorTickMark val="none"/>
        <c:tickLblPos val="nextTo"/>
        <c:crossAx val="2141799512"/>
        <c:crosses val="autoZero"/>
        <c:auto val="1"/>
        <c:lblAlgn val="ctr"/>
        <c:lblOffset val="100"/>
        <c:noMultiLvlLbl val="0"/>
      </c:catAx>
      <c:valAx>
        <c:axId val="2141799512"/>
        <c:scaling>
          <c:orientation val="minMax"/>
        </c:scaling>
        <c:delete val="0"/>
        <c:axPos val="l"/>
        <c:majorGridlines/>
        <c:numFmt formatCode="General" sourceLinked="1"/>
        <c:majorTickMark val="out"/>
        <c:minorTickMark val="none"/>
        <c:tickLblPos val="nextTo"/>
        <c:crossAx val="2141809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703976"/>
        <c:axId val="2141697928"/>
      </c:lineChart>
      <c:catAx>
        <c:axId val="2141703976"/>
        <c:scaling>
          <c:orientation val="minMax"/>
        </c:scaling>
        <c:delete val="0"/>
        <c:axPos val="b"/>
        <c:numFmt formatCode="[$-F400]h:mm:ss\ AM/PM" sourceLinked="1"/>
        <c:majorTickMark val="out"/>
        <c:minorTickMark val="none"/>
        <c:tickLblPos val="nextTo"/>
        <c:crossAx val="2141697928"/>
        <c:crosses val="autoZero"/>
        <c:auto val="1"/>
        <c:lblAlgn val="ctr"/>
        <c:lblOffset val="100"/>
        <c:noMultiLvlLbl val="0"/>
      </c:catAx>
      <c:valAx>
        <c:axId val="2141697928"/>
        <c:scaling>
          <c:orientation val="minMax"/>
        </c:scaling>
        <c:delete val="0"/>
        <c:axPos val="l"/>
        <c:majorGridlines/>
        <c:numFmt formatCode="General" sourceLinked="1"/>
        <c:majorTickMark val="out"/>
        <c:minorTickMark val="none"/>
        <c:tickLblPos val="nextTo"/>
        <c:crossAx val="21417039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638360"/>
        <c:axId val="2141630104"/>
      </c:lineChart>
      <c:catAx>
        <c:axId val="2141638360"/>
        <c:scaling>
          <c:orientation val="minMax"/>
        </c:scaling>
        <c:delete val="0"/>
        <c:axPos val="b"/>
        <c:numFmt formatCode="[$-F400]h:mm:ss\ AM/PM" sourceLinked="1"/>
        <c:majorTickMark val="out"/>
        <c:minorTickMark val="none"/>
        <c:tickLblPos val="nextTo"/>
        <c:crossAx val="2141630104"/>
        <c:crosses val="autoZero"/>
        <c:auto val="1"/>
        <c:lblAlgn val="ctr"/>
        <c:lblOffset val="100"/>
        <c:noMultiLvlLbl val="0"/>
      </c:catAx>
      <c:valAx>
        <c:axId val="2141630104"/>
        <c:scaling>
          <c:orientation val="minMax"/>
        </c:scaling>
        <c:delete val="0"/>
        <c:axPos val="l"/>
        <c:majorGridlines/>
        <c:numFmt formatCode="General" sourceLinked="1"/>
        <c:majorTickMark val="out"/>
        <c:minorTickMark val="none"/>
        <c:tickLblPos val="nextTo"/>
        <c:crossAx val="21416383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Template!$H$2</c:f>
              <c:strCache>
                <c:ptCount val="1"/>
                <c:pt idx="0">
                  <c:v>HR</c:v>
                </c:pt>
              </c:strCache>
            </c:strRef>
          </c:tx>
          <c:marker>
            <c:symbol val="none"/>
          </c:marker>
          <c:cat>
            <c:numRef>
              <c:f>Template!$G$3:$G$6</c:f>
              <c:numCache>
                <c:formatCode>[$-F400]h:mm:ss\ AM/PM</c:formatCode>
                <c:ptCount val="4"/>
              </c:numCache>
            </c:numRef>
          </c:cat>
          <c:val>
            <c:numRef>
              <c:f>Template!$H$3:$H$6</c:f>
              <c:numCache>
                <c:formatCode>General</c:formatCode>
                <c:ptCount val="4"/>
              </c:numCache>
            </c:numRef>
          </c:val>
          <c:smooth val="0"/>
          <c:extLst>
            <c:ext xmlns:c16="http://schemas.microsoft.com/office/drawing/2014/chart" uri="{C3380CC4-5D6E-409C-BE32-E72D297353CC}">
              <c16:uniqueId val="{00000000-4F0C-492C-9526-4B740DD9FE4A}"/>
            </c:ext>
          </c:extLst>
        </c:ser>
        <c:ser>
          <c:idx val="1"/>
          <c:order val="1"/>
          <c:tx>
            <c:strRef>
              <c:f>Template!$I$2</c:f>
              <c:strCache>
                <c:ptCount val="1"/>
                <c:pt idx="0">
                  <c:v>RR</c:v>
                </c:pt>
              </c:strCache>
            </c:strRef>
          </c:tx>
          <c:marker>
            <c:symbol val="none"/>
          </c:marker>
          <c:cat>
            <c:numRef>
              <c:f>Template!$G$3:$G$6</c:f>
              <c:numCache>
                <c:formatCode>[$-F400]h:mm:ss\ AM/PM</c:formatCode>
                <c:ptCount val="4"/>
              </c:numCache>
            </c:numRef>
          </c:cat>
          <c:val>
            <c:numRef>
              <c:f>Template!$I$3:$I$6</c:f>
              <c:numCache>
                <c:formatCode>General</c:formatCode>
                <c:ptCount val="4"/>
              </c:numCache>
            </c:numRef>
          </c:val>
          <c:smooth val="0"/>
          <c:extLst>
            <c:ext xmlns:c16="http://schemas.microsoft.com/office/drawing/2014/chart" uri="{C3380CC4-5D6E-409C-BE32-E72D297353CC}">
              <c16:uniqueId val="{00000001-4F0C-492C-9526-4B740DD9FE4A}"/>
            </c:ext>
          </c:extLst>
        </c:ser>
        <c:dLbls>
          <c:showLegendKey val="0"/>
          <c:showVal val="0"/>
          <c:showCatName val="0"/>
          <c:showSerName val="0"/>
          <c:showPercent val="0"/>
          <c:showBubbleSize val="0"/>
        </c:dLbls>
        <c:smooth val="0"/>
        <c:axId val="2141555864"/>
        <c:axId val="2141546024"/>
      </c:lineChart>
      <c:catAx>
        <c:axId val="2141555864"/>
        <c:scaling>
          <c:orientation val="minMax"/>
        </c:scaling>
        <c:delete val="0"/>
        <c:axPos val="b"/>
        <c:numFmt formatCode="[$-F400]h:mm:ss\ AM/PM" sourceLinked="1"/>
        <c:majorTickMark val="out"/>
        <c:minorTickMark val="none"/>
        <c:tickLblPos val="nextTo"/>
        <c:crossAx val="2141546024"/>
        <c:crosses val="autoZero"/>
        <c:auto val="1"/>
        <c:lblAlgn val="ctr"/>
        <c:lblOffset val="100"/>
        <c:noMultiLvlLbl val="0"/>
      </c:catAx>
      <c:valAx>
        <c:axId val="2141546024"/>
        <c:scaling>
          <c:orientation val="minMax"/>
        </c:scaling>
        <c:delete val="0"/>
        <c:axPos val="l"/>
        <c:majorGridlines/>
        <c:numFmt formatCode="General" sourceLinked="1"/>
        <c:majorTickMark val="out"/>
        <c:minorTickMark val="none"/>
        <c:tickLblPos val="nextTo"/>
        <c:crossAx val="214155586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2">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16</xdr:col>
      <xdr:colOff>292100</xdr:colOff>
      <xdr:row>19</xdr:row>
      <xdr:rowOff>114300</xdr:rowOff>
    </xdr:to>
    <xdr:graphicFrame macro="">
      <xdr:nvGraphicFramePr>
        <xdr:cNvPr id="2" name="Chart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3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11</xdr:col>
      <xdr:colOff>482600</xdr:colOff>
      <xdr:row>1</xdr:row>
      <xdr:rowOff>184150</xdr:rowOff>
    </xdr:from>
    <xdr:to>
      <xdr:col>15</xdr:col>
      <xdr:colOff>673100</xdr:colOff>
      <xdr:row>18</xdr:row>
      <xdr:rowOff>25400</xdr:rowOff>
    </xdr:to>
    <xdr:graphicFrame macro="">
      <xdr:nvGraphicFramePr>
        <xdr:cNvPr id="2" name="Chart 1">
          <a:extLst>
            <a:ext uri="{FF2B5EF4-FFF2-40B4-BE49-F238E27FC236}">
              <a16:creationId xmlns:a16="http://schemas.microsoft.com/office/drawing/2014/main" id="{00000000-0008-0000-3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11</xdr:col>
      <xdr:colOff>482600</xdr:colOff>
      <xdr:row>1</xdr:row>
      <xdr:rowOff>184150</xdr:rowOff>
    </xdr:from>
    <xdr:to>
      <xdr:col>15</xdr:col>
      <xdr:colOff>673100</xdr:colOff>
      <xdr:row>18</xdr:row>
      <xdr:rowOff>25400</xdr:rowOff>
    </xdr:to>
    <xdr:graphicFrame macro="">
      <xdr:nvGraphicFramePr>
        <xdr:cNvPr id="2" name="Chart 1">
          <a:extLst>
            <a:ext uri="{FF2B5EF4-FFF2-40B4-BE49-F238E27FC236}">
              <a16:creationId xmlns:a16="http://schemas.microsoft.com/office/drawing/2014/main" id="{00000000-0008-0000-3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17</xdr:row>
      <xdr:rowOff>25400</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11</xdr:col>
      <xdr:colOff>482600</xdr:colOff>
      <xdr:row>1</xdr:row>
      <xdr:rowOff>184150</xdr:rowOff>
    </xdr:from>
    <xdr:to>
      <xdr:col>15</xdr:col>
      <xdr:colOff>673100</xdr:colOff>
      <xdr:row>18</xdr:row>
      <xdr:rowOff>25400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3" name="Chart 2">
          <a:extLst>
            <a:ext uri="{FF2B5EF4-FFF2-40B4-BE49-F238E27FC236}">
              <a16:creationId xmlns:a16="http://schemas.microsoft.com/office/drawing/2014/main" id="{00000000-0008-0000-3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482600</xdr:colOff>
      <xdr:row>0</xdr:row>
      <xdr:rowOff>184150</xdr:rowOff>
    </xdr:from>
    <xdr:to>
      <xdr:col>15</xdr:col>
      <xdr:colOff>673100</xdr:colOff>
      <xdr:row>19</xdr:row>
      <xdr:rowOff>25400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482600</xdr:colOff>
      <xdr:row>0</xdr:row>
      <xdr:rowOff>184150</xdr:rowOff>
    </xdr:from>
    <xdr:to>
      <xdr:col>15</xdr:col>
      <xdr:colOff>673100</xdr:colOff>
      <xdr:row>19</xdr:row>
      <xdr:rowOff>25400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inacole/Downloads/Copy%20of%20Skate%20acoustic%20tagging%20data_J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032020 1 (2)"/>
      <sheetName val="06032020 4"/>
      <sheetName val="06032020 3"/>
      <sheetName val="06032020 2"/>
      <sheetName val="06032020 1"/>
      <sheetName val="05032020 3"/>
      <sheetName val="05032020 2"/>
      <sheetName val="05032020 1"/>
      <sheetName val="04032020 5"/>
      <sheetName val="04032020 4"/>
      <sheetName val="04032020 3"/>
      <sheetName val="04032020 2"/>
      <sheetName val="04032020 1"/>
      <sheetName val="18112019 1"/>
      <sheetName val="14082019 3"/>
      <sheetName val="14082019 2"/>
      <sheetName val="14082019 1"/>
      <sheetName val="13082019 4"/>
      <sheetName val="13082019 3"/>
      <sheetName val="13082019 2"/>
      <sheetName val="13082019 1"/>
      <sheetName val="12082019 5"/>
      <sheetName val="12082019 4"/>
      <sheetName val="12082019 3"/>
      <sheetName val="12082019 2"/>
      <sheetName val="12082019 1"/>
      <sheetName val="08082019 1"/>
      <sheetName val="07082019 1"/>
      <sheetName val="07082019 2"/>
      <sheetName val="07082019 3"/>
      <sheetName val="07082019 4"/>
      <sheetName val="07082019 5"/>
      <sheetName val="06092019 1"/>
      <sheetName val="06082019 2"/>
      <sheetName val="06082019 3"/>
      <sheetName val="06082019 4"/>
      <sheetName val="06082019 5"/>
      <sheetName val="06082019 6"/>
      <sheetName val="06082019 7"/>
      <sheetName val="06082019 8"/>
      <sheetName val="04042019 1"/>
      <sheetName val="04042019 2"/>
      <sheetName val="02042019 3"/>
      <sheetName val="02042019 2"/>
      <sheetName val="02042019 1"/>
      <sheetName val="22082018 5"/>
      <sheetName val="22082018 4"/>
      <sheetName val="22082018 3"/>
      <sheetName val="22082018 2"/>
      <sheetName val="22082018 1"/>
      <sheetName val="21082019 1"/>
      <sheetName val="21082018 2"/>
      <sheetName val="21082018 3"/>
      <sheetName val="20082018 1"/>
      <sheetName val="02082018 3"/>
      <sheetName val="02082018 2"/>
      <sheetName val="02082018 1"/>
      <sheetName val="01082018 1"/>
      <sheetName val="Template"/>
      <sheetName val="Template options"/>
      <sheetName val="Detections Jan 20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workbookViewId="0">
      <selection activeCell="B21" sqref="B21"/>
    </sheetView>
  </sheetViews>
  <sheetFormatPr defaultColWidth="8.83203125" defaultRowHeight="15.5"/>
  <cols>
    <col min="1" max="1" width="15.08203125" customWidth="1"/>
    <col min="2" max="2" width="12.83203125" customWidth="1"/>
  </cols>
  <sheetData>
    <row r="1" spans="1:11">
      <c r="A1" s="11" t="s">
        <v>0</v>
      </c>
      <c r="B1" s="26">
        <v>43910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11</v>
      </c>
      <c r="E3" s="2"/>
      <c r="G3" s="14"/>
      <c r="H3" s="5"/>
      <c r="I3" s="5"/>
      <c r="J3" s="1" t="s">
        <v>12</v>
      </c>
      <c r="K3" s="2" t="s">
        <v>12</v>
      </c>
    </row>
    <row r="4" spans="1:11">
      <c r="A4" s="18" t="s">
        <v>13</v>
      </c>
      <c r="B4" t="s">
        <v>14</v>
      </c>
      <c r="E4" s="2"/>
      <c r="G4" s="15"/>
      <c r="H4" s="6"/>
      <c r="I4" s="6"/>
      <c r="J4" s="2"/>
      <c r="K4" s="2"/>
    </row>
    <row r="5" spans="1:11">
      <c r="A5" s="18" t="s">
        <v>15</v>
      </c>
      <c r="B5">
        <v>36</v>
      </c>
      <c r="C5" t="s">
        <v>16</v>
      </c>
      <c r="D5">
        <f>B5*2.54</f>
        <v>91.44</v>
      </c>
      <c r="E5" s="2" t="s">
        <v>17</v>
      </c>
      <c r="G5" s="15"/>
      <c r="H5" s="6"/>
      <c r="I5" s="6"/>
      <c r="J5" s="2"/>
      <c r="K5" s="2"/>
    </row>
    <row r="6" spans="1:11">
      <c r="A6" s="18" t="s">
        <v>18</v>
      </c>
      <c r="B6">
        <v>51</v>
      </c>
      <c r="C6" t="s">
        <v>16</v>
      </c>
      <c r="D6">
        <f>B6*2.54</f>
        <v>129.54</v>
      </c>
      <c r="E6" s="2" t="s">
        <v>17</v>
      </c>
      <c r="G6" s="15"/>
      <c r="H6" s="6"/>
      <c r="I6" s="6"/>
      <c r="J6" s="2"/>
      <c r="K6" s="2"/>
    </row>
    <row r="7" spans="1:11">
      <c r="A7" s="19" t="s">
        <v>19</v>
      </c>
      <c r="B7" s="3">
        <v>31</v>
      </c>
      <c r="C7" s="3" t="s">
        <v>20</v>
      </c>
      <c r="D7" s="3">
        <f>B7/2.2</f>
        <v>14.09090909090909</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31199293</v>
      </c>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v>9293</v>
      </c>
      <c r="G14" s="16"/>
      <c r="H14" s="7"/>
      <c r="I14" s="7"/>
      <c r="J14" s="4"/>
      <c r="K14" s="4"/>
    </row>
    <row r="16" spans="1:11">
      <c r="A16" s="97" t="s">
        <v>28</v>
      </c>
      <c r="B16" s="99"/>
    </row>
    <row r="17" spans="1:10">
      <c r="A17" s="5" t="s">
        <v>29</v>
      </c>
      <c r="B17" s="2">
        <v>7.2</v>
      </c>
    </row>
    <row r="18" spans="1:10">
      <c r="A18" s="6" t="s">
        <v>30</v>
      </c>
      <c r="B18" s="2">
        <v>6.57</v>
      </c>
    </row>
    <row r="19" spans="1:10">
      <c r="A19" s="6" t="s">
        <v>31</v>
      </c>
      <c r="B19" s="2" t="s">
        <v>32</v>
      </c>
    </row>
    <row r="20" spans="1:10">
      <c r="A20" s="6" t="s">
        <v>33</v>
      </c>
      <c r="B20" s="2" t="s">
        <v>34</v>
      </c>
      <c r="G20" s="34" t="s">
        <v>35</v>
      </c>
      <c r="H20" s="35"/>
      <c r="I20" s="35"/>
      <c r="J20" s="1"/>
    </row>
    <row r="21" spans="1:10">
      <c r="A21" s="6" t="s">
        <v>36</v>
      </c>
      <c r="B21" s="2"/>
      <c r="G21" s="10"/>
      <c r="H21" s="40" t="s">
        <v>37</v>
      </c>
      <c r="I21" s="40" t="s">
        <v>38</v>
      </c>
      <c r="J21" s="41" t="s">
        <v>39</v>
      </c>
    </row>
    <row r="22" spans="1:10">
      <c r="A22" s="7" t="s">
        <v>40</v>
      </c>
      <c r="B22" s="4">
        <v>161</v>
      </c>
      <c r="G22" s="42" t="s">
        <v>41</v>
      </c>
      <c r="H22">
        <v>7.1159999999999997</v>
      </c>
      <c r="I22" s="44"/>
      <c r="J22" s="37"/>
    </row>
    <row r="23" spans="1:10" ht="17.5">
      <c r="G23" s="42" t="s">
        <v>42</v>
      </c>
      <c r="H23" s="36">
        <v>13.7</v>
      </c>
      <c r="I23" s="44"/>
      <c r="J23" s="37"/>
    </row>
    <row r="24" spans="1:10" ht="17.5">
      <c r="A24" s="97" t="s">
        <v>43</v>
      </c>
      <c r="B24" s="99"/>
      <c r="D24" s="97" t="s">
        <v>44</v>
      </c>
      <c r="E24" s="99"/>
      <c r="G24" s="42" t="s">
        <v>45</v>
      </c>
      <c r="H24" s="36">
        <v>133</v>
      </c>
      <c r="I24" s="44"/>
      <c r="J24" s="37"/>
    </row>
    <row r="25" spans="1:10" ht="17.5">
      <c r="A25" s="5" t="s">
        <v>46</v>
      </c>
      <c r="B25" s="8">
        <v>0.625</v>
      </c>
      <c r="D25" s="5" t="s">
        <v>47</v>
      </c>
      <c r="E25" s="8">
        <f>B26-B25</f>
        <v>7.6388888888888618E-3</v>
      </c>
      <c r="G25" s="42" t="s">
        <v>48</v>
      </c>
      <c r="H25" s="36">
        <v>-25</v>
      </c>
      <c r="I25" s="44"/>
      <c r="J25" s="37"/>
    </row>
    <row r="26" spans="1:10" ht="17.5">
      <c r="A26" s="6" t="s">
        <v>49</v>
      </c>
      <c r="B26" s="8">
        <v>0.63263888888888886</v>
      </c>
      <c r="D26" s="6" t="s">
        <v>50</v>
      </c>
      <c r="E26" s="8">
        <f>B31-B27</f>
        <v>6.9444444444444198E-3</v>
      </c>
      <c r="G26" s="42" t="s">
        <v>51</v>
      </c>
      <c r="H26" s="36">
        <v>4.4000000000000004</v>
      </c>
      <c r="I26" s="44"/>
      <c r="J26" s="37"/>
    </row>
    <row r="27" spans="1:10" ht="17.5">
      <c r="A27" s="6" t="s">
        <v>52</v>
      </c>
      <c r="B27" s="8">
        <v>0.63263888888888886</v>
      </c>
      <c r="D27" s="7" t="s">
        <v>53</v>
      </c>
      <c r="E27" s="9">
        <f>B31-B25</f>
        <v>1.4583333333333282E-2</v>
      </c>
      <c r="G27" s="42" t="s">
        <v>54</v>
      </c>
      <c r="H27" s="36">
        <v>5</v>
      </c>
      <c r="I27" s="44"/>
      <c r="J27" s="37"/>
    </row>
    <row r="28" spans="1:10" ht="17.5">
      <c r="A28" s="6" t="s">
        <v>55</v>
      </c>
      <c r="B28" s="8">
        <v>0.63958333333333328</v>
      </c>
      <c r="G28" s="42" t="s">
        <v>56</v>
      </c>
      <c r="H28" s="36">
        <v>98</v>
      </c>
      <c r="I28" s="44"/>
      <c r="J28" s="37"/>
    </row>
    <row r="29" spans="1:10" ht="17.5">
      <c r="A29" s="6" t="s">
        <v>57</v>
      </c>
      <c r="B29" s="8"/>
      <c r="G29" s="42" t="s">
        <v>58</v>
      </c>
      <c r="H29" s="36">
        <v>0.53</v>
      </c>
      <c r="I29" s="44"/>
      <c r="J29" s="37"/>
    </row>
    <row r="30" spans="1:10">
      <c r="A30" s="6" t="s">
        <v>59</v>
      </c>
      <c r="B30" s="8"/>
      <c r="G30" s="46" t="s">
        <v>60</v>
      </c>
      <c r="H30" s="47"/>
      <c r="I30" s="48"/>
      <c r="J30" s="49"/>
    </row>
    <row r="31" spans="1:10">
      <c r="A31" s="7" t="s">
        <v>61</v>
      </c>
      <c r="B31" s="9">
        <v>0.63958333333333328</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v>1.7</v>
      </c>
      <c r="I34" s="45"/>
      <c r="J34" s="39"/>
    </row>
  </sheetData>
  <mergeCells count="6">
    <mergeCell ref="G1:K1"/>
    <mergeCell ref="A2:E2"/>
    <mergeCell ref="A9:B9"/>
    <mergeCell ref="A16:B16"/>
    <mergeCell ref="A24:B24"/>
    <mergeCell ref="D24:E24"/>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9"/>
  <sheetViews>
    <sheetView topLeftCell="A22" workbookViewId="0">
      <selection activeCell="E41" sqref="E4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0.65277777777777779</v>
      </c>
      <c r="H3" s="5"/>
      <c r="I3" s="5">
        <v>4</v>
      </c>
      <c r="J3" s="1" t="s">
        <v>64</v>
      </c>
      <c r="K3" s="2" t="s">
        <v>12</v>
      </c>
    </row>
    <row r="4" spans="1:11">
      <c r="A4" s="18" t="s">
        <v>13</v>
      </c>
      <c r="B4" t="s">
        <v>105</v>
      </c>
      <c r="E4" s="2"/>
      <c r="G4" s="15">
        <v>0.65555555555555556</v>
      </c>
      <c r="H4" s="6"/>
      <c r="I4" s="6">
        <v>12</v>
      </c>
      <c r="J4" s="1" t="s">
        <v>64</v>
      </c>
      <c r="K4" s="2" t="s">
        <v>12</v>
      </c>
    </row>
    <row r="5" spans="1:11">
      <c r="A5" s="18" t="s">
        <v>15</v>
      </c>
      <c r="B5">
        <v>50</v>
      </c>
      <c r="C5" t="s">
        <v>16</v>
      </c>
      <c r="D5">
        <v>127</v>
      </c>
      <c r="E5" s="2" t="s">
        <v>17</v>
      </c>
      <c r="G5" s="15">
        <v>0.65694444444444444</v>
      </c>
      <c r="H5" s="6">
        <v>10</v>
      </c>
      <c r="I5" s="6">
        <v>8</v>
      </c>
      <c r="J5" s="1" t="s">
        <v>64</v>
      </c>
      <c r="K5" s="2" t="s">
        <v>12</v>
      </c>
    </row>
    <row r="6" spans="1:11">
      <c r="A6" s="18" t="s">
        <v>18</v>
      </c>
      <c r="B6">
        <v>64</v>
      </c>
      <c r="C6" t="s">
        <v>16</v>
      </c>
      <c r="D6">
        <v>162.56</v>
      </c>
      <c r="E6" s="2" t="s">
        <v>17</v>
      </c>
      <c r="G6" s="15">
        <v>0.65902777777777777</v>
      </c>
      <c r="H6" s="6"/>
      <c r="I6" s="6">
        <v>10</v>
      </c>
      <c r="J6" s="1" t="s">
        <v>64</v>
      </c>
      <c r="K6" s="2" t="s">
        <v>12</v>
      </c>
    </row>
    <row r="7" spans="1:11">
      <c r="A7" s="19" t="s">
        <v>19</v>
      </c>
      <c r="B7" s="3">
        <v>70</v>
      </c>
      <c r="C7" s="3" t="s">
        <v>20</v>
      </c>
      <c r="D7" s="3">
        <v>31.75</v>
      </c>
      <c r="E7" s="4" t="s">
        <v>21</v>
      </c>
      <c r="G7" s="15">
        <v>0.66111111111111109</v>
      </c>
      <c r="H7" s="6">
        <v>10</v>
      </c>
      <c r="I7" s="6"/>
      <c r="J7" s="1" t="s">
        <v>64</v>
      </c>
      <c r="K7" s="2" t="s">
        <v>12</v>
      </c>
    </row>
    <row r="8" spans="1:11">
      <c r="G8" s="15">
        <v>0.66180555555555554</v>
      </c>
      <c r="H8" s="6"/>
      <c r="I8" s="6">
        <v>4</v>
      </c>
      <c r="J8" s="1" t="s">
        <v>64</v>
      </c>
      <c r="K8" s="2" t="s">
        <v>12</v>
      </c>
    </row>
    <row r="9" spans="1:11">
      <c r="A9" s="94" t="s">
        <v>22</v>
      </c>
      <c r="B9" s="99"/>
      <c r="G9" s="15">
        <v>0.66527777777777775</v>
      </c>
      <c r="H9" s="6"/>
      <c r="I9" s="6">
        <v>12</v>
      </c>
      <c r="J9" s="1" t="s">
        <v>64</v>
      </c>
      <c r="K9" s="2" t="s">
        <v>12</v>
      </c>
    </row>
    <row r="10" spans="1:11">
      <c r="A10" s="5" t="s">
        <v>23</v>
      </c>
      <c r="B10" s="2" t="s">
        <v>106</v>
      </c>
      <c r="G10" s="15">
        <v>0.66666666666666663</v>
      </c>
      <c r="H10" s="6">
        <v>8</v>
      </c>
      <c r="I10" s="6"/>
      <c r="J10" s="1" t="s">
        <v>64</v>
      </c>
      <c r="K10" s="2" t="s">
        <v>12</v>
      </c>
    </row>
    <row r="11" spans="1:11">
      <c r="A11" s="6" t="s">
        <v>24</v>
      </c>
      <c r="B11" s="2"/>
      <c r="G11" s="15">
        <v>0.66875000000000007</v>
      </c>
      <c r="H11" s="6"/>
      <c r="I11" s="6">
        <v>14</v>
      </c>
      <c r="J11" s="1" t="s">
        <v>64</v>
      </c>
      <c r="K11" s="2" t="s">
        <v>12</v>
      </c>
    </row>
    <row r="12" spans="1:11">
      <c r="A12" s="6" t="s">
        <v>25</v>
      </c>
      <c r="B12" s="2" t="s">
        <v>107</v>
      </c>
      <c r="G12" s="15">
        <v>0.67222222222222217</v>
      </c>
      <c r="H12" s="6">
        <v>8</v>
      </c>
      <c r="I12" s="6">
        <v>14</v>
      </c>
      <c r="J12" s="1" t="s">
        <v>64</v>
      </c>
      <c r="K12" s="2" t="s">
        <v>12</v>
      </c>
    </row>
    <row r="13" spans="1:11">
      <c r="A13" s="6" t="s">
        <v>26</v>
      </c>
      <c r="B13" s="2"/>
      <c r="G13" s="15">
        <v>0.67569444444444438</v>
      </c>
      <c r="H13" s="6"/>
      <c r="I13" s="6">
        <v>14</v>
      </c>
      <c r="J13" s="1" t="s">
        <v>64</v>
      </c>
      <c r="K13" s="2" t="s">
        <v>12</v>
      </c>
    </row>
    <row r="14" spans="1:11">
      <c r="A14" s="7" t="s">
        <v>27</v>
      </c>
      <c r="B14" s="4" t="s">
        <v>108</v>
      </c>
      <c r="G14" s="16"/>
      <c r="H14" s="7"/>
      <c r="I14" s="7"/>
      <c r="J14" s="4"/>
      <c r="K14" s="4"/>
    </row>
    <row r="16" spans="1:11">
      <c r="A16" s="97" t="s">
        <v>28</v>
      </c>
      <c r="B16" s="99"/>
    </row>
    <row r="17" spans="1:11">
      <c r="A17" s="5" t="s">
        <v>29</v>
      </c>
      <c r="B17" s="2" t="s">
        <v>82</v>
      </c>
      <c r="C17" t="s">
        <v>109</v>
      </c>
    </row>
    <row r="18" spans="1:11">
      <c r="A18" s="6" t="s">
        <v>30</v>
      </c>
      <c r="B18" s="2">
        <v>5.77</v>
      </c>
    </row>
    <row r="19" spans="1:11">
      <c r="A19" s="6" t="s">
        <v>31</v>
      </c>
      <c r="B19" s="2"/>
    </row>
    <row r="20" spans="1:11">
      <c r="A20" s="6" t="s">
        <v>33</v>
      </c>
      <c r="B20" s="2" t="s">
        <v>110</v>
      </c>
      <c r="G20" s="34" t="s">
        <v>35</v>
      </c>
      <c r="H20" s="35"/>
      <c r="I20" s="35"/>
      <c r="J20" s="1"/>
    </row>
    <row r="21" spans="1:11">
      <c r="A21" s="6" t="s">
        <v>36</v>
      </c>
      <c r="B21" s="2"/>
      <c r="G21" s="10"/>
      <c r="H21" s="40" t="s">
        <v>37</v>
      </c>
      <c r="I21" s="40" t="s">
        <v>38</v>
      </c>
      <c r="J21" s="41" t="s">
        <v>39</v>
      </c>
    </row>
    <row r="22" spans="1:11">
      <c r="A22" s="7" t="s">
        <v>40</v>
      </c>
      <c r="B22" s="4"/>
      <c r="G22" s="42" t="s">
        <v>41</v>
      </c>
      <c r="H22">
        <v>7.226</v>
      </c>
      <c r="I22" s="44">
        <v>7.0549999999999997</v>
      </c>
      <c r="J22" s="37"/>
      <c r="K22" t="s">
        <v>111</v>
      </c>
    </row>
    <row r="23" spans="1:11" ht="17.5">
      <c r="G23" s="42" t="s">
        <v>42</v>
      </c>
      <c r="H23" s="36">
        <v>12.9</v>
      </c>
      <c r="I23" s="44">
        <v>13.7</v>
      </c>
      <c r="J23" s="37"/>
    </row>
    <row r="24" spans="1:11" ht="17.5">
      <c r="A24" s="97" t="s">
        <v>43</v>
      </c>
      <c r="B24" s="99"/>
      <c r="D24" s="97" t="s">
        <v>44</v>
      </c>
      <c r="E24" s="99"/>
      <c r="G24" s="42" t="s">
        <v>45</v>
      </c>
      <c r="H24" s="36">
        <v>218</v>
      </c>
      <c r="I24" s="44">
        <v>151</v>
      </c>
      <c r="J24" s="37"/>
    </row>
    <row r="25" spans="1:11" ht="17.5">
      <c r="A25" s="5" t="s">
        <v>46</v>
      </c>
      <c r="B25" s="8">
        <v>0.6381944444444444</v>
      </c>
      <c r="D25" s="5" t="s">
        <v>47</v>
      </c>
      <c r="E25" s="8">
        <f>B26-B25</f>
        <v>1.0416666666666741E-2</v>
      </c>
      <c r="G25" s="42" t="s">
        <v>48</v>
      </c>
      <c r="H25" s="36">
        <v>-22</v>
      </c>
      <c r="I25" s="44">
        <v>-27</v>
      </c>
      <c r="J25" s="37"/>
    </row>
    <row r="26" spans="1:11" ht="17.5">
      <c r="A26" s="6" t="s">
        <v>49</v>
      </c>
      <c r="B26" s="8">
        <v>0.64861111111111114</v>
      </c>
      <c r="D26" s="6" t="s">
        <v>50</v>
      </c>
      <c r="E26" s="8">
        <f>B31-B27</f>
        <v>2.8472222222222121E-2</v>
      </c>
      <c r="G26" s="42" t="s">
        <v>51</v>
      </c>
      <c r="H26" s="36">
        <v>5.4</v>
      </c>
      <c r="I26" s="44">
        <v>3.8</v>
      </c>
      <c r="J26" s="37"/>
    </row>
    <row r="27" spans="1:11" ht="17.5">
      <c r="A27" s="6" t="s">
        <v>52</v>
      </c>
      <c r="B27" s="8">
        <v>0.64930555555555558</v>
      </c>
      <c r="D27" s="7" t="s">
        <v>53</v>
      </c>
      <c r="E27" s="9">
        <f>B31-B25</f>
        <v>3.9583333333333304E-2</v>
      </c>
      <c r="G27" s="42" t="s">
        <v>54</v>
      </c>
      <c r="H27" s="36">
        <v>6</v>
      </c>
      <c r="I27" s="44" t="s">
        <v>112</v>
      </c>
      <c r="J27" s="37"/>
    </row>
    <row r="28" spans="1:11" ht="17.5">
      <c r="A28" s="6" t="s">
        <v>55</v>
      </c>
      <c r="B28" s="8">
        <v>0.65555555555555556</v>
      </c>
      <c r="G28" s="42" t="s">
        <v>56</v>
      </c>
      <c r="H28" s="36">
        <v>100</v>
      </c>
      <c r="I28" s="44">
        <v>98</v>
      </c>
      <c r="J28" s="37"/>
    </row>
    <row r="29" spans="1:11" ht="17.5">
      <c r="A29" s="6" t="s">
        <v>57</v>
      </c>
      <c r="B29" s="8">
        <v>0.6743055555555556</v>
      </c>
      <c r="G29" s="42" t="s">
        <v>58</v>
      </c>
      <c r="H29" s="36">
        <v>0.75</v>
      </c>
      <c r="I29" s="44">
        <v>1.61</v>
      </c>
      <c r="J29" s="37"/>
    </row>
    <row r="30" spans="1:11">
      <c r="A30" s="6" t="s">
        <v>59</v>
      </c>
      <c r="B30" s="8">
        <f>'Template options'!F22</f>
        <v>0</v>
      </c>
      <c r="G30" s="46" t="s">
        <v>60</v>
      </c>
      <c r="H30" s="47"/>
      <c r="I30" s="48"/>
      <c r="J30" s="49"/>
    </row>
    <row r="31" spans="1:11">
      <c r="A31" s="7" t="s">
        <v>61</v>
      </c>
      <c r="B31" s="9">
        <v>0.6777777777777777</v>
      </c>
      <c r="G31" s="50" t="s">
        <v>41</v>
      </c>
      <c r="H31" s="47"/>
      <c r="I31" s="48"/>
      <c r="J31" s="49"/>
    </row>
    <row r="32" spans="1:11" ht="17.5">
      <c r="G32" s="50" t="s">
        <v>42</v>
      </c>
      <c r="H32" s="47"/>
      <c r="I32" s="48"/>
      <c r="J32" s="49"/>
    </row>
    <row r="33" spans="1:10" ht="17.5">
      <c r="A33" s="11" t="s">
        <v>62</v>
      </c>
      <c r="B33" s="10"/>
      <c r="G33" s="50" t="s">
        <v>45</v>
      </c>
      <c r="H33" s="47"/>
      <c r="I33" s="48"/>
      <c r="J33" s="49"/>
    </row>
    <row r="34" spans="1:10" ht="17.5">
      <c r="A34" s="10" t="s">
        <v>63</v>
      </c>
      <c r="B34" s="10" t="s">
        <v>12</v>
      </c>
      <c r="G34" s="43" t="s">
        <v>65</v>
      </c>
      <c r="H34" s="38">
        <v>1.2</v>
      </c>
      <c r="I34" s="45">
        <v>1.9</v>
      </c>
      <c r="J34" s="39"/>
    </row>
    <row r="35" spans="1:10">
      <c r="A35" t="s">
        <v>113</v>
      </c>
    </row>
    <row r="36" spans="1:10">
      <c r="A36" t="s">
        <v>114</v>
      </c>
    </row>
    <row r="37" spans="1:10">
      <c r="A37" t="s">
        <v>442</v>
      </c>
    </row>
    <row r="38" spans="1:10">
      <c r="A38" t="s">
        <v>115</v>
      </c>
    </row>
    <row r="39" spans="1:10">
      <c r="A39" t="s">
        <v>116</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7"/>
  <sheetViews>
    <sheetView topLeftCell="A24"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0.48055555555555557</v>
      </c>
      <c r="H3" s="5">
        <v>12</v>
      </c>
      <c r="I3" s="5">
        <v>14</v>
      </c>
      <c r="J3" s="1" t="s">
        <v>86</v>
      </c>
      <c r="K3" s="2" t="s">
        <v>86</v>
      </c>
    </row>
    <row r="4" spans="1:11">
      <c r="A4" s="18" t="s">
        <v>13</v>
      </c>
      <c r="B4" t="s">
        <v>117</v>
      </c>
      <c r="E4" s="2"/>
      <c r="G4" s="15">
        <v>0.48333333333333334</v>
      </c>
      <c r="H4" s="6">
        <v>14</v>
      </c>
      <c r="I4" s="6">
        <v>16</v>
      </c>
      <c r="J4" s="2" t="s">
        <v>86</v>
      </c>
      <c r="K4" s="2"/>
    </row>
    <row r="5" spans="1:11">
      <c r="A5" s="18" t="s">
        <v>15</v>
      </c>
      <c r="B5">
        <v>34</v>
      </c>
      <c r="C5" t="s">
        <v>16</v>
      </c>
      <c r="D5">
        <v>86.36</v>
      </c>
      <c r="E5" s="2" t="s">
        <v>17</v>
      </c>
      <c r="G5" s="15">
        <v>0.48541666666666666</v>
      </c>
      <c r="H5" s="6">
        <v>14</v>
      </c>
      <c r="I5" s="6">
        <v>20</v>
      </c>
      <c r="J5" s="2" t="s">
        <v>86</v>
      </c>
      <c r="K5" s="2"/>
    </row>
    <row r="6" spans="1:11">
      <c r="A6" s="18" t="s">
        <v>18</v>
      </c>
      <c r="B6">
        <v>45.5</v>
      </c>
      <c r="C6" t="s">
        <v>16</v>
      </c>
      <c r="D6">
        <v>115.57</v>
      </c>
      <c r="E6" s="2" t="s">
        <v>17</v>
      </c>
      <c r="G6" s="15">
        <v>0.48749999999999999</v>
      </c>
      <c r="H6" s="6">
        <v>14</v>
      </c>
      <c r="I6" s="6">
        <v>18</v>
      </c>
      <c r="J6" s="2" t="s">
        <v>86</v>
      </c>
      <c r="K6" s="2"/>
    </row>
    <row r="7" spans="1:11">
      <c r="A7" s="19" t="s">
        <v>19</v>
      </c>
      <c r="B7" s="3">
        <v>26</v>
      </c>
      <c r="C7" s="3" t="s">
        <v>20</v>
      </c>
      <c r="D7" s="3"/>
      <c r="E7" s="4" t="s">
        <v>21</v>
      </c>
      <c r="G7" s="15">
        <v>0.49027777777777781</v>
      </c>
      <c r="H7" s="6">
        <v>12</v>
      </c>
      <c r="I7" s="6">
        <v>20</v>
      </c>
      <c r="J7" s="2" t="s">
        <v>86</v>
      </c>
      <c r="K7" s="2"/>
    </row>
    <row r="8" spans="1:11">
      <c r="G8" s="15"/>
      <c r="H8" s="6"/>
      <c r="I8" s="6"/>
      <c r="J8" s="2"/>
      <c r="K8" s="2"/>
    </row>
    <row r="9" spans="1:11">
      <c r="A9" s="94" t="s">
        <v>22</v>
      </c>
      <c r="B9" s="99"/>
      <c r="G9" s="15"/>
      <c r="H9" s="6"/>
      <c r="I9" s="6"/>
      <c r="J9" s="2"/>
      <c r="K9" s="2"/>
    </row>
    <row r="10" spans="1:11">
      <c r="A10" s="5" t="s">
        <v>23</v>
      </c>
      <c r="B10" s="2">
        <v>29241562</v>
      </c>
      <c r="G10" s="15"/>
      <c r="H10" s="6"/>
      <c r="I10" s="6"/>
      <c r="J10" s="2"/>
      <c r="K10" s="2"/>
    </row>
    <row r="11" spans="1:11">
      <c r="A11" s="6" t="s">
        <v>24</v>
      </c>
      <c r="B11" s="2"/>
      <c r="G11" s="15"/>
      <c r="H11" s="6"/>
      <c r="I11" s="6"/>
      <c r="J11" s="2"/>
      <c r="K11" s="2"/>
    </row>
    <row r="12" spans="1:11">
      <c r="A12" s="6" t="s">
        <v>25</v>
      </c>
      <c r="B12" s="2">
        <v>58029</v>
      </c>
      <c r="C12" t="s">
        <v>118</v>
      </c>
      <c r="G12" s="15"/>
      <c r="H12" s="6"/>
      <c r="I12" s="6"/>
      <c r="J12" s="2"/>
      <c r="K12" s="2"/>
    </row>
    <row r="13" spans="1:11">
      <c r="A13" s="6" t="s">
        <v>26</v>
      </c>
      <c r="B13" s="2"/>
      <c r="G13" s="15"/>
      <c r="H13" s="6"/>
      <c r="I13" s="6"/>
      <c r="J13" s="2"/>
      <c r="K13" s="2"/>
    </row>
    <row r="14" spans="1:11">
      <c r="A14" s="7" t="s">
        <v>27</v>
      </c>
      <c r="B14" s="4" t="s">
        <v>119</v>
      </c>
      <c r="G14" s="16"/>
      <c r="H14" s="7"/>
      <c r="I14" s="7"/>
      <c r="J14" s="4"/>
      <c r="K14" s="4"/>
    </row>
    <row r="16" spans="1:11">
      <c r="A16" s="97" t="s">
        <v>28</v>
      </c>
      <c r="B16" s="99"/>
    </row>
    <row r="17" spans="1:10">
      <c r="A17" s="5" t="s">
        <v>29</v>
      </c>
      <c r="B17" s="2" t="s">
        <v>82</v>
      </c>
      <c r="C17" t="s">
        <v>109</v>
      </c>
    </row>
    <row r="18" spans="1:10">
      <c r="A18" s="6" t="s">
        <v>30</v>
      </c>
      <c r="B18" s="2">
        <v>6.16</v>
      </c>
    </row>
    <row r="19" spans="1:10">
      <c r="A19" s="6" t="s">
        <v>31</v>
      </c>
      <c r="B19" s="2"/>
    </row>
    <row r="20" spans="1:10">
      <c r="A20" s="6" t="s">
        <v>33</v>
      </c>
      <c r="B20" s="2">
        <v>2</v>
      </c>
      <c r="G20" s="34" t="s">
        <v>35</v>
      </c>
      <c r="H20" s="35"/>
      <c r="I20" s="35"/>
      <c r="J20" s="1"/>
    </row>
    <row r="21" spans="1:10">
      <c r="A21" s="6" t="s">
        <v>36</v>
      </c>
      <c r="B21" s="2"/>
      <c r="G21" s="10"/>
      <c r="H21" s="40" t="s">
        <v>37</v>
      </c>
      <c r="I21" s="40" t="s">
        <v>38</v>
      </c>
      <c r="J21" s="41" t="s">
        <v>39</v>
      </c>
    </row>
    <row r="22" spans="1:10">
      <c r="A22" s="7" t="s">
        <v>40</v>
      </c>
      <c r="B22" s="4"/>
      <c r="G22" s="42" t="s">
        <v>41</v>
      </c>
      <c r="H22">
        <v>7.1440000000000001</v>
      </c>
      <c r="I22" s="44">
        <v>7.2439999999999998</v>
      </c>
      <c r="J22" s="37"/>
    </row>
    <row r="23" spans="1:10" ht="17.5">
      <c r="G23" s="42" t="s">
        <v>42</v>
      </c>
      <c r="H23" s="36">
        <v>12.8</v>
      </c>
      <c r="I23" s="44">
        <v>9</v>
      </c>
      <c r="J23" s="37"/>
    </row>
    <row r="24" spans="1:10" ht="17.5">
      <c r="A24" s="97" t="s">
        <v>43</v>
      </c>
      <c r="B24" s="99"/>
      <c r="D24" s="97" t="s">
        <v>44</v>
      </c>
      <c r="E24" s="99"/>
      <c r="G24" s="42" t="s">
        <v>45</v>
      </c>
      <c r="H24" s="36">
        <v>97</v>
      </c>
      <c r="I24" s="44">
        <v>300</v>
      </c>
      <c r="J24" s="37"/>
    </row>
    <row r="25" spans="1:10" ht="17.5">
      <c r="A25" s="5" t="s">
        <v>46</v>
      </c>
      <c r="B25" s="8">
        <v>0.4694444444444445</v>
      </c>
      <c r="D25" s="5" t="s">
        <v>47</v>
      </c>
      <c r="E25" s="8">
        <f>B26-B25</f>
        <v>8.3333333333333037E-3</v>
      </c>
      <c r="G25" s="42" t="s">
        <v>48</v>
      </c>
      <c r="H25" s="36">
        <v>-25</v>
      </c>
      <c r="I25" s="44">
        <v>-23</v>
      </c>
      <c r="J25" s="37"/>
    </row>
    <row r="26" spans="1:10" ht="17.5">
      <c r="A26" s="6" t="s">
        <v>49</v>
      </c>
      <c r="B26" s="8">
        <v>0.4777777777777778</v>
      </c>
      <c r="D26" s="6" t="s">
        <v>50</v>
      </c>
      <c r="E26" s="8">
        <f>B31-B27</f>
        <v>1.5277777777777779E-2</v>
      </c>
      <c r="G26" s="42" t="s">
        <v>51</v>
      </c>
      <c r="H26" s="36">
        <v>4.4000000000000004</v>
      </c>
      <c r="I26" s="44">
        <v>3.9</v>
      </c>
      <c r="J26" s="37"/>
    </row>
    <row r="27" spans="1:10" ht="17.5">
      <c r="A27" s="6" t="s">
        <v>52</v>
      </c>
      <c r="B27" s="8">
        <v>0.47847222222222219</v>
      </c>
      <c r="D27" s="7" t="s">
        <v>53</v>
      </c>
      <c r="E27" s="9">
        <f>B31-B25</f>
        <v>2.4305555555555469E-2</v>
      </c>
      <c r="G27" s="42" t="s">
        <v>54</v>
      </c>
      <c r="H27" s="36">
        <v>5</v>
      </c>
      <c r="I27" s="44" t="s">
        <v>112</v>
      </c>
      <c r="J27" s="37"/>
    </row>
    <row r="28" spans="1:10" ht="17.5">
      <c r="A28" s="6" t="s">
        <v>55</v>
      </c>
      <c r="B28" s="8">
        <v>0.4826388888888889</v>
      </c>
      <c r="G28" s="42" t="s">
        <v>56</v>
      </c>
      <c r="H28" s="36">
        <v>95</v>
      </c>
      <c r="I28" s="44">
        <v>100</v>
      </c>
      <c r="J28" s="37"/>
    </row>
    <row r="29" spans="1:10" ht="17.5">
      <c r="A29" s="6" t="s">
        <v>57</v>
      </c>
      <c r="B29" s="8">
        <v>0.48888888888888887</v>
      </c>
      <c r="G29" s="42" t="s">
        <v>58</v>
      </c>
      <c r="H29" s="36">
        <v>0.67</v>
      </c>
      <c r="I29" s="44">
        <v>0.76</v>
      </c>
      <c r="J29" s="37"/>
    </row>
    <row r="30" spans="1:10">
      <c r="A30" s="6" t="s">
        <v>59</v>
      </c>
      <c r="B30" s="8">
        <f>'Template options'!F22</f>
        <v>0</v>
      </c>
      <c r="G30" s="46" t="s">
        <v>60</v>
      </c>
      <c r="H30" s="47"/>
      <c r="I30" s="48"/>
      <c r="J30" s="49"/>
    </row>
    <row r="31" spans="1:10">
      <c r="A31" s="7" t="s">
        <v>61</v>
      </c>
      <c r="B31" s="9">
        <v>0.49374999999999997</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v>1.3</v>
      </c>
      <c r="I34" s="45">
        <v>1.1000000000000001</v>
      </c>
      <c r="J34" s="39"/>
    </row>
    <row r="36" spans="1:10">
      <c r="A36" t="s">
        <v>120</v>
      </c>
    </row>
    <row r="37" spans="1:10">
      <c r="A37" t="s">
        <v>121</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7"/>
  <sheetViews>
    <sheetView topLeftCell="A27"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0.45694444444444443</v>
      </c>
      <c r="H3" s="5">
        <v>10</v>
      </c>
      <c r="I3" s="5">
        <v>6</v>
      </c>
      <c r="J3" s="1" t="s">
        <v>12</v>
      </c>
      <c r="K3" s="2" t="s">
        <v>122</v>
      </c>
    </row>
    <row r="4" spans="1:11">
      <c r="A4" s="18" t="s">
        <v>13</v>
      </c>
      <c r="B4" t="s">
        <v>72</v>
      </c>
      <c r="E4" s="2"/>
      <c r="G4" s="15">
        <v>0.4597222222222222</v>
      </c>
      <c r="H4" s="6">
        <v>12</v>
      </c>
      <c r="I4" s="6">
        <v>14</v>
      </c>
      <c r="J4" s="1" t="s">
        <v>12</v>
      </c>
      <c r="K4" s="2" t="s">
        <v>122</v>
      </c>
    </row>
    <row r="5" spans="1:11">
      <c r="A5" s="18" t="s">
        <v>15</v>
      </c>
      <c r="B5">
        <v>62</v>
      </c>
      <c r="C5" t="s">
        <v>16</v>
      </c>
      <c r="D5">
        <v>157.47999999999999</v>
      </c>
      <c r="E5" s="2" t="s">
        <v>17</v>
      </c>
      <c r="G5" s="15">
        <v>0.46111111111111108</v>
      </c>
      <c r="H5" s="6">
        <v>12</v>
      </c>
      <c r="I5" s="6">
        <v>12</v>
      </c>
      <c r="J5" s="1" t="s">
        <v>12</v>
      </c>
      <c r="K5" s="2" t="s">
        <v>123</v>
      </c>
    </row>
    <row r="6" spans="1:11">
      <c r="A6" s="18" t="s">
        <v>18</v>
      </c>
      <c r="B6">
        <v>78</v>
      </c>
      <c r="C6" t="s">
        <v>16</v>
      </c>
      <c r="D6">
        <v>198.12</v>
      </c>
      <c r="E6" s="2" t="s">
        <v>17</v>
      </c>
      <c r="G6" s="15">
        <v>0.46319444444444446</v>
      </c>
      <c r="H6" s="6">
        <v>10</v>
      </c>
      <c r="I6" s="6">
        <v>22</v>
      </c>
      <c r="J6" s="1" t="s">
        <v>12</v>
      </c>
      <c r="K6" s="2"/>
    </row>
    <row r="7" spans="1:11">
      <c r="A7" s="19" t="s">
        <v>19</v>
      </c>
      <c r="B7" s="3">
        <v>133</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t="s">
        <v>124</v>
      </c>
      <c r="G10" s="15"/>
      <c r="H10" s="6"/>
      <c r="I10" s="6"/>
      <c r="J10" s="2"/>
      <c r="K10" s="2"/>
    </row>
    <row r="11" spans="1:11">
      <c r="A11" s="6" t="s">
        <v>24</v>
      </c>
      <c r="B11" s="2"/>
      <c r="G11" s="15"/>
      <c r="H11" s="6"/>
      <c r="I11" s="6"/>
      <c r="J11" s="2"/>
      <c r="K11" s="2"/>
    </row>
    <row r="12" spans="1:11">
      <c r="A12" s="6" t="s">
        <v>25</v>
      </c>
      <c r="B12" s="2">
        <v>7214</v>
      </c>
      <c r="G12" s="15"/>
      <c r="H12" s="6"/>
      <c r="I12" s="6"/>
      <c r="J12" s="2"/>
      <c r="K12" s="2"/>
    </row>
    <row r="13" spans="1:11">
      <c r="A13" s="6" t="s">
        <v>26</v>
      </c>
      <c r="B13" s="2"/>
      <c r="G13" s="15"/>
      <c r="H13" s="6"/>
      <c r="I13" s="6"/>
      <c r="J13" s="2"/>
      <c r="K13" s="2"/>
    </row>
    <row r="14" spans="1:11">
      <c r="A14" s="7" t="s">
        <v>27</v>
      </c>
      <c r="B14" s="4" t="s">
        <v>125</v>
      </c>
      <c r="G14" s="16"/>
      <c r="H14" s="7"/>
      <c r="I14" s="7"/>
      <c r="J14" s="4"/>
      <c r="K14" s="4"/>
    </row>
    <row r="16" spans="1:11">
      <c r="A16" s="97" t="s">
        <v>28</v>
      </c>
      <c r="B16" s="99"/>
    </row>
    <row r="17" spans="1:10">
      <c r="A17" s="5" t="s">
        <v>29</v>
      </c>
      <c r="B17" s="2" t="s">
        <v>82</v>
      </c>
      <c r="C17" t="s">
        <v>109</v>
      </c>
    </row>
    <row r="18" spans="1:10">
      <c r="A18" s="6" t="s">
        <v>30</v>
      </c>
      <c r="B18" s="2">
        <v>5.77</v>
      </c>
    </row>
    <row r="19" spans="1:10">
      <c r="A19" s="6" t="s">
        <v>31</v>
      </c>
      <c r="B19" s="2"/>
    </row>
    <row r="20" spans="1:10">
      <c r="A20" s="6" t="s">
        <v>33</v>
      </c>
      <c r="B20" s="2">
        <v>2</v>
      </c>
      <c r="G20" s="34" t="s">
        <v>35</v>
      </c>
      <c r="H20" s="35"/>
      <c r="I20" s="35"/>
      <c r="J20" s="1"/>
    </row>
    <row r="21" spans="1:10">
      <c r="A21" s="6" t="s">
        <v>36</v>
      </c>
      <c r="B21" s="2"/>
      <c r="G21" s="10"/>
      <c r="H21" s="40" t="s">
        <v>37</v>
      </c>
      <c r="I21" s="40" t="s">
        <v>38</v>
      </c>
      <c r="J21" s="41" t="s">
        <v>39</v>
      </c>
    </row>
    <row r="22" spans="1:10">
      <c r="A22" s="7" t="s">
        <v>40</v>
      </c>
      <c r="B22" s="4"/>
      <c r="G22" s="42" t="s">
        <v>41</v>
      </c>
      <c r="H22">
        <v>7.2140000000000004</v>
      </c>
      <c r="I22" s="44">
        <v>7.181</v>
      </c>
      <c r="J22" s="37"/>
    </row>
    <row r="23" spans="1:10" ht="17.5">
      <c r="G23" s="42" t="s">
        <v>42</v>
      </c>
      <c r="H23" s="36">
        <v>13.3</v>
      </c>
      <c r="I23" s="44">
        <v>13.5</v>
      </c>
      <c r="J23" s="37"/>
    </row>
    <row r="24" spans="1:10" ht="17.5">
      <c r="A24" s="97" t="s">
        <v>43</v>
      </c>
      <c r="B24" s="99"/>
      <c r="D24" s="97" t="s">
        <v>44</v>
      </c>
      <c r="E24" s="99"/>
      <c r="G24" s="42" t="s">
        <v>45</v>
      </c>
      <c r="H24" s="36">
        <v>298</v>
      </c>
      <c r="I24" s="44">
        <v>197</v>
      </c>
      <c r="J24" s="37"/>
    </row>
    <row r="25" spans="1:10" ht="17.5">
      <c r="A25" s="5" t="s">
        <v>46</v>
      </c>
      <c r="B25" s="8">
        <v>0.43888888888888888</v>
      </c>
      <c r="D25" s="5" t="s">
        <v>47</v>
      </c>
      <c r="E25" s="8">
        <f>B26-B25</f>
        <v>9.0277777777778012E-3</v>
      </c>
      <c r="G25" s="42" t="s">
        <v>48</v>
      </c>
      <c r="H25" s="36">
        <v>-22</v>
      </c>
      <c r="I25" s="44">
        <v>-23</v>
      </c>
      <c r="J25" s="37"/>
    </row>
    <row r="26" spans="1:10" ht="17.5">
      <c r="A26" s="6" t="s">
        <v>49</v>
      </c>
      <c r="B26" s="8">
        <v>0.44791666666666669</v>
      </c>
      <c r="D26" s="6" t="s">
        <v>50</v>
      </c>
      <c r="E26" s="8">
        <f>B31-B27</f>
        <v>1.6666666666666663E-2</v>
      </c>
      <c r="G26" s="42" t="s">
        <v>51</v>
      </c>
      <c r="H26" s="36">
        <v>5.4</v>
      </c>
      <c r="I26" s="44">
        <v>5</v>
      </c>
      <c r="J26" s="37"/>
    </row>
    <row r="27" spans="1:10" ht="17.5">
      <c r="A27" s="6" t="s">
        <v>52</v>
      </c>
      <c r="B27" s="8">
        <v>0.44930555555555557</v>
      </c>
      <c r="D27" s="7" t="s">
        <v>53</v>
      </c>
      <c r="E27" s="9">
        <f>B31-B25</f>
        <v>2.7083333333333348E-2</v>
      </c>
      <c r="G27" s="42" t="s">
        <v>54</v>
      </c>
      <c r="H27" s="36">
        <v>6</v>
      </c>
      <c r="I27" s="44">
        <v>5</v>
      </c>
      <c r="J27" s="37"/>
    </row>
    <row r="28" spans="1:10" ht="17.5">
      <c r="A28" s="6" t="s">
        <v>55</v>
      </c>
      <c r="B28" s="8">
        <v>0.45902777777777781</v>
      </c>
      <c r="G28" s="42" t="s">
        <v>56</v>
      </c>
      <c r="H28" s="36">
        <v>100</v>
      </c>
      <c r="I28" s="44">
        <v>99</v>
      </c>
      <c r="J28" s="37"/>
    </row>
    <row r="29" spans="1:10" ht="17.5">
      <c r="A29" s="6" t="s">
        <v>57</v>
      </c>
      <c r="B29" s="8">
        <v>0.46388888888888885</v>
      </c>
      <c r="G29" s="42" t="s">
        <v>58</v>
      </c>
      <c r="H29" s="36">
        <v>0.68</v>
      </c>
      <c r="I29" s="44">
        <v>0.79</v>
      </c>
      <c r="J29" s="37"/>
    </row>
    <row r="30" spans="1:10">
      <c r="A30" s="6" t="s">
        <v>59</v>
      </c>
      <c r="B30" s="8"/>
      <c r="G30" s="46" t="s">
        <v>60</v>
      </c>
      <c r="H30" s="47"/>
      <c r="I30" s="48"/>
      <c r="J30" s="49"/>
    </row>
    <row r="31" spans="1:10">
      <c r="A31" s="7" t="s">
        <v>61</v>
      </c>
      <c r="B31" s="9">
        <v>0.46597222222222223</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1.9</v>
      </c>
      <c r="I34" s="45">
        <v>2.1</v>
      </c>
      <c r="J34" s="39"/>
    </row>
    <row r="35" spans="1:10">
      <c r="A35" t="s">
        <v>126</v>
      </c>
    </row>
    <row r="36" spans="1:10">
      <c r="A36" t="s">
        <v>127</v>
      </c>
    </row>
    <row r="37" spans="1:10">
      <c r="A37" t="s">
        <v>128</v>
      </c>
    </row>
  </sheetData>
  <mergeCells count="6">
    <mergeCell ref="G1:K1"/>
    <mergeCell ref="A2:E2"/>
    <mergeCell ref="A9:B9"/>
    <mergeCell ref="A16:B16"/>
    <mergeCell ref="A24:B24"/>
    <mergeCell ref="D24:E24"/>
  </mergeCells>
  <phoneticPr fontId="1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42"/>
  <sheetViews>
    <sheetView topLeftCell="A35"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v>0.67083333333333339</v>
      </c>
      <c r="H3" s="5">
        <v>7</v>
      </c>
      <c r="I3" s="5">
        <v>10</v>
      </c>
      <c r="J3" s="1" t="s">
        <v>129</v>
      </c>
      <c r="K3" s="2"/>
    </row>
    <row r="4" spans="1:11">
      <c r="A4" s="18" t="s">
        <v>13</v>
      </c>
      <c r="B4" t="s">
        <v>72</v>
      </c>
      <c r="E4" s="2"/>
      <c r="G4" s="15">
        <v>0.67361111111111116</v>
      </c>
      <c r="H4" s="6"/>
      <c r="I4" s="6">
        <v>10</v>
      </c>
      <c r="J4" s="1" t="s">
        <v>129</v>
      </c>
      <c r="K4" s="2"/>
    </row>
    <row r="5" spans="1:11">
      <c r="A5" s="18" t="s">
        <v>15</v>
      </c>
      <c r="B5">
        <v>67</v>
      </c>
      <c r="C5" t="s">
        <v>16</v>
      </c>
      <c r="D5">
        <v>170.18</v>
      </c>
      <c r="E5" s="2" t="s">
        <v>17</v>
      </c>
      <c r="G5" s="15">
        <v>0.67569444444444438</v>
      </c>
      <c r="H5" s="6">
        <v>8</v>
      </c>
      <c r="I5" s="6">
        <v>10</v>
      </c>
      <c r="J5" s="1" t="s">
        <v>129</v>
      </c>
      <c r="K5" s="2"/>
    </row>
    <row r="6" spans="1:11">
      <c r="A6" s="18" t="s">
        <v>18</v>
      </c>
      <c r="B6">
        <v>87.5</v>
      </c>
      <c r="C6" t="s">
        <v>16</v>
      </c>
      <c r="D6">
        <v>222.25</v>
      </c>
      <c r="E6" s="2" t="s">
        <v>17</v>
      </c>
      <c r="G6" s="15">
        <v>0.67847222222222225</v>
      </c>
      <c r="H6" s="6"/>
      <c r="I6" s="6">
        <v>8</v>
      </c>
      <c r="J6" s="1" t="s">
        <v>129</v>
      </c>
      <c r="K6" s="2"/>
    </row>
    <row r="7" spans="1:11">
      <c r="A7" s="19" t="s">
        <v>19</v>
      </c>
      <c r="B7" s="3">
        <v>208</v>
      </c>
      <c r="C7" s="3" t="s">
        <v>20</v>
      </c>
      <c r="D7" s="3">
        <v>92.5</v>
      </c>
      <c r="E7" s="4" t="s">
        <v>21</v>
      </c>
      <c r="G7" s="15">
        <v>0.6791666666666667</v>
      </c>
      <c r="H7" s="6">
        <v>6</v>
      </c>
      <c r="I7" s="6"/>
      <c r="J7" s="2" t="s">
        <v>64</v>
      </c>
      <c r="K7" s="2"/>
    </row>
    <row r="8" spans="1:11">
      <c r="G8" s="15">
        <v>0.68263888888888891</v>
      </c>
      <c r="H8" s="6"/>
      <c r="I8" s="6">
        <v>8</v>
      </c>
      <c r="J8" s="2" t="s">
        <v>64</v>
      </c>
      <c r="K8" s="2"/>
    </row>
    <row r="9" spans="1:11">
      <c r="A9" s="94" t="s">
        <v>22</v>
      </c>
      <c r="B9" s="99"/>
      <c r="G9" s="15"/>
      <c r="H9" s="6"/>
      <c r="I9" s="6"/>
      <c r="J9" s="2"/>
      <c r="K9" s="2"/>
    </row>
    <row r="10" spans="1:11">
      <c r="A10" s="5" t="s">
        <v>23</v>
      </c>
      <c r="B10" s="2">
        <v>2924</v>
      </c>
      <c r="G10" s="15"/>
      <c r="H10" s="6"/>
      <c r="I10" s="6"/>
      <c r="J10" s="2"/>
      <c r="K10" s="2"/>
    </row>
    <row r="11" spans="1:11">
      <c r="A11" s="6" t="s">
        <v>24</v>
      </c>
      <c r="B11" s="2"/>
      <c r="G11" s="15"/>
      <c r="H11" s="6"/>
      <c r="I11" s="6"/>
      <c r="J11" s="2"/>
      <c r="K11" s="2"/>
    </row>
    <row r="12" spans="1:11">
      <c r="A12" s="6" t="s">
        <v>25</v>
      </c>
      <c r="B12" s="2">
        <v>7216</v>
      </c>
      <c r="G12" s="15"/>
      <c r="H12" s="6"/>
      <c r="I12" s="6"/>
      <c r="J12" s="2"/>
      <c r="K12" s="2"/>
    </row>
    <row r="13" spans="1:11">
      <c r="A13" s="6" t="s">
        <v>26</v>
      </c>
      <c r="B13" s="2"/>
      <c r="G13" s="15"/>
      <c r="H13" s="6"/>
      <c r="I13" s="6"/>
      <c r="J13" s="2"/>
      <c r="K13" s="2"/>
    </row>
    <row r="14" spans="1:11">
      <c r="A14" s="7" t="s">
        <v>27</v>
      </c>
      <c r="B14" s="4" t="s">
        <v>130</v>
      </c>
      <c r="G14" s="16"/>
      <c r="H14" s="7"/>
      <c r="I14" s="7"/>
      <c r="J14" s="4"/>
      <c r="K14" s="4"/>
    </row>
    <row r="16" spans="1:11">
      <c r="A16" s="97" t="s">
        <v>28</v>
      </c>
      <c r="B16" s="99"/>
    </row>
    <row r="17" spans="1:10">
      <c r="A17" s="5" t="s">
        <v>29</v>
      </c>
      <c r="B17" s="2" t="s">
        <v>82</v>
      </c>
      <c r="C17" t="s">
        <v>131</v>
      </c>
    </row>
    <row r="18" spans="1:10">
      <c r="A18" s="6" t="s">
        <v>30</v>
      </c>
      <c r="B18" s="2" t="s">
        <v>132</v>
      </c>
    </row>
    <row r="19" spans="1:10">
      <c r="A19" s="6" t="s">
        <v>31</v>
      </c>
      <c r="B19" s="2"/>
    </row>
    <row r="20" spans="1:10">
      <c r="A20" s="6" t="s">
        <v>33</v>
      </c>
      <c r="B20" s="2" t="s">
        <v>133</v>
      </c>
      <c r="G20" s="34" t="s">
        <v>35</v>
      </c>
      <c r="H20" s="35"/>
      <c r="I20" s="35"/>
      <c r="J20" s="1"/>
    </row>
    <row r="21" spans="1:10">
      <c r="A21" s="6" t="s">
        <v>36</v>
      </c>
      <c r="B21" s="90"/>
      <c r="G21" s="10"/>
      <c r="H21" s="40" t="s">
        <v>37</v>
      </c>
      <c r="I21" s="40" t="s">
        <v>38</v>
      </c>
      <c r="J21" s="41" t="s">
        <v>39</v>
      </c>
    </row>
    <row r="22" spans="1:10">
      <c r="A22" s="7" t="s">
        <v>40</v>
      </c>
      <c r="B22" s="4"/>
      <c r="G22" s="42" t="s">
        <v>41</v>
      </c>
      <c r="H22">
        <v>7.0460000000000003</v>
      </c>
      <c r="I22" s="44"/>
      <c r="J22" s="37"/>
    </row>
    <row r="23" spans="1:10" ht="17.5">
      <c r="G23" s="42" t="s">
        <v>42</v>
      </c>
      <c r="H23" s="36">
        <v>15.1</v>
      </c>
      <c r="I23" s="44"/>
      <c r="J23" s="37"/>
    </row>
    <row r="24" spans="1:10" ht="17.5">
      <c r="A24" s="97" t="s">
        <v>43</v>
      </c>
      <c r="B24" s="99"/>
      <c r="D24" s="97" t="s">
        <v>44</v>
      </c>
      <c r="E24" s="99"/>
      <c r="G24" s="42" t="s">
        <v>45</v>
      </c>
      <c r="H24" s="36">
        <v>96</v>
      </c>
      <c r="I24" s="44"/>
      <c r="J24" s="37"/>
    </row>
    <row r="25" spans="1:10" ht="17.5">
      <c r="A25" s="5" t="s">
        <v>46</v>
      </c>
      <c r="B25" s="8">
        <v>0.63194444444444442</v>
      </c>
      <c r="D25" s="5" t="s">
        <v>47</v>
      </c>
      <c r="E25" s="8">
        <f>B26-B25</f>
        <v>3.125E-2</v>
      </c>
      <c r="G25" s="42" t="s">
        <v>48</v>
      </c>
      <c r="H25" s="36">
        <v>-26</v>
      </c>
      <c r="I25" s="44"/>
      <c r="J25" s="37"/>
    </row>
    <row r="26" spans="1:10" ht="17.5">
      <c r="A26" s="6" t="s">
        <v>49</v>
      </c>
      <c r="B26" s="8">
        <v>0.66319444444444442</v>
      </c>
      <c r="D26" s="6" t="s">
        <v>50</v>
      </c>
      <c r="E26" s="8">
        <f>B31-B27</f>
        <v>2.1527777777777812E-2</v>
      </c>
      <c r="G26" s="42" t="s">
        <v>51</v>
      </c>
      <c r="H26" s="36">
        <v>4.0999999999999996</v>
      </c>
      <c r="I26" s="44"/>
      <c r="J26" s="37"/>
    </row>
    <row r="27" spans="1:10" ht="17.5">
      <c r="A27" s="6" t="s">
        <v>52</v>
      </c>
      <c r="B27" s="8">
        <v>0.66388888888888886</v>
      </c>
      <c r="D27" s="7" t="s">
        <v>53</v>
      </c>
      <c r="E27" s="9">
        <f>B31-B25</f>
        <v>5.3472222222222254E-2</v>
      </c>
      <c r="G27" s="42" t="s">
        <v>54</v>
      </c>
      <c r="H27" s="36">
        <v>5</v>
      </c>
      <c r="I27" s="44"/>
      <c r="J27" s="37"/>
    </row>
    <row r="28" spans="1:10" ht="17.5">
      <c r="A28" s="6" t="s">
        <v>55</v>
      </c>
      <c r="B28" s="8">
        <v>0.67083333333333339</v>
      </c>
      <c r="G28" s="42" t="s">
        <v>56</v>
      </c>
      <c r="H28" s="36">
        <v>94</v>
      </c>
      <c r="I28" s="44"/>
      <c r="J28" s="37"/>
    </row>
    <row r="29" spans="1:10" ht="17.5">
      <c r="A29" s="6" t="s">
        <v>57</v>
      </c>
      <c r="B29" s="8">
        <v>0.68402777777777779</v>
      </c>
      <c r="G29" s="42" t="s">
        <v>58</v>
      </c>
      <c r="H29" s="36">
        <v>0.82</v>
      </c>
      <c r="I29" s="44"/>
      <c r="J29" s="37"/>
    </row>
    <row r="30" spans="1:10">
      <c r="A30" s="6" t="s">
        <v>59</v>
      </c>
      <c r="B30" s="8">
        <f>'Template options'!F22</f>
        <v>0</v>
      </c>
      <c r="G30" s="46" t="s">
        <v>60</v>
      </c>
      <c r="H30" s="47"/>
      <c r="I30" s="48"/>
      <c r="J30" s="49"/>
    </row>
    <row r="31" spans="1:10">
      <c r="A31" s="7" t="s">
        <v>61</v>
      </c>
      <c r="B31" s="9">
        <v>0.68541666666666667</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1.2</v>
      </c>
      <c r="I34" s="45"/>
      <c r="J34" s="39"/>
    </row>
    <row r="35" spans="1:10">
      <c r="A35" t="s">
        <v>134</v>
      </c>
    </row>
    <row r="36" spans="1:10">
      <c r="A36" t="s">
        <v>135</v>
      </c>
    </row>
    <row r="37" spans="1:10">
      <c r="A37" t="s">
        <v>136</v>
      </c>
    </row>
    <row r="38" spans="1:10">
      <c r="A38" t="s">
        <v>137</v>
      </c>
    </row>
    <row r="39" spans="1:10">
      <c r="A39" t="s">
        <v>138</v>
      </c>
    </row>
    <row r="40" spans="1:10">
      <c r="A40" t="s">
        <v>139</v>
      </c>
    </row>
    <row r="42" spans="1:10">
      <c r="A42" t="s">
        <v>69</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40"/>
  <sheetViews>
    <sheetView topLeftCell="A27"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0.61041666666666672</v>
      </c>
      <c r="H3" s="5">
        <v>14</v>
      </c>
      <c r="I3" s="5">
        <v>6</v>
      </c>
      <c r="J3" s="1" t="s">
        <v>64</v>
      </c>
      <c r="K3" s="2"/>
    </row>
    <row r="4" spans="1:11">
      <c r="A4" s="18" t="s">
        <v>13</v>
      </c>
      <c r="B4" t="s">
        <v>72</v>
      </c>
      <c r="E4" s="2"/>
      <c r="G4" s="15">
        <v>0.60555555555555551</v>
      </c>
      <c r="H4" s="6"/>
      <c r="I4" s="6">
        <v>8</v>
      </c>
      <c r="J4" s="1" t="s">
        <v>64</v>
      </c>
      <c r="K4" s="2"/>
    </row>
    <row r="5" spans="1:11">
      <c r="A5" s="18" t="s">
        <v>15</v>
      </c>
      <c r="B5">
        <v>59</v>
      </c>
      <c r="C5" t="s">
        <v>16</v>
      </c>
      <c r="D5">
        <v>149.86000000000001</v>
      </c>
      <c r="E5" s="2" t="s">
        <v>17</v>
      </c>
      <c r="G5" s="15">
        <v>0.61111111111111105</v>
      </c>
      <c r="H5" s="6">
        <v>12</v>
      </c>
      <c r="I5" s="6"/>
      <c r="J5" s="1" t="s">
        <v>64</v>
      </c>
      <c r="K5" s="2"/>
    </row>
    <row r="6" spans="1:11">
      <c r="A6" s="18" t="s">
        <v>18</v>
      </c>
      <c r="B6">
        <v>78</v>
      </c>
      <c r="C6" t="s">
        <v>16</v>
      </c>
      <c r="D6">
        <v>198.12</v>
      </c>
      <c r="E6" s="2" t="s">
        <v>17</v>
      </c>
      <c r="G6" s="15">
        <v>0.61458333333333337</v>
      </c>
      <c r="H6" s="6">
        <v>12</v>
      </c>
      <c r="I6" s="6">
        <v>12</v>
      </c>
      <c r="J6" s="1" t="s">
        <v>64</v>
      </c>
      <c r="K6" s="2"/>
    </row>
    <row r="7" spans="1:11">
      <c r="A7" s="19" t="s">
        <v>19</v>
      </c>
      <c r="B7" s="3">
        <v>126</v>
      </c>
      <c r="C7" s="3" t="s">
        <v>20</v>
      </c>
      <c r="D7" s="3">
        <v>55.34</v>
      </c>
      <c r="E7" s="4" t="s">
        <v>21</v>
      </c>
      <c r="G7" s="15">
        <v>0.61736111111111114</v>
      </c>
      <c r="H7" s="6">
        <v>12</v>
      </c>
      <c r="I7" s="6">
        <v>10</v>
      </c>
      <c r="J7" s="2"/>
      <c r="K7" s="2"/>
    </row>
    <row r="8" spans="1:11">
      <c r="G8" s="15">
        <v>0.61875000000000002</v>
      </c>
      <c r="H8" s="6"/>
      <c r="I8" s="6">
        <v>8</v>
      </c>
      <c r="J8" s="2"/>
      <c r="K8" s="2"/>
    </row>
    <row r="9" spans="1:11">
      <c r="A9" s="94" t="s">
        <v>22</v>
      </c>
      <c r="B9" s="99"/>
      <c r="G9" s="15"/>
      <c r="H9" s="6"/>
      <c r="I9" s="6"/>
      <c r="J9" s="2"/>
      <c r="K9" s="2"/>
    </row>
    <row r="10" spans="1:11">
      <c r="A10" s="5" t="s">
        <v>23</v>
      </c>
      <c r="B10" s="2" t="s">
        <v>140</v>
      </c>
      <c r="G10" s="15"/>
      <c r="H10" s="6"/>
      <c r="I10" s="6"/>
      <c r="J10" s="2"/>
      <c r="K10" s="2"/>
    </row>
    <row r="11" spans="1:11">
      <c r="A11" s="6" t="s">
        <v>24</v>
      </c>
      <c r="B11" s="2"/>
      <c r="G11" s="15"/>
      <c r="H11" s="6"/>
      <c r="I11" s="6"/>
      <c r="J11" s="2"/>
      <c r="K11" s="2"/>
    </row>
    <row r="12" spans="1:11">
      <c r="A12" s="6" t="s">
        <v>25</v>
      </c>
      <c r="B12" s="2">
        <v>7230</v>
      </c>
      <c r="G12" s="15"/>
      <c r="H12" s="6"/>
      <c r="I12" s="6"/>
      <c r="J12" s="2"/>
      <c r="K12" s="2"/>
    </row>
    <row r="13" spans="1:11">
      <c r="A13" s="6" t="s">
        <v>26</v>
      </c>
      <c r="B13" s="2"/>
      <c r="G13" s="15"/>
      <c r="H13" s="6"/>
      <c r="I13" s="6"/>
      <c r="J13" s="2"/>
      <c r="K13" s="2"/>
    </row>
    <row r="14" spans="1:11">
      <c r="A14" s="7" t="s">
        <v>27</v>
      </c>
      <c r="B14" s="4" t="s">
        <v>141</v>
      </c>
      <c r="G14" s="16"/>
      <c r="H14" s="7"/>
      <c r="I14" s="7"/>
      <c r="J14" s="4"/>
      <c r="K14" s="4"/>
    </row>
    <row r="16" spans="1:11">
      <c r="A16" s="97" t="s">
        <v>28</v>
      </c>
      <c r="B16" s="99"/>
    </row>
    <row r="17" spans="1:10">
      <c r="A17" s="5" t="s">
        <v>29</v>
      </c>
      <c r="B17" s="2" t="s">
        <v>82</v>
      </c>
      <c r="C17" t="s">
        <v>131</v>
      </c>
    </row>
    <row r="18" spans="1:10">
      <c r="A18" s="6" t="s">
        <v>30</v>
      </c>
      <c r="B18" s="2" t="s">
        <v>132</v>
      </c>
    </row>
    <row r="19" spans="1:10">
      <c r="A19" s="6" t="s">
        <v>31</v>
      </c>
      <c r="B19" s="2"/>
    </row>
    <row r="20" spans="1:10">
      <c r="A20" s="6" t="s">
        <v>33</v>
      </c>
      <c r="B20" s="2" t="s">
        <v>133</v>
      </c>
      <c r="G20" s="34" t="s">
        <v>35</v>
      </c>
      <c r="H20" s="35"/>
      <c r="I20" s="35"/>
      <c r="J20" s="1"/>
    </row>
    <row r="21" spans="1:10">
      <c r="A21" s="6" t="s">
        <v>36</v>
      </c>
      <c r="B21" s="90"/>
      <c r="G21" s="10"/>
      <c r="H21" s="40" t="s">
        <v>37</v>
      </c>
      <c r="I21" s="40" t="s">
        <v>38</v>
      </c>
      <c r="J21" s="41" t="s">
        <v>39</v>
      </c>
    </row>
    <row r="22" spans="1:10">
      <c r="A22" s="7" t="s">
        <v>40</v>
      </c>
      <c r="B22" s="4"/>
      <c r="G22" s="42" t="s">
        <v>41</v>
      </c>
      <c r="H22">
        <v>7.1289999999999996</v>
      </c>
      <c r="I22" s="44"/>
      <c r="J22" s="37"/>
    </row>
    <row r="23" spans="1:10" ht="17.5">
      <c r="G23" s="42" t="s">
        <v>42</v>
      </c>
      <c r="H23" s="36">
        <v>15.5</v>
      </c>
      <c r="I23" s="44"/>
      <c r="J23" s="37"/>
    </row>
    <row r="24" spans="1:10" ht="17.5">
      <c r="A24" s="97" t="s">
        <v>43</v>
      </c>
      <c r="B24" s="99"/>
      <c r="D24" s="97" t="s">
        <v>44</v>
      </c>
      <c r="E24" s="99"/>
      <c r="G24" s="42" t="s">
        <v>45</v>
      </c>
      <c r="H24" s="36">
        <v>142</v>
      </c>
      <c r="I24" s="44"/>
      <c r="J24" s="37"/>
    </row>
    <row r="25" spans="1:10" ht="17.5">
      <c r="A25" s="5" t="s">
        <v>46</v>
      </c>
      <c r="B25" s="8">
        <v>0.58124999999999993</v>
      </c>
      <c r="D25" s="5" t="s">
        <v>47</v>
      </c>
      <c r="E25" s="8">
        <f>B26-B25</f>
        <v>2.430555555555558E-2</v>
      </c>
      <c r="G25" s="42" t="s">
        <v>48</v>
      </c>
      <c r="H25" s="36">
        <v>-24</v>
      </c>
      <c r="I25" s="44"/>
      <c r="J25" s="37"/>
    </row>
    <row r="26" spans="1:10" ht="17.5">
      <c r="A26" s="6" t="s">
        <v>49</v>
      </c>
      <c r="B26" s="8">
        <v>0.60555555555555551</v>
      </c>
      <c r="D26" s="6" t="s">
        <v>50</v>
      </c>
      <c r="E26" s="8">
        <f>B31-B27</f>
        <v>1.5277777777777724E-2</v>
      </c>
      <c r="G26" s="42" t="s">
        <v>51</v>
      </c>
      <c r="H26" s="36">
        <v>5.2</v>
      </c>
      <c r="I26" s="44"/>
      <c r="J26" s="37"/>
    </row>
    <row r="27" spans="1:10" ht="17.5">
      <c r="A27" s="6" t="s">
        <v>52</v>
      </c>
      <c r="B27" s="8">
        <v>0.60625000000000007</v>
      </c>
      <c r="D27" s="7" t="s">
        <v>53</v>
      </c>
      <c r="E27" s="9">
        <f>B31-B25</f>
        <v>4.0277777777777857E-2</v>
      </c>
      <c r="G27" s="42" t="s">
        <v>54</v>
      </c>
      <c r="H27" s="36">
        <v>6</v>
      </c>
      <c r="I27" s="44"/>
      <c r="J27" s="37"/>
    </row>
    <row r="28" spans="1:10" ht="17.5">
      <c r="A28" s="6" t="s">
        <v>55</v>
      </c>
      <c r="B28" s="8">
        <v>0.61111111111111105</v>
      </c>
      <c r="G28" s="42" t="s">
        <v>56</v>
      </c>
      <c r="H28" s="36">
        <v>98</v>
      </c>
      <c r="I28" s="44"/>
      <c r="J28" s="37"/>
    </row>
    <row r="29" spans="1:10" ht="17.5">
      <c r="A29" s="6" t="s">
        <v>57</v>
      </c>
      <c r="B29" s="8">
        <v>0.61805555555555558</v>
      </c>
      <c r="G29" s="42" t="s">
        <v>58</v>
      </c>
      <c r="H29" s="36">
        <v>1.23</v>
      </c>
      <c r="I29" s="44"/>
      <c r="J29" s="37"/>
    </row>
    <row r="30" spans="1:10">
      <c r="A30" s="6" t="s">
        <v>59</v>
      </c>
      <c r="B30" s="8"/>
      <c r="G30" s="46" t="s">
        <v>60</v>
      </c>
      <c r="H30" s="47"/>
      <c r="I30" s="48"/>
      <c r="J30" s="49"/>
    </row>
    <row r="31" spans="1:10">
      <c r="A31" s="7" t="s">
        <v>61</v>
      </c>
      <c r="B31" s="9">
        <v>0.62152777777777779</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1.4</v>
      </c>
      <c r="I34" s="45"/>
      <c r="J34" s="39"/>
    </row>
    <row r="35" spans="1:10">
      <c r="A35" t="s">
        <v>142</v>
      </c>
    </row>
    <row r="36" spans="1:10">
      <c r="A36" t="s">
        <v>143</v>
      </c>
    </row>
    <row r="37" spans="1:10">
      <c r="A37" t="s">
        <v>144</v>
      </c>
    </row>
    <row r="38" spans="1:10">
      <c r="A38" t="s">
        <v>145</v>
      </c>
    </row>
    <row r="39" spans="1:10">
      <c r="A39" t="s">
        <v>146</v>
      </c>
    </row>
    <row r="40" spans="1:10">
      <c r="A40" t="s">
        <v>147</v>
      </c>
    </row>
  </sheetData>
  <mergeCells count="6">
    <mergeCell ref="G1:K1"/>
    <mergeCell ref="A2:E2"/>
    <mergeCell ref="A9:B9"/>
    <mergeCell ref="A16:B16"/>
    <mergeCell ref="A24:B24"/>
    <mergeCell ref="D24:E24"/>
  </mergeCells>
  <phoneticPr fontId="1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8"/>
  <sheetViews>
    <sheetView topLeftCell="A30" workbookViewId="0">
      <selection activeCell="C40" sqref="C4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0.55555555555555558</v>
      </c>
      <c r="H3" s="5">
        <v>8</v>
      </c>
      <c r="I3" s="5">
        <v>10</v>
      </c>
      <c r="J3" s="1" t="s">
        <v>12</v>
      </c>
      <c r="K3" s="2"/>
    </row>
    <row r="4" spans="1:11">
      <c r="A4" s="18" t="s">
        <v>13</v>
      </c>
      <c r="B4" t="s">
        <v>72</v>
      </c>
      <c r="E4" s="2"/>
      <c r="G4" s="15">
        <v>0.55833333333333335</v>
      </c>
      <c r="H4" s="6">
        <v>10</v>
      </c>
      <c r="I4" s="6">
        <v>12</v>
      </c>
      <c r="J4" s="1" t="s">
        <v>12</v>
      </c>
      <c r="K4" s="2"/>
    </row>
    <row r="5" spans="1:11">
      <c r="A5" s="18" t="s">
        <v>15</v>
      </c>
      <c r="B5">
        <v>54</v>
      </c>
      <c r="C5" t="s">
        <v>16</v>
      </c>
      <c r="D5">
        <v>137.16</v>
      </c>
      <c r="E5" s="2" t="s">
        <v>17</v>
      </c>
      <c r="G5" s="15">
        <v>0.56041666666666667</v>
      </c>
      <c r="H5" s="6">
        <v>10</v>
      </c>
      <c r="I5" s="6">
        <v>10</v>
      </c>
      <c r="J5" s="1" t="s">
        <v>12</v>
      </c>
      <c r="K5" s="2"/>
    </row>
    <row r="6" spans="1:11">
      <c r="A6" s="18" t="s">
        <v>18</v>
      </c>
      <c r="B6">
        <v>72</v>
      </c>
      <c r="C6" t="s">
        <v>16</v>
      </c>
      <c r="D6">
        <v>182.88</v>
      </c>
      <c r="E6" s="2" t="s">
        <v>17</v>
      </c>
      <c r="G6" s="15">
        <v>0.5625</v>
      </c>
      <c r="H6" s="6">
        <v>10</v>
      </c>
      <c r="I6" s="6">
        <v>12</v>
      </c>
      <c r="J6" s="1" t="s">
        <v>12</v>
      </c>
      <c r="K6" s="2"/>
    </row>
    <row r="7" spans="1:11">
      <c r="A7" s="19" t="s">
        <v>19</v>
      </c>
      <c r="B7" s="3">
        <v>101</v>
      </c>
      <c r="C7" s="3" t="s">
        <v>20</v>
      </c>
      <c r="D7" s="3">
        <v>45.8</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29241470</v>
      </c>
      <c r="G10" s="15"/>
      <c r="H10" s="6"/>
      <c r="I10" s="6"/>
      <c r="J10" s="2"/>
      <c r="K10" s="2"/>
    </row>
    <row r="11" spans="1:11">
      <c r="A11" s="6" t="s">
        <v>24</v>
      </c>
      <c r="B11" s="2"/>
      <c r="G11" s="15"/>
      <c r="H11" s="6"/>
      <c r="I11" s="6"/>
      <c r="J11" s="2"/>
      <c r="K11" s="2"/>
    </row>
    <row r="12" spans="1:11">
      <c r="A12" s="6" t="s">
        <v>25</v>
      </c>
      <c r="B12" s="2">
        <v>7217</v>
      </c>
      <c r="G12" s="15"/>
      <c r="H12" s="6"/>
      <c r="I12" s="6"/>
      <c r="J12" s="2"/>
      <c r="K12" s="2"/>
    </row>
    <row r="13" spans="1:11">
      <c r="A13" s="6" t="s">
        <v>26</v>
      </c>
      <c r="B13" s="2"/>
      <c r="G13" s="15"/>
      <c r="H13" s="6"/>
      <c r="I13" s="6"/>
      <c r="J13" s="2"/>
      <c r="K13" s="2"/>
    </row>
    <row r="14" spans="1:11">
      <c r="A14" s="7" t="s">
        <v>27</v>
      </c>
      <c r="B14" s="4" t="s">
        <v>148</v>
      </c>
      <c r="G14" s="16"/>
      <c r="H14" s="7"/>
      <c r="I14" s="7"/>
      <c r="J14" s="4"/>
      <c r="K14" s="4"/>
    </row>
    <row r="16" spans="1:11">
      <c r="A16" s="97" t="s">
        <v>28</v>
      </c>
      <c r="B16" s="99"/>
    </row>
    <row r="17" spans="1:10">
      <c r="A17" s="5" t="s">
        <v>29</v>
      </c>
      <c r="B17" s="2" t="s">
        <v>82</v>
      </c>
      <c r="C17" t="s">
        <v>131</v>
      </c>
    </row>
    <row r="18" spans="1:10">
      <c r="A18" s="6" t="s">
        <v>30</v>
      </c>
      <c r="B18" s="2" t="s">
        <v>132</v>
      </c>
    </row>
    <row r="19" spans="1:10">
      <c r="A19" s="6" t="s">
        <v>31</v>
      </c>
      <c r="B19" s="2"/>
    </row>
    <row r="20" spans="1:10">
      <c r="A20" s="6" t="s">
        <v>33</v>
      </c>
      <c r="B20" s="2" t="s">
        <v>133</v>
      </c>
      <c r="G20" s="34" t="s">
        <v>35</v>
      </c>
      <c r="H20" s="35"/>
      <c r="I20" s="35"/>
      <c r="J20" s="1"/>
    </row>
    <row r="21" spans="1:10">
      <c r="A21" s="6" t="s">
        <v>36</v>
      </c>
      <c r="B21" s="90"/>
      <c r="G21" s="10"/>
      <c r="H21" s="40" t="s">
        <v>37</v>
      </c>
      <c r="I21" s="40" t="s">
        <v>38</v>
      </c>
      <c r="J21" s="41" t="s">
        <v>39</v>
      </c>
    </row>
    <row r="22" spans="1:10">
      <c r="A22" s="7" t="s">
        <v>40</v>
      </c>
      <c r="B22" s="4"/>
      <c r="G22" s="42" t="s">
        <v>41</v>
      </c>
      <c r="H22">
        <v>7.1280000000000001</v>
      </c>
      <c r="I22" s="44">
        <v>7.0830000000000002</v>
      </c>
      <c r="J22" s="37"/>
    </row>
    <row r="23" spans="1:10" ht="17.5">
      <c r="G23" s="42" t="s">
        <v>42</v>
      </c>
      <c r="H23" s="36">
        <v>13.4</v>
      </c>
      <c r="I23" s="44">
        <v>13.1</v>
      </c>
      <c r="J23" s="37"/>
    </row>
    <row r="24" spans="1:10" ht="17.5">
      <c r="A24" s="97" t="s">
        <v>43</v>
      </c>
      <c r="B24" s="99"/>
      <c r="D24" s="97" t="s">
        <v>44</v>
      </c>
      <c r="E24" s="99"/>
      <c r="G24" s="42" t="s">
        <v>45</v>
      </c>
      <c r="H24" s="36">
        <v>164</v>
      </c>
      <c r="I24" s="44">
        <v>135</v>
      </c>
      <c r="J24" s="37"/>
    </row>
    <row r="25" spans="1:10" ht="17.5">
      <c r="A25" s="5" t="s">
        <v>46</v>
      </c>
      <c r="B25" s="8">
        <v>0.52361111111111114</v>
      </c>
      <c r="D25" s="5" t="s">
        <v>47</v>
      </c>
      <c r="E25" s="8">
        <f>B26-B25</f>
        <v>2.7083333333333348E-2</v>
      </c>
      <c r="G25" s="42" t="s">
        <v>48</v>
      </c>
      <c r="H25" s="36">
        <v>-25</v>
      </c>
      <c r="I25" s="44">
        <v>-26</v>
      </c>
      <c r="J25" s="37"/>
    </row>
    <row r="26" spans="1:10" ht="17.5">
      <c r="A26" s="6" t="s">
        <v>49</v>
      </c>
      <c r="B26" s="8">
        <v>0.55069444444444449</v>
      </c>
      <c r="D26" s="6" t="s">
        <v>50</v>
      </c>
      <c r="E26" s="8">
        <f>B31-B27</f>
        <v>1.4583333333333282E-2</v>
      </c>
      <c r="G26" s="42" t="s">
        <v>51</v>
      </c>
      <c r="H26" s="36">
        <v>4.4000000000000004</v>
      </c>
      <c r="I26" s="44">
        <v>3.9</v>
      </c>
      <c r="J26" s="37"/>
    </row>
    <row r="27" spans="1:10" ht="17.5">
      <c r="A27" s="6" t="s">
        <v>52</v>
      </c>
      <c r="B27" s="8">
        <v>0.55208333333333337</v>
      </c>
      <c r="D27" s="7" t="s">
        <v>53</v>
      </c>
      <c r="E27" s="9">
        <f>B31-B25</f>
        <v>4.3055555555555514E-2</v>
      </c>
      <c r="G27" s="42" t="s">
        <v>54</v>
      </c>
      <c r="H27" s="36">
        <v>5</v>
      </c>
      <c r="I27" s="44">
        <v>5</v>
      </c>
      <c r="J27" s="37"/>
    </row>
    <row r="28" spans="1:10" ht="17.5">
      <c r="A28" s="6" t="s">
        <v>55</v>
      </c>
      <c r="B28" s="8">
        <v>0.55625000000000002</v>
      </c>
      <c r="G28" s="42" t="s">
        <v>56</v>
      </c>
      <c r="H28" s="36">
        <v>99</v>
      </c>
      <c r="I28" s="44">
        <v>98</v>
      </c>
      <c r="J28" s="37"/>
    </row>
    <row r="29" spans="1:10" ht="17.5">
      <c r="A29" s="6" t="s">
        <v>57</v>
      </c>
      <c r="B29" s="8">
        <v>0.56319444444444444</v>
      </c>
      <c r="G29" s="42" t="s">
        <v>58</v>
      </c>
      <c r="H29" s="36">
        <v>0.96</v>
      </c>
      <c r="I29" s="44">
        <v>1.24</v>
      </c>
      <c r="J29" s="37"/>
    </row>
    <row r="30" spans="1:10">
      <c r="A30" s="6" t="s">
        <v>59</v>
      </c>
      <c r="B30" s="8"/>
      <c r="G30" s="46" t="s">
        <v>60</v>
      </c>
      <c r="H30" s="47"/>
      <c r="I30" s="48"/>
      <c r="J30" s="49"/>
    </row>
    <row r="31" spans="1:10">
      <c r="A31" s="7" t="s">
        <v>61</v>
      </c>
      <c r="B31" s="9">
        <v>0.56666666666666665</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2.5</v>
      </c>
      <c r="I34" s="45">
        <v>2.6</v>
      </c>
      <c r="J34" s="39"/>
    </row>
    <row r="36" spans="1:10">
      <c r="A36" t="s">
        <v>69</v>
      </c>
    </row>
    <row r="37" spans="1:10">
      <c r="A37" t="s">
        <v>149</v>
      </c>
    </row>
    <row r="38" spans="1:10">
      <c r="A38" t="s">
        <v>150</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9"/>
  <sheetViews>
    <sheetView topLeftCell="A7" workbookViewId="0">
      <selection activeCell="A38" sqref="A38"/>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0.52083333333333337</v>
      </c>
      <c r="H3" s="5">
        <v>10</v>
      </c>
      <c r="I3" s="5">
        <v>6</v>
      </c>
      <c r="J3" s="1" t="s">
        <v>12</v>
      </c>
      <c r="K3" s="2"/>
    </row>
    <row r="4" spans="1:11">
      <c r="A4" s="18" t="s">
        <v>13</v>
      </c>
      <c r="B4" t="s">
        <v>72</v>
      </c>
      <c r="E4" s="2"/>
      <c r="G4" s="15">
        <v>0.52222222222222225</v>
      </c>
      <c r="H4" s="6"/>
      <c r="I4" s="6">
        <v>4</v>
      </c>
      <c r="J4" s="2" t="s">
        <v>12</v>
      </c>
      <c r="K4" s="2"/>
    </row>
    <row r="5" spans="1:11">
      <c r="A5" s="18" t="s">
        <v>15</v>
      </c>
      <c r="B5">
        <v>58</v>
      </c>
      <c r="C5" t="s">
        <v>16</v>
      </c>
      <c r="D5">
        <v>147.32</v>
      </c>
      <c r="E5" s="2" t="s">
        <v>17</v>
      </c>
      <c r="G5" s="15">
        <v>0.52500000000000002</v>
      </c>
      <c r="H5" s="6">
        <v>6</v>
      </c>
      <c r="I5" s="6">
        <v>6</v>
      </c>
      <c r="J5" s="2"/>
      <c r="K5" s="2"/>
    </row>
    <row r="6" spans="1:11">
      <c r="A6" s="18" t="s">
        <v>18</v>
      </c>
      <c r="B6">
        <v>75.5</v>
      </c>
      <c r="C6" t="s">
        <v>16</v>
      </c>
      <c r="D6">
        <v>191.77</v>
      </c>
      <c r="E6" s="2" t="s">
        <v>17</v>
      </c>
      <c r="G6" s="15">
        <v>0.52638888888888891</v>
      </c>
      <c r="H6" s="6">
        <v>8</v>
      </c>
      <c r="I6" s="6"/>
      <c r="J6" s="2" t="s">
        <v>12</v>
      </c>
      <c r="K6" s="2"/>
    </row>
    <row r="7" spans="1:11">
      <c r="A7" s="19" t="s">
        <v>19</v>
      </c>
      <c r="B7" s="3">
        <v>119</v>
      </c>
      <c r="C7" s="3" t="s">
        <v>20</v>
      </c>
      <c r="D7" s="3">
        <v>53.97</v>
      </c>
      <c r="E7" s="4" t="s">
        <v>21</v>
      </c>
      <c r="G7" s="15">
        <v>0.52777777777777779</v>
      </c>
      <c r="H7" s="6">
        <v>10</v>
      </c>
      <c r="I7" s="6"/>
      <c r="J7" s="2" t="s">
        <v>12</v>
      </c>
      <c r="K7" s="2"/>
    </row>
    <row r="8" spans="1:11">
      <c r="G8" s="15">
        <v>0.52916666666666667</v>
      </c>
      <c r="H8" s="6">
        <v>8</v>
      </c>
      <c r="I8" s="6">
        <v>8</v>
      </c>
      <c r="J8" s="2" t="s">
        <v>12</v>
      </c>
      <c r="K8" s="2"/>
    </row>
    <row r="9" spans="1:11">
      <c r="A9" s="94" t="s">
        <v>22</v>
      </c>
      <c r="B9" s="99"/>
      <c r="G9" s="15">
        <v>0.53125</v>
      </c>
      <c r="H9" s="6">
        <v>8</v>
      </c>
      <c r="I9" s="6">
        <v>8</v>
      </c>
      <c r="J9" s="2" t="s">
        <v>12</v>
      </c>
      <c r="K9" s="2"/>
    </row>
    <row r="10" spans="1:11">
      <c r="A10" s="5" t="s">
        <v>23</v>
      </c>
      <c r="B10" s="2">
        <v>29241480</v>
      </c>
      <c r="G10" s="15">
        <v>0.53333333333333333</v>
      </c>
      <c r="H10" s="6">
        <v>8</v>
      </c>
      <c r="I10" s="6">
        <v>8</v>
      </c>
      <c r="J10" s="2" t="s">
        <v>12</v>
      </c>
      <c r="K10" s="2"/>
    </row>
    <row r="11" spans="1:11">
      <c r="A11" s="6" t="s">
        <v>24</v>
      </c>
      <c r="B11" s="2"/>
      <c r="G11" s="15">
        <v>0.53472222222222221</v>
      </c>
      <c r="H11" s="6">
        <v>8</v>
      </c>
      <c r="I11" s="6">
        <v>8</v>
      </c>
      <c r="J11" s="2" t="s">
        <v>12</v>
      </c>
      <c r="K11" s="2"/>
    </row>
    <row r="12" spans="1:11">
      <c r="A12" s="6" t="s">
        <v>25</v>
      </c>
      <c r="B12" s="2">
        <v>7218</v>
      </c>
      <c r="G12" s="15"/>
      <c r="H12" s="6"/>
      <c r="I12" s="6"/>
      <c r="J12" s="2"/>
      <c r="K12" s="2"/>
    </row>
    <row r="13" spans="1:11">
      <c r="A13" s="6" t="s">
        <v>26</v>
      </c>
      <c r="B13" s="2"/>
      <c r="G13" s="15"/>
      <c r="H13" s="6"/>
      <c r="I13" s="6"/>
      <c r="J13" s="2"/>
      <c r="K13" s="2"/>
    </row>
    <row r="14" spans="1:11">
      <c r="A14" s="7" t="s">
        <v>27</v>
      </c>
      <c r="B14" s="4" t="s">
        <v>151</v>
      </c>
      <c r="G14" s="16"/>
      <c r="H14" s="7"/>
      <c r="I14" s="7"/>
      <c r="J14" s="4"/>
      <c r="K14" s="4"/>
    </row>
    <row r="16" spans="1:11">
      <c r="A16" s="97" t="s">
        <v>28</v>
      </c>
      <c r="B16" s="99"/>
    </row>
    <row r="17" spans="1:10">
      <c r="A17" s="5" t="s">
        <v>29</v>
      </c>
      <c r="B17" s="2" t="s">
        <v>82</v>
      </c>
      <c r="C17" t="s">
        <v>131</v>
      </c>
    </row>
    <row r="18" spans="1:10">
      <c r="A18" s="6" t="s">
        <v>30</v>
      </c>
      <c r="B18" s="2" t="s">
        <v>132</v>
      </c>
    </row>
    <row r="19" spans="1:10">
      <c r="A19" s="6" t="s">
        <v>31</v>
      </c>
      <c r="B19" s="2"/>
    </row>
    <row r="20" spans="1:10">
      <c r="A20" s="6" t="s">
        <v>33</v>
      </c>
      <c r="B20" s="2" t="s">
        <v>133</v>
      </c>
      <c r="G20" s="34" t="s">
        <v>35</v>
      </c>
      <c r="H20" s="35"/>
      <c r="I20" s="35"/>
      <c r="J20" s="1"/>
    </row>
    <row r="21" spans="1:10">
      <c r="A21" s="6" t="s">
        <v>36</v>
      </c>
      <c r="B21" s="90"/>
      <c r="G21" s="10"/>
      <c r="H21" s="40" t="s">
        <v>37</v>
      </c>
      <c r="I21" s="40" t="s">
        <v>38</v>
      </c>
      <c r="J21" s="41" t="s">
        <v>39</v>
      </c>
    </row>
    <row r="22" spans="1:10">
      <c r="A22" s="7" t="s">
        <v>40</v>
      </c>
      <c r="B22" s="4"/>
      <c r="G22" s="42" t="s">
        <v>41</v>
      </c>
      <c r="H22">
        <v>7.1360000000000001</v>
      </c>
      <c r="I22" s="44"/>
      <c r="J22" s="37"/>
    </row>
    <row r="23" spans="1:10" ht="17.5">
      <c r="G23" s="42" t="s">
        <v>42</v>
      </c>
      <c r="H23" s="36">
        <v>14.6</v>
      </c>
      <c r="I23" s="44"/>
      <c r="J23" s="37"/>
    </row>
    <row r="24" spans="1:10" ht="17.5">
      <c r="A24" s="97" t="s">
        <v>43</v>
      </c>
      <c r="B24" s="99"/>
      <c r="D24" s="97" t="s">
        <v>44</v>
      </c>
      <c r="E24" s="99"/>
      <c r="G24" s="42" t="s">
        <v>45</v>
      </c>
      <c r="H24" s="36">
        <v>294</v>
      </c>
      <c r="I24" s="44"/>
      <c r="J24" s="37"/>
    </row>
    <row r="25" spans="1:10" ht="17.5">
      <c r="A25" s="5" t="s">
        <v>46</v>
      </c>
      <c r="B25" s="8">
        <v>0.49791666666666662</v>
      </c>
      <c r="D25" s="5" t="s">
        <v>47</v>
      </c>
      <c r="E25" s="8">
        <f>B26-B25</f>
        <v>1.7361111111111216E-2</v>
      </c>
      <c r="G25" s="42" t="s">
        <v>48</v>
      </c>
      <c r="H25" s="36">
        <v>-24</v>
      </c>
      <c r="I25" s="44"/>
      <c r="J25" s="37"/>
    </row>
    <row r="26" spans="1:10" ht="17.5">
      <c r="A26" s="6" t="s">
        <v>49</v>
      </c>
      <c r="B26" s="8">
        <v>0.51527777777777783</v>
      </c>
      <c r="D26" s="6" t="s">
        <v>50</v>
      </c>
      <c r="E26" s="8">
        <f>B31-B27</f>
        <v>2.0138888888888928E-2</v>
      </c>
      <c r="G26" s="42" t="s">
        <v>51</v>
      </c>
      <c r="H26" s="36">
        <v>4.9000000000000004</v>
      </c>
      <c r="I26" s="44"/>
      <c r="J26" s="37"/>
    </row>
    <row r="27" spans="1:10" ht="17.5">
      <c r="A27" s="6" t="s">
        <v>52</v>
      </c>
      <c r="B27" s="8">
        <v>0.51597222222222217</v>
      </c>
      <c r="D27" s="7" t="s">
        <v>53</v>
      </c>
      <c r="E27" s="9">
        <f>B31-B25</f>
        <v>3.8194444444444475E-2</v>
      </c>
      <c r="G27" s="42" t="s">
        <v>54</v>
      </c>
      <c r="H27" s="36">
        <v>5</v>
      </c>
      <c r="I27" s="44"/>
      <c r="J27" s="37"/>
    </row>
    <row r="28" spans="1:10" ht="17.5">
      <c r="A28" s="6" t="s">
        <v>55</v>
      </c>
      <c r="B28" s="8">
        <v>0.52916666666666667</v>
      </c>
      <c r="G28" s="42" t="s">
        <v>56</v>
      </c>
      <c r="H28" s="36">
        <v>100</v>
      </c>
      <c r="I28" s="44"/>
      <c r="J28" s="37"/>
    </row>
    <row r="29" spans="1:10" ht="17.5">
      <c r="A29" s="6" t="s">
        <v>57</v>
      </c>
      <c r="B29" s="8">
        <f>'Template options'!F21</f>
        <v>0</v>
      </c>
      <c r="G29" s="42" t="s">
        <v>58</v>
      </c>
      <c r="H29" s="36">
        <v>1.1299999999999999</v>
      </c>
      <c r="I29" s="44"/>
      <c r="J29" s="37"/>
    </row>
    <row r="30" spans="1:10">
      <c r="A30" s="6" t="s">
        <v>59</v>
      </c>
      <c r="B30" s="8">
        <f>'Template options'!F22</f>
        <v>0</v>
      </c>
      <c r="G30" s="46" t="s">
        <v>60</v>
      </c>
      <c r="H30" s="47"/>
      <c r="I30" s="48"/>
      <c r="J30" s="49"/>
    </row>
    <row r="31" spans="1:10">
      <c r="A31" s="7" t="s">
        <v>61</v>
      </c>
      <c r="B31" s="9">
        <v>0.53611111111111109</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2.1</v>
      </c>
      <c r="I34" s="45"/>
      <c r="J34" s="39"/>
    </row>
    <row r="39" spans="1:10">
      <c r="A39" t="s">
        <v>152</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8"/>
  <sheetViews>
    <sheetView topLeftCell="A22"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43894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0.47569444444444442</v>
      </c>
      <c r="H3" s="5"/>
      <c r="I3" s="5">
        <v>8</v>
      </c>
      <c r="J3" s="1"/>
      <c r="K3" s="2"/>
    </row>
    <row r="4" spans="1:11">
      <c r="A4" s="18" t="s">
        <v>13</v>
      </c>
      <c r="B4" t="s">
        <v>72</v>
      </c>
      <c r="E4" s="2"/>
      <c r="G4" s="15">
        <v>0.47986111111111113</v>
      </c>
      <c r="H4" s="6">
        <v>10</v>
      </c>
      <c r="I4" s="6">
        <v>12</v>
      </c>
      <c r="J4" s="2" t="s">
        <v>12</v>
      </c>
      <c r="K4" s="2" t="s">
        <v>153</v>
      </c>
    </row>
    <row r="5" spans="1:11">
      <c r="A5" s="18" t="s">
        <v>15</v>
      </c>
      <c r="B5">
        <v>56.5</v>
      </c>
      <c r="C5" t="s">
        <v>16</v>
      </c>
      <c r="D5">
        <v>143.51</v>
      </c>
      <c r="E5" s="2" t="s">
        <v>17</v>
      </c>
      <c r="G5" s="15">
        <v>0.48194444444444445</v>
      </c>
      <c r="H5" s="6">
        <v>10</v>
      </c>
      <c r="I5" s="6">
        <v>20</v>
      </c>
      <c r="J5" s="2" t="s">
        <v>12</v>
      </c>
      <c r="K5" s="2" t="s">
        <v>153</v>
      </c>
    </row>
    <row r="6" spans="1:11">
      <c r="A6" s="18" t="s">
        <v>18</v>
      </c>
      <c r="B6">
        <v>74.5</v>
      </c>
      <c r="C6" t="s">
        <v>16</v>
      </c>
      <c r="D6">
        <v>187.96</v>
      </c>
      <c r="E6" s="2" t="s">
        <v>17</v>
      </c>
      <c r="G6" s="15">
        <v>0.48333333333333334</v>
      </c>
      <c r="H6" s="6">
        <v>10</v>
      </c>
      <c r="I6" s="6">
        <v>18</v>
      </c>
      <c r="J6" s="2" t="s">
        <v>12</v>
      </c>
      <c r="K6" s="2" t="s">
        <v>153</v>
      </c>
    </row>
    <row r="7" spans="1:11">
      <c r="A7" s="19" t="s">
        <v>19</v>
      </c>
      <c r="B7" s="3">
        <v>115</v>
      </c>
      <c r="C7" s="3" t="s">
        <v>20</v>
      </c>
      <c r="D7" s="3">
        <v>52.15</v>
      </c>
      <c r="E7" s="4" t="s">
        <v>21</v>
      </c>
      <c r="G7" s="15">
        <v>0.48472222222222222</v>
      </c>
      <c r="H7" s="6">
        <v>10</v>
      </c>
      <c r="I7" s="6">
        <v>10</v>
      </c>
      <c r="J7" s="2" t="s">
        <v>12</v>
      </c>
      <c r="K7" s="2" t="s">
        <v>153</v>
      </c>
    </row>
    <row r="8" spans="1:11">
      <c r="G8" s="15"/>
      <c r="H8" s="6"/>
      <c r="I8" s="6"/>
      <c r="J8" s="2"/>
      <c r="K8" s="2"/>
    </row>
    <row r="9" spans="1:11">
      <c r="A9" s="94" t="s">
        <v>22</v>
      </c>
      <c r="B9" s="99"/>
      <c r="G9" s="15"/>
      <c r="H9" s="6"/>
      <c r="I9" s="6"/>
      <c r="J9" s="2"/>
      <c r="K9" s="2"/>
    </row>
    <row r="10" spans="1:11">
      <c r="A10" s="5" t="s">
        <v>23</v>
      </c>
      <c r="B10" s="2" t="s">
        <v>154</v>
      </c>
      <c r="G10" s="15"/>
      <c r="H10" s="6"/>
      <c r="I10" s="6"/>
      <c r="J10" s="2"/>
      <c r="K10" s="2"/>
    </row>
    <row r="11" spans="1:11">
      <c r="A11" s="6" t="s">
        <v>24</v>
      </c>
      <c r="B11" s="2"/>
      <c r="G11" s="15"/>
      <c r="H11" s="6"/>
      <c r="I11" s="6"/>
      <c r="J11" s="2"/>
      <c r="K11" s="2"/>
    </row>
    <row r="12" spans="1:11">
      <c r="A12" s="6" t="s">
        <v>25</v>
      </c>
      <c r="B12" s="2">
        <v>7229</v>
      </c>
      <c r="G12" s="15"/>
      <c r="H12" s="6"/>
      <c r="I12" s="6"/>
      <c r="J12" s="2"/>
      <c r="K12" s="2"/>
    </row>
    <row r="13" spans="1:11">
      <c r="A13" s="6" t="s">
        <v>26</v>
      </c>
      <c r="B13" s="2"/>
      <c r="G13" s="15"/>
      <c r="H13" s="6"/>
      <c r="I13" s="6"/>
      <c r="J13" s="2"/>
      <c r="K13" s="2"/>
    </row>
    <row r="14" spans="1:11">
      <c r="A14" s="7" t="s">
        <v>27</v>
      </c>
      <c r="B14" s="4" t="s">
        <v>155</v>
      </c>
      <c r="C14" t="s">
        <v>156</v>
      </c>
      <c r="G14" s="16"/>
      <c r="H14" s="7"/>
      <c r="I14" s="7"/>
      <c r="J14" s="4"/>
      <c r="K14" s="4"/>
    </row>
    <row r="16" spans="1:11">
      <c r="A16" s="97" t="s">
        <v>28</v>
      </c>
      <c r="B16" s="99"/>
    </row>
    <row r="17" spans="1:10">
      <c r="A17" s="5" t="s">
        <v>29</v>
      </c>
      <c r="B17" s="2" t="s">
        <v>82</v>
      </c>
      <c r="C17" t="s">
        <v>131</v>
      </c>
    </row>
    <row r="18" spans="1:10">
      <c r="A18" s="6" t="s">
        <v>30</v>
      </c>
      <c r="B18" s="2" t="s">
        <v>132</v>
      </c>
    </row>
    <row r="19" spans="1:10">
      <c r="A19" s="6" t="s">
        <v>31</v>
      </c>
      <c r="B19" s="2"/>
    </row>
    <row r="20" spans="1:10">
      <c r="A20" s="6" t="s">
        <v>33</v>
      </c>
      <c r="B20" s="89" t="s">
        <v>133</v>
      </c>
      <c r="G20" s="34" t="s">
        <v>35</v>
      </c>
      <c r="H20" s="35"/>
      <c r="I20" s="35"/>
      <c r="J20" s="1"/>
    </row>
    <row r="21" spans="1:10">
      <c r="A21" s="6" t="s">
        <v>36</v>
      </c>
      <c r="B21" s="2"/>
      <c r="G21" s="10"/>
      <c r="H21" s="40" t="s">
        <v>37</v>
      </c>
      <c r="I21" s="40" t="s">
        <v>38</v>
      </c>
      <c r="J21" s="41" t="s">
        <v>39</v>
      </c>
    </row>
    <row r="22" spans="1:10">
      <c r="A22" s="7" t="s">
        <v>40</v>
      </c>
      <c r="B22" s="4"/>
      <c r="G22" s="42" t="s">
        <v>41</v>
      </c>
      <c r="I22" s="44"/>
      <c r="J22" s="37"/>
    </row>
    <row r="23" spans="1:10" ht="17.5">
      <c r="G23" s="42" t="s">
        <v>42</v>
      </c>
      <c r="H23" s="36"/>
      <c r="I23" s="44"/>
      <c r="J23" s="37"/>
    </row>
    <row r="24" spans="1:10" ht="17.5">
      <c r="A24" s="97" t="s">
        <v>43</v>
      </c>
      <c r="B24" s="99"/>
      <c r="D24" s="97" t="s">
        <v>44</v>
      </c>
      <c r="E24" s="99"/>
      <c r="G24" s="42" t="s">
        <v>45</v>
      </c>
      <c r="H24" s="36"/>
      <c r="I24" s="44"/>
      <c r="J24" s="37"/>
    </row>
    <row r="25" spans="1:10" ht="17.5">
      <c r="A25" s="5" t="s">
        <v>46</v>
      </c>
      <c r="B25" s="8">
        <v>0.44930555555555557</v>
      </c>
      <c r="D25" s="5" t="s">
        <v>47</v>
      </c>
      <c r="E25" s="8">
        <f>B26-B25</f>
        <v>2.1527777777777812E-2</v>
      </c>
      <c r="G25" s="42" t="s">
        <v>48</v>
      </c>
      <c r="H25" s="36"/>
      <c r="I25" s="44"/>
      <c r="J25" s="37"/>
    </row>
    <row r="26" spans="1:10" ht="17.5">
      <c r="A26" s="6" t="s">
        <v>49</v>
      </c>
      <c r="B26" s="8">
        <v>0.47083333333333338</v>
      </c>
      <c r="D26" s="6" t="s">
        <v>50</v>
      </c>
      <c r="E26" s="8">
        <f>B31-B27</f>
        <v>1.5972222222222165E-2</v>
      </c>
      <c r="G26" s="42" t="s">
        <v>51</v>
      </c>
      <c r="H26" s="36"/>
      <c r="I26" s="44"/>
      <c r="J26" s="37"/>
    </row>
    <row r="27" spans="1:10" ht="17.5">
      <c r="A27" s="6" t="s">
        <v>52</v>
      </c>
      <c r="B27" s="8">
        <v>0.47222222222222227</v>
      </c>
      <c r="D27" s="7" t="s">
        <v>53</v>
      </c>
      <c r="E27" s="9">
        <f>B31-B25</f>
        <v>3.8888888888888862E-2</v>
      </c>
      <c r="G27" s="42" t="s">
        <v>54</v>
      </c>
      <c r="H27" s="36"/>
      <c r="I27" s="44"/>
      <c r="J27" s="37"/>
    </row>
    <row r="28" spans="1:10" ht="17.5">
      <c r="A28" s="6" t="s">
        <v>55</v>
      </c>
      <c r="B28" s="8">
        <v>0.47916666666666669</v>
      </c>
      <c r="G28" s="42" t="s">
        <v>56</v>
      </c>
      <c r="H28" s="36"/>
      <c r="I28" s="44"/>
      <c r="J28" s="37"/>
    </row>
    <row r="29" spans="1:10" ht="17.5">
      <c r="A29" s="6" t="s">
        <v>57</v>
      </c>
      <c r="B29" s="8">
        <v>0.4861111111111111</v>
      </c>
      <c r="G29" s="42" t="s">
        <v>58</v>
      </c>
      <c r="H29" s="36"/>
      <c r="I29" s="44"/>
      <c r="J29" s="37"/>
    </row>
    <row r="30" spans="1:10">
      <c r="A30" s="6" t="s">
        <v>59</v>
      </c>
      <c r="B30" s="8">
        <f>'Template options'!F22</f>
        <v>0</v>
      </c>
      <c r="G30" s="46" t="s">
        <v>60</v>
      </c>
      <c r="H30" s="47"/>
      <c r="I30" s="48"/>
      <c r="J30" s="49"/>
    </row>
    <row r="31" spans="1:10">
      <c r="A31" s="7" t="s">
        <v>61</v>
      </c>
      <c r="B31" s="9">
        <v>0.48819444444444443</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c r="I34" s="45">
        <v>1.6</v>
      </c>
      <c r="J34" s="39"/>
    </row>
    <row r="36" spans="1:10">
      <c r="A36" t="s">
        <v>157</v>
      </c>
    </row>
    <row r="37" spans="1:10">
      <c r="A37" t="s">
        <v>158</v>
      </c>
    </row>
    <row r="38" spans="1:10">
      <c r="A38" t="s">
        <v>159</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9"/>
  <sheetViews>
    <sheetView topLeftCell="A27" workbookViewId="0">
      <selection activeCell="B10" sqref="B1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8">
        <v>43787</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0.61597222222222225</v>
      </c>
      <c r="H3" s="5">
        <v>8</v>
      </c>
      <c r="I3" s="5">
        <v>14</v>
      </c>
      <c r="J3" s="1"/>
      <c r="K3" s="2" t="s">
        <v>160</v>
      </c>
    </row>
    <row r="4" spans="1:11">
      <c r="A4" s="18" t="s">
        <v>13</v>
      </c>
      <c r="B4" t="s">
        <v>72</v>
      </c>
      <c r="E4" s="2"/>
      <c r="G4" s="15">
        <v>0.61805555555555558</v>
      </c>
      <c r="H4" s="6"/>
      <c r="I4" s="6">
        <v>12</v>
      </c>
      <c r="J4" s="2"/>
      <c r="K4" s="2" t="s">
        <v>161</v>
      </c>
    </row>
    <row r="5" spans="1:11">
      <c r="A5" s="18" t="s">
        <v>15</v>
      </c>
      <c r="B5" t="s">
        <v>162</v>
      </c>
      <c r="C5" t="s">
        <v>16</v>
      </c>
      <c r="D5">
        <v>165.1</v>
      </c>
      <c r="E5" s="2" t="s">
        <v>17</v>
      </c>
      <c r="G5" s="15">
        <v>0.61944444444444446</v>
      </c>
      <c r="H5" s="6">
        <v>8</v>
      </c>
      <c r="I5" s="6"/>
      <c r="J5" s="2"/>
      <c r="K5" s="2"/>
    </row>
    <row r="6" spans="1:11">
      <c r="A6" s="18" t="s">
        <v>18</v>
      </c>
      <c r="B6" t="s">
        <v>163</v>
      </c>
      <c r="C6" t="s">
        <v>16</v>
      </c>
      <c r="D6">
        <v>217.17</v>
      </c>
      <c r="E6" s="2" t="s">
        <v>17</v>
      </c>
      <c r="G6" s="15">
        <v>0.61944444444444446</v>
      </c>
      <c r="H6" s="6">
        <v>6</v>
      </c>
      <c r="I6" s="6">
        <v>14</v>
      </c>
      <c r="J6" s="2"/>
      <c r="K6" s="2"/>
    </row>
    <row r="7" spans="1:11">
      <c r="A7" s="19" t="s">
        <v>19</v>
      </c>
      <c r="B7" s="3">
        <v>193</v>
      </c>
      <c r="C7" s="3" t="s">
        <v>20</v>
      </c>
      <c r="D7" s="3">
        <v>87.5</v>
      </c>
      <c r="E7" s="4" t="s">
        <v>21</v>
      </c>
      <c r="G7" s="15">
        <v>0.62291666666666667</v>
      </c>
      <c r="H7" s="6">
        <v>6</v>
      </c>
      <c r="I7" s="6">
        <v>12</v>
      </c>
      <c r="J7" s="2"/>
      <c r="K7" s="2"/>
    </row>
    <row r="8" spans="1:11">
      <c r="G8" s="15"/>
      <c r="H8" s="6"/>
      <c r="I8" s="6"/>
      <c r="J8" s="2"/>
      <c r="K8" s="2"/>
    </row>
    <row r="9" spans="1:11">
      <c r="A9" s="94" t="s">
        <v>22</v>
      </c>
      <c r="B9" s="99"/>
      <c r="G9" s="15"/>
      <c r="H9" s="6"/>
      <c r="I9" s="6"/>
      <c r="J9" s="2"/>
      <c r="K9" s="2"/>
    </row>
    <row r="10" spans="1:11">
      <c r="A10" s="5" t="s">
        <v>23</v>
      </c>
      <c r="B10" s="2">
        <v>29241334</v>
      </c>
      <c r="G10" s="15"/>
      <c r="H10" s="6"/>
      <c r="I10" s="6"/>
      <c r="J10" s="2"/>
      <c r="K10" s="2"/>
    </row>
    <row r="11" spans="1:11">
      <c r="A11" s="6" t="s">
        <v>24</v>
      </c>
      <c r="B11" s="2"/>
      <c r="G11" s="15"/>
      <c r="H11" s="6"/>
      <c r="I11" s="6"/>
      <c r="J11" s="2"/>
      <c r="K11" s="2"/>
    </row>
    <row r="12" spans="1:11">
      <c r="A12" s="6" t="s">
        <v>25</v>
      </c>
      <c r="B12" s="2">
        <v>7221</v>
      </c>
      <c r="G12" s="15"/>
      <c r="H12" s="6"/>
      <c r="I12" s="6"/>
      <c r="J12" s="2"/>
      <c r="K12" s="2"/>
    </row>
    <row r="13" spans="1:11">
      <c r="A13" s="6" t="s">
        <v>26</v>
      </c>
      <c r="B13" s="2"/>
      <c r="G13" s="15"/>
      <c r="H13" s="6"/>
      <c r="I13" s="6"/>
      <c r="J13" s="2"/>
      <c r="K13" s="2"/>
    </row>
    <row r="14" spans="1:11">
      <c r="A14" s="7" t="s">
        <v>27</v>
      </c>
      <c r="B14" s="4" t="s">
        <v>164</v>
      </c>
      <c r="G14" s="16"/>
      <c r="H14" s="7"/>
      <c r="I14" s="7"/>
      <c r="J14" s="4"/>
      <c r="K14" s="4"/>
    </row>
    <row r="16" spans="1:11">
      <c r="A16" s="97" t="s">
        <v>28</v>
      </c>
      <c r="B16" s="99"/>
    </row>
    <row r="17" spans="1:10">
      <c r="A17" s="5" t="s">
        <v>29</v>
      </c>
      <c r="B17" s="2"/>
    </row>
    <row r="18" spans="1:10">
      <c r="A18" s="6" t="s">
        <v>30</v>
      </c>
      <c r="B18" s="2" t="s">
        <v>165</v>
      </c>
    </row>
    <row r="19" spans="1:10">
      <c r="A19" s="6" t="s">
        <v>31</v>
      </c>
      <c r="B19" s="2" t="s">
        <v>166</v>
      </c>
    </row>
    <row r="20" spans="1:10">
      <c r="A20" s="6" t="s">
        <v>33</v>
      </c>
      <c r="B20" s="2" t="s">
        <v>167</v>
      </c>
      <c r="G20" s="34" t="s">
        <v>35</v>
      </c>
      <c r="H20" s="35"/>
      <c r="I20" s="35"/>
      <c r="J20" s="1"/>
    </row>
    <row r="21" spans="1:10">
      <c r="A21" s="6" t="s">
        <v>36</v>
      </c>
      <c r="B21" s="2"/>
      <c r="G21" s="10"/>
      <c r="H21" s="40" t="s">
        <v>37</v>
      </c>
      <c r="I21" s="40" t="s">
        <v>38</v>
      </c>
      <c r="J21" s="41"/>
    </row>
    <row r="22" spans="1:10">
      <c r="A22" s="7" t="s">
        <v>40</v>
      </c>
      <c r="B22" s="4" t="s">
        <v>168</v>
      </c>
      <c r="G22" s="42" t="s">
        <v>41</v>
      </c>
      <c r="H22">
        <v>7.0709999999999997</v>
      </c>
      <c r="I22" s="44">
        <v>7.0949999999999998</v>
      </c>
      <c r="J22" s="37"/>
    </row>
    <row r="23" spans="1:10" ht="17.5">
      <c r="G23" s="42" t="s">
        <v>42</v>
      </c>
      <c r="H23" s="36">
        <v>20.5</v>
      </c>
      <c r="I23" s="44">
        <v>16</v>
      </c>
      <c r="J23" s="37"/>
    </row>
    <row r="24" spans="1:10" ht="17.5">
      <c r="A24" s="97" t="s">
        <v>43</v>
      </c>
      <c r="B24" s="99"/>
      <c r="D24" s="97" t="s">
        <v>44</v>
      </c>
      <c r="E24" s="99"/>
      <c r="G24" s="42" t="s">
        <v>45</v>
      </c>
      <c r="H24" s="36">
        <v>64</v>
      </c>
      <c r="I24" s="44">
        <v>255</v>
      </c>
      <c r="J24" s="37"/>
    </row>
    <row r="25" spans="1:10" ht="17.5">
      <c r="A25" s="5" t="s">
        <v>46</v>
      </c>
      <c r="B25" s="8">
        <v>0.59027777777777779</v>
      </c>
      <c r="D25" s="5" t="s">
        <v>47</v>
      </c>
      <c r="E25" s="8">
        <f>B26-B25</f>
        <v>2.0833333333333259E-2</v>
      </c>
      <c r="G25" s="42" t="s">
        <v>48</v>
      </c>
      <c r="H25" s="36">
        <v>-24</v>
      </c>
      <c r="I25" s="44">
        <v>-25</v>
      </c>
      <c r="J25" s="37"/>
    </row>
    <row r="26" spans="1:10" ht="17.5">
      <c r="A26" s="6" t="s">
        <v>49</v>
      </c>
      <c r="B26" s="8">
        <v>0.61111111111111105</v>
      </c>
      <c r="D26" s="6" t="s">
        <v>50</v>
      </c>
      <c r="E26" s="8">
        <f>B31-B27</f>
        <v>1.5277777777777835E-2</v>
      </c>
      <c r="G26" s="42" t="s">
        <v>51</v>
      </c>
      <c r="H26" s="36">
        <v>6</v>
      </c>
      <c r="I26" s="44">
        <v>4.9000000000000004</v>
      </c>
      <c r="J26" s="37"/>
    </row>
    <row r="27" spans="1:10" ht="17.5">
      <c r="A27" s="6" t="s">
        <v>52</v>
      </c>
      <c r="B27" s="8">
        <v>0.61111111111111105</v>
      </c>
      <c r="D27" s="7" t="s">
        <v>53</v>
      </c>
      <c r="E27" s="9">
        <f>B31-B25</f>
        <v>3.6111111111111094E-2</v>
      </c>
      <c r="G27" s="42" t="s">
        <v>54</v>
      </c>
      <c r="H27" s="36">
        <v>7</v>
      </c>
      <c r="I27" s="44">
        <v>5</v>
      </c>
      <c r="J27" s="37"/>
    </row>
    <row r="28" spans="1:10" ht="17.5">
      <c r="A28" s="6" t="s">
        <v>55</v>
      </c>
      <c r="B28" s="8">
        <v>0.61527777777777781</v>
      </c>
      <c r="G28" s="42" t="s">
        <v>56</v>
      </c>
      <c r="H28" s="36">
        <v>82</v>
      </c>
      <c r="I28" s="44">
        <v>100</v>
      </c>
      <c r="J28" s="37"/>
    </row>
    <row r="29" spans="1:10" ht="17.5">
      <c r="A29" s="6"/>
      <c r="B29" s="8"/>
      <c r="G29" s="42" t="s">
        <v>58</v>
      </c>
      <c r="H29" s="36">
        <v>1.1299999999999999</v>
      </c>
      <c r="I29" s="44">
        <v>1.6</v>
      </c>
      <c r="J29" s="37"/>
    </row>
    <row r="30" spans="1:10">
      <c r="A30" s="6" t="s">
        <v>57</v>
      </c>
      <c r="B30" s="8">
        <v>0.62430555555555556</v>
      </c>
      <c r="G30" s="46" t="s">
        <v>60</v>
      </c>
      <c r="H30" s="47"/>
      <c r="I30" s="48"/>
      <c r="J30" s="49"/>
    </row>
    <row r="31" spans="1:10">
      <c r="A31" s="7" t="s">
        <v>61</v>
      </c>
      <c r="B31" s="9">
        <v>0.62638888888888888</v>
      </c>
      <c r="G31" s="50" t="s">
        <v>41</v>
      </c>
      <c r="H31" s="47"/>
      <c r="I31" s="48"/>
      <c r="J31" s="49"/>
    </row>
    <row r="32" spans="1:10" ht="17.5">
      <c r="G32" s="50" t="s">
        <v>42</v>
      </c>
      <c r="H32" s="47"/>
      <c r="I32" s="48"/>
      <c r="J32" s="49"/>
    </row>
    <row r="33" spans="1:10" ht="17.5">
      <c r="A33" s="11" t="s">
        <v>62</v>
      </c>
      <c r="B33" s="10" t="s">
        <v>169</v>
      </c>
      <c r="G33" s="50" t="s">
        <v>45</v>
      </c>
      <c r="H33" s="47"/>
      <c r="I33" s="48"/>
      <c r="J33" s="49"/>
    </row>
    <row r="34" spans="1:10" ht="17.5">
      <c r="A34" s="10" t="s">
        <v>63</v>
      </c>
      <c r="B34" s="10" t="s">
        <v>86</v>
      </c>
      <c r="G34" s="43" t="s">
        <v>65</v>
      </c>
      <c r="H34" s="38">
        <v>1.8</v>
      </c>
      <c r="I34" s="45">
        <v>1.9</v>
      </c>
      <c r="J34" s="39"/>
    </row>
    <row r="35" spans="1:10">
      <c r="A35" t="s">
        <v>170</v>
      </c>
      <c r="B35" s="80">
        <v>0.61388888888888882</v>
      </c>
    </row>
    <row r="36" spans="1:10">
      <c r="A36" t="s">
        <v>171</v>
      </c>
      <c r="B36" s="80">
        <v>0.62291666666666667</v>
      </c>
    </row>
    <row r="38" spans="1:10">
      <c r="A38" t="s">
        <v>172</v>
      </c>
    </row>
    <row r="39" spans="1:10">
      <c r="A39" t="s">
        <v>173</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3"/>
  <sheetViews>
    <sheetView topLeftCell="F10" workbookViewId="0">
      <selection activeCell="K29" sqref="K29"/>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43691</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0.65555555555555556</v>
      </c>
      <c r="H3" s="5">
        <v>20</v>
      </c>
      <c r="I3" s="5">
        <v>12</v>
      </c>
      <c r="J3" s="1" t="s">
        <v>174</v>
      </c>
      <c r="K3" s="2" t="s">
        <v>153</v>
      </c>
    </row>
    <row r="4" spans="1:11">
      <c r="A4" s="18" t="s">
        <v>13</v>
      </c>
      <c r="B4" t="s">
        <v>175</v>
      </c>
      <c r="E4" s="2"/>
      <c r="G4" s="15">
        <v>0.65833333333333333</v>
      </c>
      <c r="H4" s="6">
        <v>16</v>
      </c>
      <c r="I4" s="6">
        <v>10</v>
      </c>
      <c r="J4" s="1" t="s">
        <v>174</v>
      </c>
      <c r="K4" s="2" t="s">
        <v>176</v>
      </c>
    </row>
    <row r="5" spans="1:11">
      <c r="A5" s="18" t="s">
        <v>15</v>
      </c>
      <c r="B5" t="s">
        <v>177</v>
      </c>
      <c r="C5" t="s">
        <v>16</v>
      </c>
      <c r="D5">
        <v>137.16</v>
      </c>
      <c r="E5" s="2" t="s">
        <v>17</v>
      </c>
      <c r="G5" s="15">
        <v>0.66041666666666665</v>
      </c>
      <c r="H5" s="6">
        <v>16</v>
      </c>
      <c r="I5" s="6">
        <v>14</v>
      </c>
      <c r="J5" s="1"/>
      <c r="K5" s="2"/>
    </row>
    <row r="6" spans="1:11">
      <c r="A6" s="18" t="s">
        <v>18</v>
      </c>
      <c r="B6" t="s">
        <v>178</v>
      </c>
      <c r="C6" t="s">
        <v>16</v>
      </c>
      <c r="D6">
        <v>180.34</v>
      </c>
      <c r="E6" s="2" t="s">
        <v>17</v>
      </c>
      <c r="G6" s="15">
        <v>0.66249999999999998</v>
      </c>
      <c r="H6" s="6">
        <v>18</v>
      </c>
      <c r="I6" s="6">
        <v>14</v>
      </c>
      <c r="J6" s="1" t="s">
        <v>174</v>
      </c>
      <c r="K6" s="2"/>
    </row>
    <row r="7" spans="1:11">
      <c r="A7" s="19" t="s">
        <v>19</v>
      </c>
      <c r="B7" s="3">
        <v>98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179</v>
      </c>
      <c r="G10" s="15"/>
      <c r="H10" s="6"/>
      <c r="I10" s="6"/>
      <c r="J10" s="2"/>
      <c r="K10" s="2"/>
    </row>
    <row r="11" spans="1:11">
      <c r="A11" s="6" t="s">
        <v>24</v>
      </c>
      <c r="B11" s="2"/>
      <c r="G11" s="15"/>
      <c r="H11" s="6"/>
      <c r="I11" s="6"/>
      <c r="J11" s="2"/>
      <c r="K11" s="2"/>
    </row>
    <row r="12" spans="1:11">
      <c r="A12" s="6" t="s">
        <v>25</v>
      </c>
      <c r="B12" s="2">
        <v>7225</v>
      </c>
      <c r="G12" s="15"/>
      <c r="H12" s="6"/>
      <c r="I12" s="6"/>
      <c r="J12" s="2"/>
      <c r="K12" s="2"/>
    </row>
    <row r="13" spans="1:11">
      <c r="A13" s="6" t="s">
        <v>26</v>
      </c>
      <c r="B13" s="2"/>
      <c r="G13" s="15"/>
      <c r="H13" s="6"/>
      <c r="I13" s="6"/>
      <c r="J13" s="2"/>
      <c r="K13" s="2"/>
    </row>
    <row r="14" spans="1:11">
      <c r="A14" s="7" t="s">
        <v>27</v>
      </c>
      <c r="B14" s="4" t="s">
        <v>180</v>
      </c>
      <c r="G14" s="16"/>
      <c r="H14" s="7"/>
      <c r="I14" s="7"/>
      <c r="J14" s="4"/>
      <c r="K14" s="4"/>
    </row>
    <row r="16" spans="1:11">
      <c r="A16" s="97" t="s">
        <v>28</v>
      </c>
      <c r="B16" s="99"/>
    </row>
    <row r="17" spans="1:10">
      <c r="A17" s="5" t="s">
        <v>29</v>
      </c>
      <c r="B17" s="2"/>
    </row>
    <row r="18" spans="1:10">
      <c r="A18" s="6" t="s">
        <v>30</v>
      </c>
      <c r="B18" s="2">
        <v>13.06</v>
      </c>
    </row>
    <row r="19" spans="1:10">
      <c r="A19" s="6" t="s">
        <v>31</v>
      </c>
      <c r="B19" s="2"/>
    </row>
    <row r="20" spans="1:10">
      <c r="A20" s="6" t="s">
        <v>33</v>
      </c>
      <c r="B20" s="2" t="s">
        <v>99</v>
      </c>
      <c r="G20" s="34" t="s">
        <v>35</v>
      </c>
      <c r="H20" s="35"/>
      <c r="I20" s="35"/>
      <c r="J20" s="1"/>
    </row>
    <row r="21" spans="1:10">
      <c r="A21" s="6" t="s">
        <v>36</v>
      </c>
      <c r="B21" s="2"/>
      <c r="G21" s="10"/>
      <c r="H21" s="40" t="s">
        <v>37</v>
      </c>
      <c r="I21" s="40" t="s">
        <v>181</v>
      </c>
      <c r="J21" s="41"/>
    </row>
    <row r="22" spans="1:10">
      <c r="A22" s="7" t="s">
        <v>40</v>
      </c>
      <c r="B22" s="4"/>
      <c r="G22" s="42" t="s">
        <v>41</v>
      </c>
      <c r="H22" s="76">
        <v>7.2110000000000003</v>
      </c>
      <c r="I22" s="44">
        <v>7.2270000000000003</v>
      </c>
      <c r="J22" s="37"/>
    </row>
    <row r="23" spans="1:10" ht="17.5">
      <c r="G23" s="42" t="s">
        <v>42</v>
      </c>
      <c r="H23" s="77">
        <v>11.4</v>
      </c>
      <c r="I23" s="44">
        <v>9.9</v>
      </c>
      <c r="J23" s="37"/>
    </row>
    <row r="24" spans="1:10" ht="17.5">
      <c r="A24" s="97" t="s">
        <v>43</v>
      </c>
      <c r="B24" s="99"/>
      <c r="D24" s="97" t="s">
        <v>44</v>
      </c>
      <c r="E24" s="99"/>
      <c r="G24" s="42" t="s">
        <v>45</v>
      </c>
      <c r="H24" s="77">
        <v>81</v>
      </c>
      <c r="I24" s="44">
        <v>242</v>
      </c>
      <c r="J24" s="37"/>
    </row>
    <row r="25" spans="1:10" ht="78.5">
      <c r="A25" s="5" t="s">
        <v>46</v>
      </c>
      <c r="B25" s="8">
        <v>0.64236111111111105</v>
      </c>
      <c r="C25" s="79" t="s">
        <v>182</v>
      </c>
      <c r="D25" s="5" t="s">
        <v>47</v>
      </c>
      <c r="E25" s="8">
        <f>B26-B25</f>
        <v>9.7222222222222987E-3</v>
      </c>
      <c r="G25" s="42" t="s">
        <v>48</v>
      </c>
      <c r="H25" s="77" t="s">
        <v>183</v>
      </c>
      <c r="I25" s="44" t="s">
        <v>184</v>
      </c>
      <c r="J25" s="37"/>
    </row>
    <row r="26" spans="1:10" ht="17.5">
      <c r="A26" s="6" t="s">
        <v>49</v>
      </c>
      <c r="B26" s="8">
        <v>0.65208333333333335</v>
      </c>
      <c r="D26" s="6" t="s">
        <v>50</v>
      </c>
      <c r="E26" s="8">
        <f>B31-B27</f>
        <v>1.1805555555555514E-2</v>
      </c>
      <c r="G26" s="42" t="s">
        <v>51</v>
      </c>
      <c r="H26" s="77">
        <v>4.5999999999999996</v>
      </c>
      <c r="I26" s="44">
        <v>41</v>
      </c>
      <c r="J26" s="37"/>
    </row>
    <row r="27" spans="1:10" ht="17.5">
      <c r="A27" s="6" t="s">
        <v>52</v>
      </c>
      <c r="B27" s="8">
        <v>0.65277777777777779</v>
      </c>
      <c r="D27" s="7" t="s">
        <v>53</v>
      </c>
      <c r="E27" s="9">
        <f>B31-B25</f>
        <v>2.2222222222222254E-2</v>
      </c>
      <c r="G27" s="42" t="s">
        <v>54</v>
      </c>
      <c r="H27" s="77" t="s">
        <v>112</v>
      </c>
      <c r="I27" s="44" t="s">
        <v>112</v>
      </c>
      <c r="J27" s="37"/>
    </row>
    <row r="28" spans="1:10" ht="17.5">
      <c r="A28" s="6" t="s">
        <v>55</v>
      </c>
      <c r="B28" s="8">
        <v>0.65416666666666667</v>
      </c>
      <c r="D28" t="s">
        <v>185</v>
      </c>
      <c r="E28" s="80">
        <v>0.65555555555555556</v>
      </c>
      <c r="G28" s="42" t="s">
        <v>56</v>
      </c>
      <c r="H28" s="77">
        <v>94</v>
      </c>
      <c r="I28" s="44">
        <v>100</v>
      </c>
      <c r="J28" s="37"/>
    </row>
    <row r="29" spans="1:10" ht="17.5">
      <c r="A29" s="6" t="s">
        <v>57</v>
      </c>
      <c r="B29" s="8">
        <v>0.66111111111111109</v>
      </c>
      <c r="D29" t="s">
        <v>186</v>
      </c>
      <c r="E29" s="80">
        <v>0.66319444444444442</v>
      </c>
      <c r="G29" s="42" t="s">
        <v>58</v>
      </c>
      <c r="H29" s="77">
        <v>0.57999999999999996</v>
      </c>
      <c r="I29" s="44">
        <v>0.98</v>
      </c>
      <c r="J29" s="37"/>
    </row>
    <row r="30" spans="1:10">
      <c r="A30" s="6" t="s">
        <v>59</v>
      </c>
      <c r="B30" s="8"/>
      <c r="G30" s="46" t="s">
        <v>60</v>
      </c>
      <c r="H30" s="77">
        <v>13.06</v>
      </c>
      <c r="I30" s="48">
        <v>13.06</v>
      </c>
      <c r="J30" s="49"/>
    </row>
    <row r="31" spans="1:10">
      <c r="A31" s="7" t="s">
        <v>61</v>
      </c>
      <c r="B31" s="9">
        <v>0.6645833333333333</v>
      </c>
      <c r="G31" s="50" t="s">
        <v>41</v>
      </c>
      <c r="H31" s="77">
        <v>7.5339999999999998</v>
      </c>
      <c r="I31" s="48">
        <v>7.5510000000000002</v>
      </c>
      <c r="J31" s="49"/>
    </row>
    <row r="32" spans="1:10" ht="17.5">
      <c r="G32" s="50" t="s">
        <v>42</v>
      </c>
      <c r="H32" s="77" t="s">
        <v>112</v>
      </c>
      <c r="I32" s="48" t="s">
        <v>112</v>
      </c>
      <c r="J32" s="49"/>
    </row>
    <row r="33" spans="1:10" ht="17.5">
      <c r="A33" s="11" t="s">
        <v>62</v>
      </c>
      <c r="B33" s="10" t="s">
        <v>187</v>
      </c>
      <c r="G33" s="50" t="s">
        <v>45</v>
      </c>
      <c r="H33" s="77">
        <v>17</v>
      </c>
      <c r="I33" s="48">
        <v>150</v>
      </c>
      <c r="J33" s="49"/>
    </row>
    <row r="34" spans="1:10" ht="17.5">
      <c r="A34" s="10" t="s">
        <v>63</v>
      </c>
      <c r="B34" s="10" t="s">
        <v>64</v>
      </c>
      <c r="G34" s="43" t="s">
        <v>65</v>
      </c>
      <c r="H34" s="78">
        <v>1.4</v>
      </c>
      <c r="I34" s="45">
        <v>1.5</v>
      </c>
      <c r="J34" s="39"/>
    </row>
    <row r="37" spans="1:10">
      <c r="A37" t="s">
        <v>188</v>
      </c>
      <c r="B37" s="75">
        <v>0.62847222222222221</v>
      </c>
    </row>
    <row r="38" spans="1:10">
      <c r="A38" t="s">
        <v>189</v>
      </c>
      <c r="B38" s="75">
        <v>0.63888888888888895</v>
      </c>
    </row>
    <row r="41" spans="1:10">
      <c r="B41" t="s">
        <v>190</v>
      </c>
    </row>
    <row r="42" spans="1:10">
      <c r="B42" t="s">
        <v>191</v>
      </c>
    </row>
    <row r="43" spans="1:10">
      <c r="B43" t="s">
        <v>192</v>
      </c>
      <c r="C43" t="s">
        <v>193</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
  <sheetViews>
    <sheetView workbookViewId="0">
      <selection activeCell="B21" sqref="B21"/>
    </sheetView>
  </sheetViews>
  <sheetFormatPr defaultColWidth="8.83203125" defaultRowHeight="15.5"/>
  <cols>
    <col min="1" max="1" width="23.33203125" customWidth="1"/>
    <col min="2" max="2" width="10.5" bestFit="1" customWidth="1"/>
  </cols>
  <sheetData>
    <row r="1" spans="1:11">
      <c r="A1" s="11" t="s">
        <v>0</v>
      </c>
      <c r="B1" s="26">
        <v>43910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c r="H3" s="5"/>
      <c r="I3" s="5"/>
      <c r="J3" s="1" t="s">
        <v>12</v>
      </c>
      <c r="K3" s="2" t="s">
        <v>12</v>
      </c>
    </row>
    <row r="4" spans="1:11">
      <c r="A4" s="18" t="s">
        <v>13</v>
      </c>
      <c r="B4" t="s">
        <v>67</v>
      </c>
      <c r="E4" s="2"/>
      <c r="G4" s="15"/>
      <c r="H4" s="6"/>
      <c r="I4" s="6"/>
      <c r="J4" s="2"/>
      <c r="K4" s="2"/>
    </row>
    <row r="5" spans="1:11">
      <c r="A5" s="18" t="s">
        <v>15</v>
      </c>
      <c r="B5">
        <v>58</v>
      </c>
      <c r="C5" t="s">
        <v>16</v>
      </c>
      <c r="D5">
        <f>B5*2.54</f>
        <v>147.32</v>
      </c>
      <c r="E5" s="2" t="s">
        <v>17</v>
      </c>
      <c r="G5" s="15"/>
      <c r="H5" s="6"/>
      <c r="I5" s="6"/>
      <c r="J5" s="2"/>
      <c r="K5" s="2"/>
    </row>
    <row r="6" spans="1:11">
      <c r="A6" s="18" t="s">
        <v>18</v>
      </c>
      <c r="B6">
        <v>75</v>
      </c>
      <c r="C6" t="s">
        <v>16</v>
      </c>
      <c r="D6">
        <f>B6*2.54</f>
        <v>190.5</v>
      </c>
      <c r="E6" s="2" t="s">
        <v>17</v>
      </c>
      <c r="G6" s="15"/>
      <c r="H6" s="6"/>
      <c r="I6" s="6"/>
      <c r="J6" s="2"/>
      <c r="K6" s="2"/>
    </row>
    <row r="7" spans="1:11">
      <c r="A7" s="19" t="s">
        <v>19</v>
      </c>
      <c r="B7" s="3">
        <v>117</v>
      </c>
      <c r="C7" s="3" t="s">
        <v>20</v>
      </c>
      <c r="D7" s="3">
        <f>B7/2.2</f>
        <v>53.18181818181818</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31199309</v>
      </c>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v>9309</v>
      </c>
      <c r="G14" s="16"/>
      <c r="H14" s="7"/>
      <c r="I14" s="7"/>
      <c r="J14" s="4"/>
      <c r="K14" s="4"/>
    </row>
    <row r="16" spans="1:11">
      <c r="A16" s="97" t="s">
        <v>28</v>
      </c>
      <c r="B16" s="99"/>
    </row>
    <row r="17" spans="1:10">
      <c r="A17" s="5" t="s">
        <v>29</v>
      </c>
      <c r="B17" s="2">
        <v>7.2</v>
      </c>
    </row>
    <row r="18" spans="1:10">
      <c r="A18" s="6" t="s">
        <v>30</v>
      </c>
      <c r="B18" s="2">
        <v>6.57</v>
      </c>
    </row>
    <row r="19" spans="1:10">
      <c r="A19" s="6" t="s">
        <v>31</v>
      </c>
      <c r="B19" s="2" t="s">
        <v>32</v>
      </c>
    </row>
    <row r="20" spans="1:10">
      <c r="A20" s="6" t="s">
        <v>33</v>
      </c>
      <c r="B20" s="2" t="s">
        <v>34</v>
      </c>
      <c r="G20" s="34" t="s">
        <v>35</v>
      </c>
      <c r="H20" s="35"/>
      <c r="I20" s="35"/>
      <c r="J20" s="1"/>
    </row>
    <row r="21" spans="1:10">
      <c r="A21" s="6" t="s">
        <v>36</v>
      </c>
      <c r="B21" s="2"/>
      <c r="G21" s="10"/>
      <c r="H21" s="40" t="s">
        <v>37</v>
      </c>
      <c r="I21" s="40" t="s">
        <v>38</v>
      </c>
      <c r="J21" s="41" t="s">
        <v>39</v>
      </c>
    </row>
    <row r="22" spans="1:10">
      <c r="A22" s="7" t="s">
        <v>40</v>
      </c>
      <c r="B22" s="4">
        <v>161</v>
      </c>
      <c r="G22" s="42" t="s">
        <v>41</v>
      </c>
      <c r="H22">
        <v>7.0730000000000004</v>
      </c>
      <c r="I22" s="44"/>
      <c r="J22" s="37"/>
    </row>
    <row r="23" spans="1:10" ht="17.5">
      <c r="G23" s="42" t="s">
        <v>42</v>
      </c>
      <c r="H23" s="36">
        <v>16.899999999999999</v>
      </c>
      <c r="I23" s="44"/>
      <c r="J23" s="37"/>
    </row>
    <row r="24" spans="1:10" ht="17.5">
      <c r="A24" s="97" t="s">
        <v>43</v>
      </c>
      <c r="B24" s="99"/>
      <c r="D24" s="97" t="s">
        <v>44</v>
      </c>
      <c r="E24" s="99"/>
      <c r="G24" s="42" t="s">
        <v>45</v>
      </c>
      <c r="H24" s="36">
        <v>133</v>
      </c>
      <c r="I24" s="44"/>
      <c r="J24" s="37"/>
    </row>
    <row r="25" spans="1:10" ht="17.5">
      <c r="A25" s="5" t="s">
        <v>46</v>
      </c>
      <c r="B25" s="8">
        <v>0.57847222222222217</v>
      </c>
      <c r="D25" s="5" t="s">
        <v>47</v>
      </c>
      <c r="E25" s="8">
        <f>B26-B25</f>
        <v>1.736111111111116E-2</v>
      </c>
      <c r="G25" s="42" t="s">
        <v>48</v>
      </c>
      <c r="H25" s="36">
        <v>-25</v>
      </c>
      <c r="I25" s="44"/>
      <c r="J25" s="37"/>
    </row>
    <row r="26" spans="1:10" ht="17.5">
      <c r="A26" s="6" t="s">
        <v>49</v>
      </c>
      <c r="B26" s="8">
        <v>0.59583333333333333</v>
      </c>
      <c r="D26" s="6" t="s">
        <v>50</v>
      </c>
      <c r="E26" s="8">
        <f>B31-B27</f>
        <v>7.6388888888888618E-3</v>
      </c>
      <c r="G26" s="42" t="s">
        <v>51</v>
      </c>
      <c r="H26" s="36">
        <v>4.9000000000000004</v>
      </c>
      <c r="I26" s="44"/>
      <c r="J26" s="37"/>
    </row>
    <row r="27" spans="1:10" ht="17.5">
      <c r="A27" s="6" t="s">
        <v>52</v>
      </c>
      <c r="B27" s="8">
        <v>0.59583333333333333</v>
      </c>
      <c r="D27" s="7" t="s">
        <v>53</v>
      </c>
      <c r="E27" s="9">
        <f>B31-B25</f>
        <v>2.5000000000000022E-2</v>
      </c>
      <c r="G27" s="42" t="s">
        <v>54</v>
      </c>
      <c r="H27" s="36">
        <v>5</v>
      </c>
      <c r="I27" s="44"/>
      <c r="J27" s="37"/>
    </row>
    <row r="28" spans="1:10" ht="17.5">
      <c r="A28" s="6" t="s">
        <v>55</v>
      </c>
      <c r="B28" s="8">
        <v>0.6020833333333333</v>
      </c>
      <c r="G28" s="42" t="s">
        <v>56</v>
      </c>
      <c r="H28" s="36">
        <v>98</v>
      </c>
      <c r="I28" s="44"/>
      <c r="J28" s="37"/>
    </row>
    <row r="29" spans="1:10" ht="17.5">
      <c r="A29" s="6" t="s">
        <v>57</v>
      </c>
      <c r="B29" s="8"/>
      <c r="G29" s="42" t="s">
        <v>58</v>
      </c>
      <c r="H29" s="36">
        <v>1.1100000000000001</v>
      </c>
      <c r="I29" s="44"/>
      <c r="J29" s="37"/>
    </row>
    <row r="30" spans="1:10">
      <c r="A30" s="6" t="s">
        <v>59</v>
      </c>
      <c r="B30" s="8"/>
      <c r="G30" s="46" t="s">
        <v>60</v>
      </c>
      <c r="H30" s="47"/>
      <c r="I30" s="48"/>
      <c r="J30" s="49"/>
    </row>
    <row r="31" spans="1:10">
      <c r="A31" s="7" t="s">
        <v>61</v>
      </c>
      <c r="B31" s="9">
        <v>0.60347222222222219</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1.6</v>
      </c>
      <c r="I34" s="45"/>
      <c r="J34" s="39"/>
    </row>
    <row r="36" spans="1:10">
      <c r="A36" t="s">
        <v>68</v>
      </c>
    </row>
    <row r="37" spans="1:10">
      <c r="A37" t="s">
        <v>69</v>
      </c>
    </row>
    <row r="38" spans="1:10">
      <c r="A38" t="s">
        <v>70</v>
      </c>
    </row>
  </sheetData>
  <mergeCells count="6">
    <mergeCell ref="G1:K1"/>
    <mergeCell ref="A2:E2"/>
    <mergeCell ref="A9:B9"/>
    <mergeCell ref="A16:B16"/>
    <mergeCell ref="A24:B24"/>
    <mergeCell ref="D24:E24"/>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45"/>
  <sheetViews>
    <sheetView topLeftCell="A47" workbookViewId="0">
      <selection activeCell="E11" sqref="E1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43691</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0.63055555555555554</v>
      </c>
      <c r="H3" s="5">
        <v>20</v>
      </c>
      <c r="I3" s="5">
        <v>12</v>
      </c>
      <c r="J3" s="1"/>
      <c r="K3" s="2" t="s">
        <v>160</v>
      </c>
    </row>
    <row r="4" spans="1:11">
      <c r="A4" s="18" t="s">
        <v>13</v>
      </c>
      <c r="B4" t="s">
        <v>72</v>
      </c>
      <c r="E4" s="2"/>
      <c r="G4" s="15">
        <v>0.6333333333333333</v>
      </c>
      <c r="H4" s="6">
        <v>20</v>
      </c>
      <c r="I4" s="6">
        <v>14</v>
      </c>
      <c r="J4" s="2"/>
      <c r="K4" s="2" t="s">
        <v>160</v>
      </c>
    </row>
    <row r="5" spans="1:11">
      <c r="A5" s="18" t="s">
        <v>15</v>
      </c>
      <c r="B5" t="s">
        <v>177</v>
      </c>
      <c r="C5" t="s">
        <v>16</v>
      </c>
      <c r="D5">
        <v>137.16</v>
      </c>
      <c r="E5" s="2" t="s">
        <v>17</v>
      </c>
      <c r="G5" s="15">
        <v>0.63680555555555551</v>
      </c>
      <c r="H5" s="6"/>
      <c r="I5" s="6">
        <v>14</v>
      </c>
      <c r="J5" s="2"/>
      <c r="K5" s="2" t="s">
        <v>160</v>
      </c>
    </row>
    <row r="6" spans="1:11">
      <c r="A6" s="18" t="s">
        <v>18</v>
      </c>
      <c r="B6" t="s">
        <v>194</v>
      </c>
      <c r="C6" t="s">
        <v>16</v>
      </c>
      <c r="D6">
        <v>185.42</v>
      </c>
      <c r="E6" s="2" t="s">
        <v>17</v>
      </c>
      <c r="G6" s="15"/>
      <c r="H6" s="6"/>
      <c r="I6" s="6"/>
      <c r="J6" s="2"/>
      <c r="K6" s="2"/>
    </row>
    <row r="7" spans="1:11">
      <c r="A7" s="19" t="s">
        <v>19</v>
      </c>
      <c r="B7" s="3">
        <v>103</v>
      </c>
      <c r="C7" s="3" t="s">
        <v>20</v>
      </c>
      <c r="D7" s="3">
        <v>46.72</v>
      </c>
      <c r="E7" s="4" t="s">
        <v>21</v>
      </c>
      <c r="G7" s="15"/>
      <c r="H7" s="6"/>
      <c r="I7" s="6"/>
      <c r="J7" s="2" t="s">
        <v>195</v>
      </c>
      <c r="K7" s="2"/>
    </row>
    <row r="8" spans="1:11">
      <c r="G8" s="15"/>
      <c r="H8" s="6"/>
      <c r="I8" s="6"/>
      <c r="J8" s="2"/>
      <c r="K8" s="2"/>
    </row>
    <row r="9" spans="1:11">
      <c r="A9" s="94" t="s">
        <v>22</v>
      </c>
      <c r="B9" s="99"/>
      <c r="G9" s="15"/>
      <c r="H9" s="6"/>
      <c r="I9" s="6"/>
      <c r="J9" s="2"/>
      <c r="K9" s="2"/>
    </row>
    <row r="10" spans="1:11">
      <c r="A10" s="5" t="s">
        <v>23</v>
      </c>
      <c r="B10" s="74" t="s">
        <v>196</v>
      </c>
      <c r="G10" s="15"/>
      <c r="H10" s="6"/>
      <c r="I10" s="6"/>
      <c r="J10" s="2"/>
      <c r="K10" s="2"/>
    </row>
    <row r="11" spans="1:11">
      <c r="A11" s="6" t="s">
        <v>24</v>
      </c>
      <c r="B11" s="2"/>
      <c r="G11" s="15"/>
      <c r="H11" s="6"/>
      <c r="I11" s="6"/>
      <c r="J11" s="2"/>
      <c r="K11" s="2"/>
    </row>
    <row r="12" spans="1:11">
      <c r="A12" s="6" t="s">
        <v>25</v>
      </c>
      <c r="B12" s="2">
        <v>7226</v>
      </c>
      <c r="G12" s="15"/>
      <c r="H12" s="6"/>
      <c r="I12" s="6"/>
      <c r="J12" s="2"/>
      <c r="K12" s="2"/>
    </row>
    <row r="13" spans="1:11">
      <c r="A13" s="6" t="s">
        <v>26</v>
      </c>
      <c r="B13" s="2"/>
      <c r="G13" s="15"/>
      <c r="H13" s="6"/>
      <c r="I13" s="6"/>
      <c r="J13" s="2"/>
      <c r="K13" s="2"/>
    </row>
    <row r="14" spans="1:11">
      <c r="A14" s="7" t="s">
        <v>27</v>
      </c>
      <c r="B14" s="4" t="s">
        <v>197</v>
      </c>
      <c r="G14" s="16"/>
      <c r="H14" s="7"/>
      <c r="I14" s="7"/>
      <c r="J14" s="4"/>
      <c r="K14" s="4"/>
    </row>
    <row r="16" spans="1:11">
      <c r="A16" s="97" t="s">
        <v>28</v>
      </c>
      <c r="B16" s="99"/>
    </row>
    <row r="17" spans="1:10">
      <c r="A17" s="5" t="s">
        <v>29</v>
      </c>
      <c r="B17" s="2"/>
    </row>
    <row r="18" spans="1:10">
      <c r="A18" s="6" t="s">
        <v>30</v>
      </c>
      <c r="B18" s="2">
        <v>13.1</v>
      </c>
    </row>
    <row r="19" spans="1:10">
      <c r="A19" s="6" t="s">
        <v>31</v>
      </c>
      <c r="B19" s="2"/>
    </row>
    <row r="20" spans="1:10">
      <c r="A20" s="6" t="s">
        <v>33</v>
      </c>
      <c r="B20" s="2" t="s">
        <v>99</v>
      </c>
      <c r="G20" s="34" t="s">
        <v>35</v>
      </c>
      <c r="H20" s="35"/>
      <c r="I20" s="35"/>
      <c r="J20" s="1"/>
    </row>
    <row r="21" spans="1:10">
      <c r="A21" s="6" t="s">
        <v>36</v>
      </c>
      <c r="B21" s="2"/>
      <c r="G21" s="10"/>
      <c r="H21" s="40" t="s">
        <v>37</v>
      </c>
      <c r="I21" s="40" t="s">
        <v>181</v>
      </c>
      <c r="J21" s="41"/>
    </row>
    <row r="22" spans="1:10">
      <c r="A22" s="7" t="s">
        <v>40</v>
      </c>
      <c r="B22" s="4"/>
      <c r="G22" s="42" t="s">
        <v>41</v>
      </c>
      <c r="H22" s="76">
        <v>7.2089999999999996</v>
      </c>
      <c r="I22" s="44">
        <v>7.1529999999999996</v>
      </c>
      <c r="J22" s="37"/>
    </row>
    <row r="23" spans="1:10" ht="17.5">
      <c r="G23" s="42" t="s">
        <v>42</v>
      </c>
      <c r="H23" s="77">
        <v>13.9</v>
      </c>
      <c r="I23" s="44">
        <v>14.5</v>
      </c>
      <c r="J23" s="37"/>
    </row>
    <row r="24" spans="1:10" ht="17.5">
      <c r="A24" s="97" t="s">
        <v>43</v>
      </c>
      <c r="B24" s="99"/>
      <c r="D24" s="97" t="s">
        <v>44</v>
      </c>
      <c r="E24" s="99"/>
      <c r="G24" s="42" t="s">
        <v>45</v>
      </c>
      <c r="H24" s="77">
        <v>161</v>
      </c>
      <c r="I24" s="44">
        <v>123</v>
      </c>
      <c r="J24" s="37"/>
    </row>
    <row r="25" spans="1:10" ht="17.5">
      <c r="A25" s="5" t="s">
        <v>46</v>
      </c>
      <c r="B25" s="8">
        <v>0.61736111111111114</v>
      </c>
      <c r="D25" s="5" t="s">
        <v>47</v>
      </c>
      <c r="E25" s="8">
        <f>B26-B25</f>
        <v>9.7222222222221877E-3</v>
      </c>
      <c r="G25" s="42" t="s">
        <v>48</v>
      </c>
      <c r="H25" s="77">
        <v>-22</v>
      </c>
      <c r="I25" s="44">
        <v>-24</v>
      </c>
      <c r="J25" s="37"/>
    </row>
    <row r="26" spans="1:10" ht="17.5">
      <c r="A26" s="6" t="s">
        <v>49</v>
      </c>
      <c r="B26" s="8">
        <v>0.62708333333333333</v>
      </c>
      <c r="D26" s="6" t="s">
        <v>50</v>
      </c>
      <c r="E26" s="8">
        <f>B31-B27</f>
        <v>1.3888888888888951E-2</v>
      </c>
      <c r="G26" s="42" t="s">
        <v>51</v>
      </c>
      <c r="H26" s="77">
        <v>5.5</v>
      </c>
      <c r="I26" s="44">
        <v>4.8</v>
      </c>
      <c r="J26" s="37"/>
    </row>
    <row r="27" spans="1:10" ht="17.5">
      <c r="A27" s="6" t="s">
        <v>52</v>
      </c>
      <c r="B27" s="8">
        <v>0.62777777777777777</v>
      </c>
      <c r="D27" s="7" t="s">
        <v>53</v>
      </c>
      <c r="E27" s="9">
        <f>B31-B25</f>
        <v>2.430555555555558E-2</v>
      </c>
      <c r="G27" s="42" t="s">
        <v>54</v>
      </c>
      <c r="H27" s="77">
        <v>6</v>
      </c>
      <c r="I27" s="44">
        <v>5</v>
      </c>
      <c r="J27" s="37"/>
    </row>
    <row r="28" spans="1:10" ht="17.5">
      <c r="A28" s="6" t="s">
        <v>55</v>
      </c>
      <c r="B28" s="8">
        <v>0.62916666666666665</v>
      </c>
      <c r="G28" s="42" t="s">
        <v>56</v>
      </c>
      <c r="H28" s="77">
        <v>99</v>
      </c>
      <c r="I28" s="44">
        <v>98</v>
      </c>
      <c r="J28" s="37"/>
    </row>
    <row r="29" spans="1:10" ht="17.5">
      <c r="A29" s="6" t="s">
        <v>57</v>
      </c>
      <c r="B29" s="8">
        <v>0.63750000000000007</v>
      </c>
      <c r="G29" s="42" t="s">
        <v>58</v>
      </c>
      <c r="H29" s="77">
        <v>0.89</v>
      </c>
      <c r="I29" s="44">
        <v>1.5</v>
      </c>
      <c r="J29" s="37"/>
    </row>
    <row r="30" spans="1:10">
      <c r="A30" s="6" t="s">
        <v>59</v>
      </c>
      <c r="B30" s="8"/>
      <c r="G30" s="46" t="s">
        <v>60</v>
      </c>
      <c r="H30" s="77">
        <v>13.08</v>
      </c>
      <c r="I30" s="48">
        <v>13.08</v>
      </c>
      <c r="J30" s="49"/>
    </row>
    <row r="31" spans="1:10">
      <c r="A31" s="7" t="s">
        <v>61</v>
      </c>
      <c r="B31" s="9">
        <v>0.64166666666666672</v>
      </c>
      <c r="G31" s="50" t="s">
        <v>41</v>
      </c>
      <c r="H31" s="77">
        <v>7.351</v>
      </c>
      <c r="I31" s="48">
        <v>7.4429999999999996</v>
      </c>
      <c r="J31" s="49"/>
    </row>
    <row r="32" spans="1:10" ht="17.5">
      <c r="G32" s="50" t="s">
        <v>42</v>
      </c>
      <c r="H32" s="77" t="s">
        <v>112</v>
      </c>
      <c r="I32" s="48">
        <v>5.0999999999999996</v>
      </c>
      <c r="J32" s="49"/>
    </row>
    <row r="33" spans="1:10" ht="17.5">
      <c r="A33" s="11" t="s">
        <v>62</v>
      </c>
      <c r="B33" s="10"/>
      <c r="G33" s="50" t="s">
        <v>45</v>
      </c>
      <c r="H33" s="77">
        <v>69</v>
      </c>
      <c r="I33" s="48">
        <v>37</v>
      </c>
      <c r="J33" s="49"/>
    </row>
    <row r="34" spans="1:10" ht="17.5">
      <c r="A34" s="10" t="s">
        <v>63</v>
      </c>
      <c r="B34" s="10" t="s">
        <v>64</v>
      </c>
      <c r="G34" s="43" t="s">
        <v>65</v>
      </c>
      <c r="H34" s="78">
        <v>1.2</v>
      </c>
      <c r="I34" s="45">
        <v>1.4</v>
      </c>
      <c r="J34" s="39"/>
    </row>
    <row r="37" spans="1:10">
      <c r="A37" t="s">
        <v>188</v>
      </c>
      <c r="B37" s="75">
        <v>0.62847222222222221</v>
      </c>
    </row>
    <row r="38" spans="1:10">
      <c r="A38" t="s">
        <v>189</v>
      </c>
      <c r="B38" s="75">
        <v>0.63888888888888895</v>
      </c>
    </row>
    <row r="41" spans="1:10">
      <c r="B41" t="s">
        <v>198</v>
      </c>
    </row>
    <row r="42" spans="1:10">
      <c r="B42" t="s">
        <v>191</v>
      </c>
    </row>
    <row r="43" spans="1:10">
      <c r="B43" t="s">
        <v>192</v>
      </c>
      <c r="C43" t="s">
        <v>193</v>
      </c>
      <c r="D43" t="s">
        <v>199</v>
      </c>
    </row>
    <row r="45" spans="1:10">
      <c r="B45" t="s">
        <v>200</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tabSelected="1" topLeftCell="A32" workbookViewId="0">
      <selection activeCell="E42" sqref="E42"/>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43691</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0.58888888888888891</v>
      </c>
      <c r="H3" s="5"/>
      <c r="I3" s="5">
        <v>16</v>
      </c>
      <c r="J3" s="1" t="s">
        <v>201</v>
      </c>
      <c r="K3" s="2"/>
    </row>
    <row r="4" spans="1:11">
      <c r="A4" s="18" t="s">
        <v>13</v>
      </c>
      <c r="B4" t="s">
        <v>202</v>
      </c>
      <c r="E4" s="2"/>
      <c r="G4" s="15">
        <v>0.58819444444444446</v>
      </c>
      <c r="H4" s="6"/>
      <c r="I4" s="6"/>
      <c r="J4" s="2" t="s">
        <v>203</v>
      </c>
      <c r="K4" s="2"/>
    </row>
    <row r="5" spans="1:11">
      <c r="A5" s="18" t="s">
        <v>15</v>
      </c>
      <c r="B5" t="s">
        <v>204</v>
      </c>
      <c r="C5" t="s">
        <v>16</v>
      </c>
      <c r="D5">
        <v>83.82</v>
      </c>
      <c r="E5" s="2" t="s">
        <v>17</v>
      </c>
      <c r="G5" s="15">
        <v>0.58888888888888891</v>
      </c>
      <c r="H5" s="6"/>
      <c r="I5" s="6"/>
      <c r="J5" s="2" t="s">
        <v>203</v>
      </c>
      <c r="K5" s="2"/>
    </row>
    <row r="6" spans="1:11">
      <c r="A6" s="18" t="s">
        <v>18</v>
      </c>
      <c r="B6" t="s">
        <v>205</v>
      </c>
      <c r="C6" t="s">
        <v>16</v>
      </c>
      <c r="D6">
        <v>118.11</v>
      </c>
      <c r="E6" s="2" t="s">
        <v>17</v>
      </c>
      <c r="G6" s="15">
        <v>0.58958333333333335</v>
      </c>
      <c r="H6" s="6"/>
      <c r="I6" s="6">
        <v>22</v>
      </c>
      <c r="J6" s="2" t="s">
        <v>203</v>
      </c>
      <c r="K6" s="2"/>
    </row>
    <row r="7" spans="1:11">
      <c r="A7" s="19" t="s">
        <v>19</v>
      </c>
      <c r="B7" s="3">
        <v>26</v>
      </c>
      <c r="C7" s="3" t="s">
        <v>20</v>
      </c>
      <c r="D7" s="3">
        <v>11.79</v>
      </c>
      <c r="E7" s="4" t="s">
        <v>21</v>
      </c>
      <c r="G7" s="15">
        <v>0.59097222222222223</v>
      </c>
      <c r="H7" s="6">
        <v>24</v>
      </c>
      <c r="I7" s="6">
        <v>22</v>
      </c>
      <c r="J7" s="2" t="s">
        <v>203</v>
      </c>
      <c r="K7" s="2"/>
    </row>
    <row r="8" spans="1:11">
      <c r="G8" s="15"/>
      <c r="H8" s="6"/>
      <c r="I8" s="6"/>
      <c r="J8" s="2"/>
      <c r="K8" s="2"/>
    </row>
    <row r="9" spans="1:11">
      <c r="A9" s="94" t="s">
        <v>22</v>
      </c>
      <c r="B9" s="99"/>
      <c r="G9" s="15"/>
      <c r="H9" s="6"/>
      <c r="I9" s="6"/>
      <c r="J9" s="2"/>
      <c r="K9" s="2"/>
    </row>
    <row r="10" spans="1:11">
      <c r="A10" s="5" t="s">
        <v>23</v>
      </c>
      <c r="B10" s="74" t="s">
        <v>206</v>
      </c>
      <c r="G10" s="15"/>
      <c r="H10" s="6"/>
      <c r="I10" s="6"/>
      <c r="J10" s="2"/>
      <c r="K10" s="2"/>
    </row>
    <row r="11" spans="1:11">
      <c r="A11" s="6" t="s">
        <v>24</v>
      </c>
      <c r="B11" s="2"/>
      <c r="G11" s="15"/>
      <c r="H11" s="6"/>
      <c r="I11" s="6"/>
      <c r="J11" s="2"/>
      <c r="K11" s="2"/>
    </row>
    <row r="12" spans="1:11">
      <c r="A12" s="6" t="s">
        <v>25</v>
      </c>
      <c r="B12" s="2" t="s">
        <v>207</v>
      </c>
      <c r="G12" s="15"/>
      <c r="H12" s="6"/>
      <c r="I12" s="6"/>
      <c r="J12" s="2"/>
      <c r="K12" s="2"/>
    </row>
    <row r="13" spans="1:11">
      <c r="A13" s="6" t="s">
        <v>26</v>
      </c>
      <c r="B13" s="2"/>
      <c r="G13" s="15"/>
      <c r="H13" s="6"/>
      <c r="I13" s="6"/>
      <c r="J13" s="2"/>
      <c r="K13" s="2"/>
    </row>
    <row r="14" spans="1:11">
      <c r="A14" s="7" t="s">
        <v>27</v>
      </c>
      <c r="B14" s="4" t="s">
        <v>208</v>
      </c>
      <c r="G14" s="16"/>
      <c r="H14" s="7"/>
      <c r="I14" s="7"/>
      <c r="J14" s="4"/>
      <c r="K14" s="4"/>
    </row>
    <row r="16" spans="1:11">
      <c r="A16" s="97" t="s">
        <v>28</v>
      </c>
      <c r="B16" s="99"/>
    </row>
    <row r="17" spans="1:10">
      <c r="A17" s="5" t="s">
        <v>29</v>
      </c>
      <c r="B17" s="2"/>
    </row>
    <row r="18" spans="1:10">
      <c r="A18" s="6" t="s">
        <v>30</v>
      </c>
      <c r="B18" s="2">
        <v>13.1</v>
      </c>
    </row>
    <row r="19" spans="1:10">
      <c r="A19" s="6" t="s">
        <v>31</v>
      </c>
      <c r="B19" s="2"/>
    </row>
    <row r="20" spans="1:10">
      <c r="A20" s="6" t="s">
        <v>33</v>
      </c>
      <c r="B20" s="2" t="s">
        <v>34</v>
      </c>
      <c r="G20" s="34" t="s">
        <v>35</v>
      </c>
      <c r="H20" s="35"/>
      <c r="I20" s="35"/>
      <c r="J20" s="1"/>
    </row>
    <row r="21" spans="1:10">
      <c r="A21" s="6" t="s">
        <v>36</v>
      </c>
      <c r="B21" s="2"/>
      <c r="G21" s="10"/>
      <c r="H21" s="40" t="s">
        <v>37</v>
      </c>
      <c r="I21" s="40" t="s">
        <v>181</v>
      </c>
      <c r="J21" s="41"/>
    </row>
    <row r="22" spans="1:10">
      <c r="A22" s="7" t="s">
        <v>40</v>
      </c>
      <c r="B22" s="4"/>
      <c r="G22" s="42" t="s">
        <v>41</v>
      </c>
      <c r="H22" s="76">
        <v>7.1890000000000001</v>
      </c>
      <c r="I22" s="44">
        <v>7.1139999999999999</v>
      </c>
      <c r="J22" s="37"/>
    </row>
    <row r="23" spans="1:10" ht="17.5">
      <c r="G23" s="42" t="s">
        <v>42</v>
      </c>
      <c r="H23" s="77">
        <v>11.3</v>
      </c>
      <c r="I23" s="44">
        <v>11.9</v>
      </c>
      <c r="J23" s="37"/>
    </row>
    <row r="24" spans="1:10" ht="17.5">
      <c r="A24" s="97" t="s">
        <v>43</v>
      </c>
      <c r="B24" s="99"/>
      <c r="D24" s="97" t="s">
        <v>44</v>
      </c>
      <c r="E24" s="99"/>
      <c r="G24" s="42" t="s">
        <v>45</v>
      </c>
      <c r="H24" s="77">
        <v>142</v>
      </c>
      <c r="I24" s="44">
        <v>213</v>
      </c>
      <c r="J24" s="37"/>
    </row>
    <row r="25" spans="1:10" ht="17.5">
      <c r="A25" s="5" t="s">
        <v>46</v>
      </c>
      <c r="B25" s="8">
        <v>0.57777777777777783</v>
      </c>
      <c r="D25" s="5" t="s">
        <v>47</v>
      </c>
      <c r="E25" s="8">
        <f>B26-B25</f>
        <v>5.5555555555555358E-3</v>
      </c>
      <c r="G25" s="42" t="s">
        <v>48</v>
      </c>
      <c r="H25" s="77">
        <v>-24</v>
      </c>
      <c r="I25" s="44">
        <v>-26</v>
      </c>
      <c r="J25" s="37"/>
    </row>
    <row r="26" spans="1:10" ht="17.5">
      <c r="A26" s="6" t="s">
        <v>49</v>
      </c>
      <c r="B26" s="8">
        <v>0.58333333333333337</v>
      </c>
      <c r="D26" s="6" t="s">
        <v>50</v>
      </c>
      <c r="E26" s="8">
        <f>B31-B27</f>
        <v>1.3194444444444398E-2</v>
      </c>
      <c r="G26" s="42" t="s">
        <v>51</v>
      </c>
      <c r="H26" s="77">
        <v>4.3</v>
      </c>
      <c r="I26" s="44">
        <v>3.8</v>
      </c>
      <c r="J26" s="37"/>
    </row>
    <row r="27" spans="1:10" ht="17.5">
      <c r="A27" s="6" t="s">
        <v>52</v>
      </c>
      <c r="B27" s="8">
        <v>0.58402777777777781</v>
      </c>
      <c r="D27" s="7" t="s">
        <v>53</v>
      </c>
      <c r="E27" s="9">
        <f>B31-B25</f>
        <v>1.9444444444444375E-2</v>
      </c>
      <c r="G27" s="42" t="s">
        <v>54</v>
      </c>
      <c r="H27" s="77" t="s">
        <v>112</v>
      </c>
      <c r="I27" s="44" t="s">
        <v>112</v>
      </c>
      <c r="J27" s="37"/>
    </row>
    <row r="28" spans="1:10" ht="17.5">
      <c r="A28" s="6" t="s">
        <v>55</v>
      </c>
      <c r="B28" s="8">
        <v>0.58750000000000002</v>
      </c>
      <c r="G28" s="42" t="s">
        <v>56</v>
      </c>
      <c r="H28" s="77">
        <v>99</v>
      </c>
      <c r="I28" s="44">
        <v>99</v>
      </c>
      <c r="J28" s="37"/>
    </row>
    <row r="29" spans="1:10" ht="17.5">
      <c r="A29" s="6" t="s">
        <v>57</v>
      </c>
      <c r="B29" s="8">
        <v>0.59375</v>
      </c>
      <c r="G29" s="42" t="s">
        <v>58</v>
      </c>
      <c r="H29" s="77">
        <v>1.17</v>
      </c>
      <c r="I29" s="44">
        <v>1.58</v>
      </c>
      <c r="J29" s="37"/>
    </row>
    <row r="30" spans="1:10">
      <c r="A30" s="6" t="s">
        <v>59</v>
      </c>
      <c r="B30" s="8"/>
      <c r="G30" s="46" t="s">
        <v>60</v>
      </c>
      <c r="H30" s="77">
        <v>13.1</v>
      </c>
      <c r="I30" s="48">
        <v>13.1</v>
      </c>
      <c r="J30" s="49"/>
    </row>
    <row r="31" spans="1:10">
      <c r="A31" s="7" t="s">
        <v>61</v>
      </c>
      <c r="B31" s="9">
        <v>0.59722222222222221</v>
      </c>
      <c r="G31" s="50" t="s">
        <v>41</v>
      </c>
      <c r="H31" s="77">
        <v>7.508</v>
      </c>
      <c r="I31" s="48">
        <v>7.42</v>
      </c>
      <c r="J31" s="49"/>
    </row>
    <row r="32" spans="1:10" ht="17.5">
      <c r="G32" s="50" t="s">
        <v>42</v>
      </c>
      <c r="H32" s="77" t="s">
        <v>112</v>
      </c>
      <c r="I32" s="48" t="s">
        <v>112</v>
      </c>
      <c r="J32" s="49"/>
    </row>
    <row r="33" spans="1:10" ht="17.5">
      <c r="A33" s="11" t="s">
        <v>62</v>
      </c>
      <c r="B33" s="10" t="s">
        <v>209</v>
      </c>
      <c r="G33" s="50" t="s">
        <v>45</v>
      </c>
      <c r="H33" s="77">
        <v>51</v>
      </c>
      <c r="I33" s="48">
        <v>122</v>
      </c>
      <c r="J33" s="49"/>
    </row>
    <row r="34" spans="1:10" ht="17.5">
      <c r="A34" s="10" t="s">
        <v>63</v>
      </c>
      <c r="B34" s="10" t="s">
        <v>64</v>
      </c>
      <c r="G34" s="43" t="s">
        <v>65</v>
      </c>
      <c r="H34" s="78">
        <v>1.1000000000000001</v>
      </c>
      <c r="I34" s="45">
        <v>1.2</v>
      </c>
      <c r="J34" s="39"/>
    </row>
    <row r="37" spans="1:10">
      <c r="A37" t="s">
        <v>188</v>
      </c>
      <c r="B37" s="75" t="s">
        <v>210</v>
      </c>
    </row>
    <row r="38" spans="1:10">
      <c r="A38" t="s">
        <v>189</v>
      </c>
      <c r="B38" s="75" t="s">
        <v>210</v>
      </c>
    </row>
    <row r="40" spans="1:10">
      <c r="B40" t="s">
        <v>211</v>
      </c>
    </row>
    <row r="41" spans="1:10">
      <c r="B41" t="s">
        <v>212</v>
      </c>
    </row>
    <row r="42" spans="1:10">
      <c r="B42" t="s">
        <v>213</v>
      </c>
      <c r="E42" t="s">
        <v>443</v>
      </c>
    </row>
    <row r="43" spans="1:10">
      <c r="B43" t="s">
        <v>209</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46"/>
  <sheetViews>
    <sheetView topLeftCell="A38" workbookViewId="0">
      <selection activeCell="D32" sqref="D32"/>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0.65277777777777779</v>
      </c>
      <c r="H3" s="5"/>
      <c r="I3" s="5">
        <v>18</v>
      </c>
      <c r="J3" s="1"/>
      <c r="K3" s="2" t="s">
        <v>153</v>
      </c>
    </row>
    <row r="4" spans="1:11">
      <c r="A4" s="18" t="s">
        <v>13</v>
      </c>
      <c r="B4" t="s">
        <v>175</v>
      </c>
      <c r="E4" s="2"/>
      <c r="G4" s="15">
        <v>0.65347222222222223</v>
      </c>
      <c r="H4" s="6">
        <v>16</v>
      </c>
      <c r="I4" s="6"/>
      <c r="J4" s="2"/>
      <c r="K4" s="2"/>
    </row>
    <row r="5" spans="1:11">
      <c r="A5" s="18" t="s">
        <v>15</v>
      </c>
      <c r="B5" t="s">
        <v>214</v>
      </c>
      <c r="C5" t="s">
        <v>16</v>
      </c>
      <c r="D5">
        <v>157.47999999999999</v>
      </c>
      <c r="E5" s="2" t="s">
        <v>17</v>
      </c>
      <c r="G5" s="15">
        <v>0.65694444444444444</v>
      </c>
      <c r="H5" s="6"/>
      <c r="I5" s="6">
        <v>24</v>
      </c>
      <c r="J5" s="2"/>
      <c r="K5" s="2"/>
    </row>
    <row r="6" spans="1:11">
      <c r="A6" s="18" t="s">
        <v>18</v>
      </c>
      <c r="B6" t="s">
        <v>215</v>
      </c>
      <c r="C6" t="s">
        <v>16</v>
      </c>
      <c r="D6">
        <v>212.09</v>
      </c>
      <c r="E6" s="2" t="s">
        <v>17</v>
      </c>
      <c r="G6" s="15">
        <v>0.65902777777777777</v>
      </c>
      <c r="H6" s="6">
        <v>16</v>
      </c>
      <c r="I6" s="6">
        <v>22</v>
      </c>
      <c r="J6" s="2"/>
      <c r="K6" s="2"/>
    </row>
    <row r="7" spans="1:11">
      <c r="A7" s="19" t="s">
        <v>19</v>
      </c>
      <c r="B7" s="3">
        <v>182</v>
      </c>
      <c r="C7" s="3" t="s">
        <v>20</v>
      </c>
      <c r="D7" s="3">
        <v>80.3</v>
      </c>
      <c r="E7" s="4" t="s">
        <v>21</v>
      </c>
      <c r="G7" s="15">
        <v>0.66111111111111109</v>
      </c>
      <c r="H7" s="6">
        <v>10</v>
      </c>
      <c r="I7" s="6">
        <v>18</v>
      </c>
      <c r="J7" s="2"/>
      <c r="K7" s="2"/>
    </row>
    <row r="8" spans="1:11">
      <c r="G8" s="15"/>
      <c r="H8" s="6"/>
      <c r="I8" s="6"/>
      <c r="J8" s="2"/>
      <c r="K8" s="2"/>
    </row>
    <row r="9" spans="1:11">
      <c r="A9" s="94" t="s">
        <v>22</v>
      </c>
      <c r="B9" s="99"/>
      <c r="G9" s="15"/>
      <c r="H9" s="6"/>
      <c r="I9" s="6"/>
      <c r="J9" s="2"/>
      <c r="K9" s="2"/>
    </row>
    <row r="10" spans="1:11">
      <c r="A10" s="5" t="s">
        <v>23</v>
      </c>
      <c r="B10" s="74" t="s">
        <v>216</v>
      </c>
      <c r="G10" s="15"/>
      <c r="H10" s="6"/>
      <c r="I10" s="6"/>
      <c r="J10" s="2"/>
      <c r="K10" s="2"/>
    </row>
    <row r="11" spans="1:11">
      <c r="A11" s="6" t="s">
        <v>24</v>
      </c>
      <c r="B11" s="2"/>
      <c r="G11" s="15"/>
      <c r="H11" s="6"/>
      <c r="I11" s="6"/>
      <c r="J11" s="2"/>
      <c r="K11" s="2"/>
    </row>
    <row r="12" spans="1:11">
      <c r="A12" s="6" t="s">
        <v>25</v>
      </c>
      <c r="B12" s="2">
        <v>7220</v>
      </c>
      <c r="G12" s="15"/>
      <c r="H12" s="6"/>
      <c r="I12" s="6"/>
      <c r="J12" s="2"/>
      <c r="K12" s="2"/>
    </row>
    <row r="13" spans="1:11">
      <c r="A13" s="6" t="s">
        <v>26</v>
      </c>
      <c r="B13" s="2"/>
      <c r="G13" s="15"/>
      <c r="H13" s="6"/>
      <c r="I13" s="6"/>
      <c r="J13" s="2"/>
      <c r="K13" s="2"/>
    </row>
    <row r="14" spans="1:11">
      <c r="A14" s="7" t="s">
        <v>27</v>
      </c>
      <c r="B14" s="4" t="s">
        <v>217</v>
      </c>
      <c r="G14" s="16"/>
      <c r="H14" s="7"/>
      <c r="I14" s="7"/>
      <c r="J14" s="4"/>
      <c r="K14" s="4"/>
    </row>
    <row r="16" spans="1:11">
      <c r="A16" s="97" t="s">
        <v>28</v>
      </c>
      <c r="B16" s="99"/>
    </row>
    <row r="17" spans="1:10">
      <c r="A17" s="5" t="s">
        <v>29</v>
      </c>
      <c r="B17" s="2"/>
    </row>
    <row r="18" spans="1:10">
      <c r="A18" s="6" t="s">
        <v>30</v>
      </c>
      <c r="B18" s="2">
        <v>12.98</v>
      </c>
    </row>
    <row r="19" spans="1:10">
      <c r="A19" s="6" t="s">
        <v>31</v>
      </c>
      <c r="B19" s="2"/>
    </row>
    <row r="20" spans="1:10">
      <c r="A20" s="6" t="s">
        <v>33</v>
      </c>
      <c r="B20" s="2" t="s">
        <v>99</v>
      </c>
      <c r="G20" s="34" t="s">
        <v>35</v>
      </c>
      <c r="H20" s="35"/>
      <c r="I20" s="35"/>
      <c r="J20" s="1"/>
    </row>
    <row r="21" spans="1:10">
      <c r="A21" s="6" t="s">
        <v>36</v>
      </c>
      <c r="B21" s="2"/>
      <c r="G21" s="10"/>
      <c r="H21" s="40" t="s">
        <v>37</v>
      </c>
      <c r="I21" s="40" t="s">
        <v>181</v>
      </c>
      <c r="J21" s="41"/>
    </row>
    <row r="22" spans="1:10">
      <c r="A22" s="7" t="s">
        <v>40</v>
      </c>
      <c r="B22" s="4"/>
      <c r="G22" s="42" t="s">
        <v>41</v>
      </c>
      <c r="H22" s="76">
        <v>7.2069999999999999</v>
      </c>
      <c r="I22" s="44">
        <v>7.0289999999999999</v>
      </c>
      <c r="J22" s="37"/>
    </row>
    <row r="23" spans="1:10" ht="17.5">
      <c r="G23" s="42" t="s">
        <v>42</v>
      </c>
      <c r="H23" s="77">
        <v>11</v>
      </c>
      <c r="I23" s="44">
        <v>13.8</v>
      </c>
      <c r="J23" s="37"/>
    </row>
    <row r="24" spans="1:10" ht="17.5">
      <c r="A24" s="97" t="s">
        <v>43</v>
      </c>
      <c r="B24" s="99"/>
      <c r="D24" s="97" t="s">
        <v>44</v>
      </c>
      <c r="E24" s="99"/>
      <c r="G24" s="42" t="s">
        <v>45</v>
      </c>
      <c r="H24" s="77">
        <v>204</v>
      </c>
      <c r="I24" s="44">
        <v>107</v>
      </c>
      <c r="J24" s="37"/>
    </row>
    <row r="25" spans="1:10" ht="17.5">
      <c r="A25" s="5" t="s">
        <v>46</v>
      </c>
      <c r="B25" s="8">
        <v>0.63194444444444442</v>
      </c>
      <c r="D25" s="5" t="s">
        <v>47</v>
      </c>
      <c r="E25" s="8">
        <f>B26-B25</f>
        <v>1.3194444444444398E-2</v>
      </c>
      <c r="G25" s="42" t="s">
        <v>48</v>
      </c>
      <c r="H25" s="77">
        <v>-24</v>
      </c>
      <c r="I25" s="44">
        <v>-27</v>
      </c>
      <c r="J25" s="37"/>
    </row>
    <row r="26" spans="1:10" ht="17.5">
      <c r="A26" s="6" t="s">
        <v>49</v>
      </c>
      <c r="B26" s="8">
        <v>0.64513888888888882</v>
      </c>
      <c r="D26" s="6" t="s">
        <v>50</v>
      </c>
      <c r="E26" s="8">
        <f>B31-B27</f>
        <v>1.5972222222222165E-2</v>
      </c>
      <c r="G26" s="42" t="s">
        <v>51</v>
      </c>
      <c r="H26" s="77">
        <v>4.4000000000000004</v>
      </c>
      <c r="I26" s="44">
        <v>3.6</v>
      </c>
      <c r="J26" s="37"/>
    </row>
    <row r="27" spans="1:10" ht="17.5">
      <c r="A27" s="6" t="s">
        <v>52</v>
      </c>
      <c r="B27" s="8">
        <v>0.6479166666666667</v>
      </c>
      <c r="D27" s="7" t="s">
        <v>53</v>
      </c>
      <c r="E27" s="9">
        <f>B31-B25</f>
        <v>3.1944444444444442E-2</v>
      </c>
      <c r="G27" s="42" t="s">
        <v>54</v>
      </c>
      <c r="H27" s="77" t="s">
        <v>112</v>
      </c>
      <c r="I27" s="44" t="s">
        <v>112</v>
      </c>
      <c r="J27" s="81"/>
    </row>
    <row r="28" spans="1:10" ht="17.5">
      <c r="A28" s="6" t="s">
        <v>55</v>
      </c>
      <c r="B28" s="8">
        <v>0.65208333333333335</v>
      </c>
      <c r="G28" s="42" t="s">
        <v>56</v>
      </c>
      <c r="H28" s="77">
        <v>100</v>
      </c>
      <c r="I28" s="44">
        <v>95</v>
      </c>
      <c r="J28" s="37"/>
    </row>
    <row r="29" spans="1:10" ht="17.5">
      <c r="A29" s="6" t="s">
        <v>57</v>
      </c>
      <c r="B29" s="8">
        <v>0.66249999999999998</v>
      </c>
      <c r="G29" s="42" t="s">
        <v>58</v>
      </c>
      <c r="H29" s="77">
        <v>1.41</v>
      </c>
      <c r="I29" s="44">
        <v>2.13</v>
      </c>
      <c r="J29" s="37"/>
    </row>
    <row r="30" spans="1:10">
      <c r="A30" s="6"/>
      <c r="B30" s="8"/>
      <c r="G30" s="46" t="s">
        <v>60</v>
      </c>
      <c r="H30" s="77">
        <v>12.98</v>
      </c>
      <c r="I30" s="48">
        <v>12.98</v>
      </c>
      <c r="J30" s="49"/>
    </row>
    <row r="31" spans="1:10">
      <c r="A31" s="7" t="s">
        <v>61</v>
      </c>
      <c r="B31" s="9">
        <v>0.66388888888888886</v>
      </c>
      <c r="G31" s="50" t="s">
        <v>41</v>
      </c>
      <c r="H31" s="77">
        <v>7.53</v>
      </c>
      <c r="I31" s="48">
        <v>7.3239999999999998</v>
      </c>
      <c r="J31" s="49"/>
    </row>
    <row r="32" spans="1:10" ht="17.5">
      <c r="G32" s="50" t="s">
        <v>42</v>
      </c>
      <c r="H32" s="77" t="s">
        <v>112</v>
      </c>
      <c r="I32" s="48" t="s">
        <v>112</v>
      </c>
      <c r="J32" s="49"/>
    </row>
    <row r="33" spans="1:10" ht="17.5">
      <c r="A33" s="11" t="s">
        <v>62</v>
      </c>
      <c r="B33" s="10"/>
      <c r="G33" s="50" t="s">
        <v>45</v>
      </c>
      <c r="H33" s="77">
        <v>112</v>
      </c>
      <c r="I33" s="48">
        <v>27</v>
      </c>
      <c r="J33" s="49"/>
    </row>
    <row r="34" spans="1:10" ht="17.5">
      <c r="A34" s="10" t="s">
        <v>63</v>
      </c>
      <c r="B34" s="10" t="s">
        <v>12</v>
      </c>
      <c r="G34" s="43" t="s">
        <v>65</v>
      </c>
      <c r="H34" s="78">
        <v>1.9</v>
      </c>
      <c r="I34" s="45">
        <v>2.2000000000000002</v>
      </c>
      <c r="J34" s="39"/>
    </row>
    <row r="37" spans="1:10">
      <c r="A37" t="s">
        <v>188</v>
      </c>
      <c r="B37" s="75"/>
    </row>
    <row r="38" spans="1:10">
      <c r="A38" t="s">
        <v>189</v>
      </c>
      <c r="B38" s="75"/>
    </row>
    <row r="40" spans="1:10">
      <c r="B40" t="s">
        <v>218</v>
      </c>
    </row>
    <row r="41" spans="1:10">
      <c r="B41" t="s">
        <v>213</v>
      </c>
    </row>
    <row r="43" spans="1:10">
      <c r="B43" t="s">
        <v>219</v>
      </c>
    </row>
    <row r="44" spans="1:10">
      <c r="B44" t="s">
        <v>220</v>
      </c>
    </row>
    <row r="46" spans="1:10">
      <c r="B46" t="s">
        <v>221</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42"/>
  <sheetViews>
    <sheetView topLeftCell="A27" workbookViewId="0">
      <selection activeCell="E37" sqref="E37"/>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0.61944444444444446</v>
      </c>
      <c r="H3" s="5">
        <v>16</v>
      </c>
      <c r="I3" s="5">
        <v>14</v>
      </c>
      <c r="J3" s="1" t="s">
        <v>222</v>
      </c>
      <c r="K3" s="2" t="s">
        <v>153</v>
      </c>
    </row>
    <row r="4" spans="1:11">
      <c r="A4" s="18" t="s">
        <v>13</v>
      </c>
      <c r="B4" t="s">
        <v>223</v>
      </c>
      <c r="E4" s="2"/>
      <c r="G4" s="15">
        <v>0.62222222222222223</v>
      </c>
      <c r="H4" s="6"/>
      <c r="I4" s="6">
        <v>14</v>
      </c>
      <c r="J4" s="2"/>
      <c r="K4" s="2"/>
    </row>
    <row r="5" spans="1:11">
      <c r="A5" s="18" t="s">
        <v>15</v>
      </c>
      <c r="B5" t="s">
        <v>224</v>
      </c>
      <c r="C5" t="s">
        <v>16</v>
      </c>
      <c r="D5">
        <v>111.76</v>
      </c>
      <c r="E5" s="2" t="s">
        <v>17</v>
      </c>
      <c r="G5" s="15">
        <v>0.62361111111111112</v>
      </c>
      <c r="H5" s="6"/>
      <c r="I5" s="6"/>
      <c r="J5" s="2" t="s">
        <v>222</v>
      </c>
      <c r="K5" s="2"/>
    </row>
    <row r="6" spans="1:11">
      <c r="A6" s="18" t="s">
        <v>18</v>
      </c>
      <c r="B6" t="s">
        <v>225</v>
      </c>
      <c r="C6" t="s">
        <v>16</v>
      </c>
      <c r="D6">
        <v>152.4</v>
      </c>
      <c r="E6" s="2" t="s">
        <v>17</v>
      </c>
      <c r="G6" s="15">
        <v>0.62638888888888888</v>
      </c>
      <c r="H6" s="6">
        <v>20</v>
      </c>
      <c r="I6" s="6">
        <v>16</v>
      </c>
      <c r="J6" s="2"/>
      <c r="K6" s="2"/>
    </row>
    <row r="7" spans="1:11">
      <c r="A7" s="19" t="s">
        <v>19</v>
      </c>
      <c r="B7" s="3">
        <v>57</v>
      </c>
      <c r="C7" s="3" t="s">
        <v>20</v>
      </c>
      <c r="D7" s="3">
        <v>25.8</v>
      </c>
      <c r="E7" s="4" t="s">
        <v>21</v>
      </c>
      <c r="G7" s="15">
        <v>0.62916666666666665</v>
      </c>
      <c r="H7" s="6">
        <v>20</v>
      </c>
      <c r="I7" s="6">
        <v>14</v>
      </c>
      <c r="J7" s="2"/>
      <c r="K7" s="2"/>
    </row>
    <row r="8" spans="1:11">
      <c r="G8" s="15"/>
      <c r="H8" s="6"/>
      <c r="I8" s="6"/>
      <c r="J8" s="2"/>
      <c r="K8" s="2"/>
    </row>
    <row r="9" spans="1:11">
      <c r="A9" s="94" t="s">
        <v>22</v>
      </c>
      <c r="B9" s="99"/>
      <c r="G9" s="15"/>
      <c r="H9" s="6"/>
      <c r="I9" s="6"/>
      <c r="J9" s="2"/>
      <c r="K9" s="2"/>
    </row>
    <row r="10" spans="1:11">
      <c r="A10" s="5" t="s">
        <v>23</v>
      </c>
      <c r="B10" s="74" t="s">
        <v>226</v>
      </c>
      <c r="G10" s="15"/>
      <c r="H10" s="6"/>
      <c r="I10" s="6"/>
      <c r="J10" s="2"/>
      <c r="K10" s="2"/>
    </row>
    <row r="11" spans="1:11">
      <c r="A11" s="6" t="s">
        <v>24</v>
      </c>
      <c r="B11" s="2"/>
      <c r="G11" s="15"/>
      <c r="H11" s="6"/>
      <c r="I11" s="6"/>
      <c r="J11" s="2"/>
      <c r="K11" s="2"/>
    </row>
    <row r="12" spans="1:11">
      <c r="A12" s="6" t="s">
        <v>25</v>
      </c>
      <c r="B12" s="2">
        <v>7223</v>
      </c>
      <c r="G12" s="15"/>
      <c r="H12" s="6"/>
      <c r="I12" s="6"/>
      <c r="J12" s="2"/>
      <c r="K12" s="2"/>
    </row>
    <row r="13" spans="1:11">
      <c r="A13" s="6" t="s">
        <v>26</v>
      </c>
      <c r="B13" s="2"/>
      <c r="G13" s="15"/>
      <c r="H13" s="6"/>
      <c r="I13" s="6"/>
      <c r="J13" s="2"/>
      <c r="K13" s="2"/>
    </row>
    <row r="14" spans="1:11">
      <c r="A14" s="7" t="s">
        <v>27</v>
      </c>
      <c r="B14" s="4" t="s">
        <v>227</v>
      </c>
      <c r="G14" s="16"/>
      <c r="H14" s="7"/>
      <c r="I14" s="7"/>
      <c r="J14" s="4"/>
      <c r="K14" s="4"/>
    </row>
    <row r="16" spans="1:11">
      <c r="A16" s="97" t="s">
        <v>28</v>
      </c>
      <c r="B16" s="99"/>
    </row>
    <row r="17" spans="1:10">
      <c r="A17" s="5" t="s">
        <v>29</v>
      </c>
      <c r="B17" s="2"/>
    </row>
    <row r="18" spans="1:10">
      <c r="A18" s="6" t="s">
        <v>30</v>
      </c>
      <c r="B18" s="2" t="s">
        <v>228</v>
      </c>
    </row>
    <row r="19" spans="1:10">
      <c r="A19" s="6" t="s">
        <v>31</v>
      </c>
      <c r="B19" s="2"/>
    </row>
    <row r="20" spans="1:10">
      <c r="A20" s="6" t="s">
        <v>33</v>
      </c>
      <c r="B20" s="2" t="s">
        <v>229</v>
      </c>
      <c r="G20" s="34" t="s">
        <v>35</v>
      </c>
      <c r="H20" s="35"/>
      <c r="I20" s="35"/>
      <c r="J20" s="1"/>
    </row>
    <row r="21" spans="1:10">
      <c r="A21" s="6" t="s">
        <v>36</v>
      </c>
      <c r="B21" s="2"/>
      <c r="G21" s="10"/>
      <c r="H21" s="40" t="s">
        <v>37</v>
      </c>
      <c r="I21" s="40" t="s">
        <v>181</v>
      </c>
      <c r="J21" s="41"/>
    </row>
    <row r="22" spans="1:10">
      <c r="A22" s="7" t="s">
        <v>40</v>
      </c>
      <c r="B22" s="4"/>
      <c r="G22" s="42" t="s">
        <v>41</v>
      </c>
      <c r="H22" s="76">
        <v>7.1840000000000002</v>
      </c>
      <c r="I22" s="44">
        <v>7.1050000000000004</v>
      </c>
      <c r="J22" s="37"/>
    </row>
    <row r="23" spans="1:10" ht="17.5">
      <c r="G23" s="42" t="s">
        <v>42</v>
      </c>
      <c r="H23" s="77">
        <v>11.7</v>
      </c>
      <c r="I23" s="44">
        <v>13</v>
      </c>
      <c r="J23" s="37"/>
    </row>
    <row r="24" spans="1:10" ht="17.5">
      <c r="A24" s="97" t="s">
        <v>43</v>
      </c>
      <c r="B24" s="99"/>
      <c r="D24" s="97" t="s">
        <v>44</v>
      </c>
      <c r="E24" s="99"/>
      <c r="G24" s="42" t="s">
        <v>45</v>
      </c>
      <c r="H24" s="77">
        <v>276</v>
      </c>
      <c r="I24" s="44">
        <v>322</v>
      </c>
      <c r="J24" s="37"/>
    </row>
    <row r="25" spans="1:10" ht="17.5">
      <c r="A25" s="5" t="s">
        <v>46</v>
      </c>
      <c r="B25" s="8">
        <v>0.6069444444444444</v>
      </c>
      <c r="D25" s="5" t="s">
        <v>47</v>
      </c>
      <c r="E25" s="8">
        <f>B26-B25</f>
        <v>9.7222222222222987E-3</v>
      </c>
      <c r="G25" s="42" t="s">
        <v>48</v>
      </c>
      <c r="H25" s="77">
        <v>-24</v>
      </c>
      <c r="I25" s="44">
        <v>-25</v>
      </c>
      <c r="J25" s="37"/>
    </row>
    <row r="26" spans="1:10" ht="17.5">
      <c r="A26" s="6" t="s">
        <v>49</v>
      </c>
      <c r="B26" s="8">
        <v>0.6166666666666667</v>
      </c>
      <c r="D26" s="6" t="s">
        <v>50</v>
      </c>
      <c r="E26" s="8">
        <f>B31-B27</f>
        <v>1.388888888888884E-2</v>
      </c>
      <c r="G26" s="42" t="s">
        <v>51</v>
      </c>
      <c r="H26" s="77">
        <v>4.4000000000000004</v>
      </c>
      <c r="I26" s="44">
        <v>4.0999999999999996</v>
      </c>
      <c r="J26" s="37"/>
    </row>
    <row r="27" spans="1:10" ht="17.5">
      <c r="A27" s="6" t="s">
        <v>52</v>
      </c>
      <c r="B27" s="8">
        <v>0.61736111111111114</v>
      </c>
      <c r="D27" s="7" t="s">
        <v>53</v>
      </c>
      <c r="E27" s="9">
        <f>B31-B25</f>
        <v>2.430555555555558E-2</v>
      </c>
      <c r="G27" s="42" t="s">
        <v>54</v>
      </c>
      <c r="H27" s="77" t="s">
        <v>112</v>
      </c>
      <c r="I27" s="44" t="s">
        <v>112</v>
      </c>
      <c r="J27" s="37"/>
    </row>
    <row r="28" spans="1:10" ht="17.5">
      <c r="A28" s="6" t="s">
        <v>55</v>
      </c>
      <c r="B28" s="8">
        <v>0.61875000000000002</v>
      </c>
      <c r="G28" s="42" t="s">
        <v>56</v>
      </c>
      <c r="H28" s="77">
        <v>100</v>
      </c>
      <c r="I28" s="44">
        <v>100</v>
      </c>
      <c r="J28" s="37"/>
    </row>
    <row r="29" spans="1:10" ht="17.5">
      <c r="A29" s="6" t="s">
        <v>57</v>
      </c>
      <c r="B29" s="8">
        <v>0.62847222222222221</v>
      </c>
      <c r="G29" s="42" t="s">
        <v>58</v>
      </c>
      <c r="H29" s="77">
        <v>1.02</v>
      </c>
      <c r="I29" s="44">
        <v>1.6</v>
      </c>
      <c r="J29" s="37"/>
    </row>
    <row r="30" spans="1:10">
      <c r="A30" s="6"/>
      <c r="B30" s="8"/>
      <c r="G30" s="46" t="s">
        <v>60</v>
      </c>
      <c r="H30" s="77">
        <v>12.98</v>
      </c>
      <c r="I30" s="48">
        <v>12.98</v>
      </c>
      <c r="J30" s="49"/>
    </row>
    <row r="31" spans="1:10">
      <c r="A31" s="7" t="s">
        <v>61</v>
      </c>
      <c r="B31" s="9">
        <v>0.63124999999999998</v>
      </c>
      <c r="G31" s="50" t="s">
        <v>41</v>
      </c>
      <c r="H31" s="77">
        <v>7.5030000000000001</v>
      </c>
      <c r="I31" s="48">
        <v>7.4119999999999999</v>
      </c>
      <c r="J31" s="49"/>
    </row>
    <row r="32" spans="1:10" ht="17.5">
      <c r="G32" s="50" t="s">
        <v>42</v>
      </c>
      <c r="H32" s="77" t="s">
        <v>112</v>
      </c>
      <c r="I32" s="48" t="s">
        <v>112</v>
      </c>
      <c r="J32" s="49"/>
    </row>
    <row r="33" spans="1:10" ht="17.5">
      <c r="A33" s="11" t="s">
        <v>62</v>
      </c>
      <c r="B33" s="10"/>
      <c r="G33" s="50" t="s">
        <v>45</v>
      </c>
      <c r="H33" s="77">
        <v>182</v>
      </c>
      <c r="I33" s="48">
        <v>222</v>
      </c>
      <c r="J33" s="49"/>
    </row>
    <row r="34" spans="1:10" ht="17.5">
      <c r="A34" s="10" t="s">
        <v>63</v>
      </c>
      <c r="B34" s="10" t="s">
        <v>64</v>
      </c>
      <c r="G34" s="43" t="s">
        <v>65</v>
      </c>
      <c r="H34" s="78">
        <v>1.4</v>
      </c>
      <c r="I34" s="45">
        <v>1.3</v>
      </c>
      <c r="J34" s="39"/>
    </row>
    <row r="37" spans="1:10">
      <c r="A37" t="s">
        <v>188</v>
      </c>
      <c r="B37" s="75"/>
    </row>
    <row r="38" spans="1:10">
      <c r="A38" t="s">
        <v>189</v>
      </c>
      <c r="B38" s="75"/>
    </row>
    <row r="40" spans="1:10">
      <c r="B40" t="s">
        <v>230</v>
      </c>
    </row>
    <row r="41" spans="1:10">
      <c r="B41" t="s">
        <v>231</v>
      </c>
    </row>
    <row r="42" spans="1:10">
      <c r="B42" t="s">
        <v>232</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41"/>
  <sheetViews>
    <sheetView topLeftCell="A22" workbookViewId="0">
      <selection activeCell="J22" sqref="J22"/>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0.5493055555555556</v>
      </c>
      <c r="H3" s="5"/>
      <c r="I3" s="5"/>
      <c r="J3" s="1" t="s">
        <v>222</v>
      </c>
      <c r="K3" s="2" t="s">
        <v>153</v>
      </c>
    </row>
    <row r="4" spans="1:11">
      <c r="A4" s="18" t="s">
        <v>13</v>
      </c>
      <c r="B4" t="s">
        <v>233</v>
      </c>
      <c r="E4" s="2"/>
      <c r="G4" s="15">
        <v>0.54999999999999993</v>
      </c>
      <c r="H4" s="6">
        <v>14</v>
      </c>
      <c r="I4" s="6">
        <v>10</v>
      </c>
      <c r="J4" s="2"/>
      <c r="K4" s="2"/>
    </row>
    <row r="5" spans="1:11">
      <c r="A5" s="18" t="s">
        <v>15</v>
      </c>
      <c r="B5" t="s">
        <v>234</v>
      </c>
      <c r="C5" t="s">
        <v>16</v>
      </c>
      <c r="D5">
        <v>128.27000000000001</v>
      </c>
      <c r="E5" s="2" t="s">
        <v>17</v>
      </c>
      <c r="G5" s="15">
        <v>0.55069444444444449</v>
      </c>
      <c r="H5" s="6"/>
      <c r="I5" s="6"/>
      <c r="J5" s="2" t="s">
        <v>222</v>
      </c>
      <c r="K5" s="2"/>
    </row>
    <row r="6" spans="1:11">
      <c r="A6" s="18" t="s">
        <v>18</v>
      </c>
      <c r="B6" t="s">
        <v>235</v>
      </c>
      <c r="C6" t="s">
        <v>16</v>
      </c>
      <c r="D6">
        <v>179.07</v>
      </c>
      <c r="E6" s="2" t="s">
        <v>17</v>
      </c>
      <c r="G6" s="15">
        <v>0.55347222222222225</v>
      </c>
      <c r="H6" s="6">
        <v>18</v>
      </c>
      <c r="I6" s="6">
        <v>16</v>
      </c>
      <c r="J6" s="2"/>
      <c r="K6" s="2"/>
    </row>
    <row r="7" spans="1:11">
      <c r="A7" s="19" t="s">
        <v>19</v>
      </c>
      <c r="B7" s="3">
        <v>92</v>
      </c>
      <c r="C7" s="3" t="s">
        <v>20</v>
      </c>
      <c r="D7" s="3">
        <v>41.7</v>
      </c>
      <c r="E7" s="4" t="s">
        <v>21</v>
      </c>
      <c r="G7" s="15">
        <v>0.5541666666666667</v>
      </c>
      <c r="H7" s="6"/>
      <c r="I7" s="6"/>
      <c r="J7" s="2" t="s">
        <v>236</v>
      </c>
      <c r="K7" s="2"/>
    </row>
    <row r="8" spans="1:11">
      <c r="G8" s="15">
        <v>0.55555555555555558</v>
      </c>
      <c r="H8" s="6">
        <v>22</v>
      </c>
      <c r="I8" s="6">
        <v>18</v>
      </c>
      <c r="J8" s="2"/>
      <c r="K8" s="2"/>
    </row>
    <row r="9" spans="1:11">
      <c r="A9" s="94" t="s">
        <v>22</v>
      </c>
      <c r="B9" s="99"/>
      <c r="G9" s="15">
        <v>0.55833333333333335</v>
      </c>
      <c r="H9" s="6">
        <v>14</v>
      </c>
      <c r="I9" s="6">
        <v>10</v>
      </c>
      <c r="J9" s="2" t="s">
        <v>222</v>
      </c>
      <c r="K9" s="2"/>
    </row>
    <row r="10" spans="1:11">
      <c r="A10" s="5" t="s">
        <v>23</v>
      </c>
      <c r="B10" s="74" t="s">
        <v>237</v>
      </c>
      <c r="G10" s="15">
        <v>0.55972222222222223</v>
      </c>
      <c r="H10" s="6">
        <v>20</v>
      </c>
      <c r="I10" s="6">
        <v>14</v>
      </c>
      <c r="J10" s="2"/>
      <c r="K10" s="2"/>
    </row>
    <row r="11" spans="1:11">
      <c r="A11" s="6" t="s">
        <v>24</v>
      </c>
      <c r="B11" s="2"/>
      <c r="G11" s="15">
        <v>0.56111111111111112</v>
      </c>
      <c r="H11" s="6"/>
      <c r="I11" s="6"/>
      <c r="J11" s="2" t="s">
        <v>238</v>
      </c>
      <c r="K11" s="2"/>
    </row>
    <row r="12" spans="1:11">
      <c r="A12" s="6" t="s">
        <v>25</v>
      </c>
      <c r="B12" s="2">
        <v>7206</v>
      </c>
      <c r="G12" s="15"/>
      <c r="H12" s="6"/>
      <c r="I12" s="6"/>
      <c r="J12" s="2"/>
      <c r="K12" s="2"/>
    </row>
    <row r="13" spans="1:11">
      <c r="A13" s="6" t="s">
        <v>26</v>
      </c>
      <c r="B13" s="2"/>
      <c r="G13" s="15"/>
      <c r="H13" s="6"/>
      <c r="I13" s="6"/>
      <c r="J13" s="2"/>
      <c r="K13" s="2"/>
    </row>
    <row r="14" spans="1:11">
      <c r="A14" s="7" t="s">
        <v>27</v>
      </c>
      <c r="B14" s="4" t="s">
        <v>239</v>
      </c>
      <c r="G14" s="16"/>
      <c r="H14" s="7"/>
      <c r="I14" s="7"/>
      <c r="J14" s="4"/>
      <c r="K14" s="4"/>
    </row>
    <row r="16" spans="1:11">
      <c r="A16" s="97" t="s">
        <v>28</v>
      </c>
      <c r="B16" s="99"/>
    </row>
    <row r="17" spans="1:10">
      <c r="A17" s="5" t="s">
        <v>29</v>
      </c>
      <c r="B17" s="2"/>
    </row>
    <row r="18" spans="1:10">
      <c r="A18" s="6" t="s">
        <v>30</v>
      </c>
      <c r="B18" s="2">
        <v>13.14</v>
      </c>
    </row>
    <row r="19" spans="1:10">
      <c r="A19" s="6" t="s">
        <v>31</v>
      </c>
      <c r="B19" s="2"/>
    </row>
    <row r="20" spans="1:10">
      <c r="A20" s="6" t="s">
        <v>33</v>
      </c>
      <c r="B20" s="2" t="s">
        <v>240</v>
      </c>
      <c r="G20" s="34" t="s">
        <v>35</v>
      </c>
      <c r="H20" s="35"/>
      <c r="I20" s="35"/>
      <c r="J20" s="1"/>
    </row>
    <row r="21" spans="1:10">
      <c r="A21" s="6" t="s">
        <v>36</v>
      </c>
      <c r="B21" s="2"/>
      <c r="G21" s="10"/>
      <c r="H21" s="40" t="s">
        <v>37</v>
      </c>
      <c r="I21" s="40" t="s">
        <v>181</v>
      </c>
      <c r="J21" s="41"/>
    </row>
    <row r="22" spans="1:10">
      <c r="A22" s="7" t="s">
        <v>40</v>
      </c>
      <c r="B22" s="4"/>
      <c r="G22" s="42" t="s">
        <v>41</v>
      </c>
      <c r="H22" s="76">
        <v>7.0970000000000004</v>
      </c>
      <c r="I22" s="44">
        <v>7.048</v>
      </c>
      <c r="J22" s="37"/>
    </row>
    <row r="23" spans="1:10" ht="17.5">
      <c r="G23" s="42" t="s">
        <v>42</v>
      </c>
      <c r="H23" s="77">
        <v>13.8</v>
      </c>
      <c r="I23" s="44">
        <v>12.5</v>
      </c>
      <c r="J23" s="37"/>
    </row>
    <row r="24" spans="1:10" ht="17.5">
      <c r="A24" s="97" t="s">
        <v>43</v>
      </c>
      <c r="B24" s="99"/>
      <c r="D24" s="97" t="s">
        <v>44</v>
      </c>
      <c r="E24" s="99"/>
      <c r="G24" s="42" t="s">
        <v>45</v>
      </c>
      <c r="H24" s="77">
        <v>156</v>
      </c>
      <c r="I24" s="44">
        <v>136</v>
      </c>
      <c r="J24" s="37"/>
    </row>
    <row r="25" spans="1:10" ht="17.5">
      <c r="A25" s="5" t="s">
        <v>46</v>
      </c>
      <c r="B25" s="8">
        <v>0.53472222222222221</v>
      </c>
      <c r="D25" s="5" t="s">
        <v>47</v>
      </c>
      <c r="E25" s="8">
        <f>B26-B25</f>
        <v>1.1805555555555625E-2</v>
      </c>
      <c r="G25" s="42" t="s">
        <v>48</v>
      </c>
      <c r="H25" s="77">
        <v>-25</v>
      </c>
      <c r="I25" s="44">
        <v>-27</v>
      </c>
      <c r="J25" s="37"/>
    </row>
    <row r="26" spans="1:10" ht="17.5">
      <c r="A26" s="6" t="s">
        <v>49</v>
      </c>
      <c r="B26" s="8">
        <v>0.54652777777777783</v>
      </c>
      <c r="D26" s="6" t="s">
        <v>50</v>
      </c>
      <c r="E26" s="8">
        <f>B31-B27</f>
        <v>1.4583333333333282E-2</v>
      </c>
      <c r="G26" s="42" t="s">
        <v>51</v>
      </c>
      <c r="H26" s="77">
        <v>4.2</v>
      </c>
      <c r="I26" s="44">
        <v>3.5</v>
      </c>
      <c r="J26" s="37"/>
    </row>
    <row r="27" spans="1:10" ht="17.5">
      <c r="A27" s="6" t="s">
        <v>52</v>
      </c>
      <c r="B27" s="8">
        <v>0.54791666666666672</v>
      </c>
      <c r="D27" s="7" t="s">
        <v>53</v>
      </c>
      <c r="E27" s="9">
        <f>B31-B25</f>
        <v>2.777777777777779E-2</v>
      </c>
      <c r="G27" s="42" t="s">
        <v>54</v>
      </c>
      <c r="H27" s="77" t="s">
        <v>112</v>
      </c>
      <c r="I27" s="44" t="s">
        <v>112</v>
      </c>
      <c r="J27" s="37"/>
    </row>
    <row r="28" spans="1:10" ht="17.5">
      <c r="A28" s="6" t="s">
        <v>55</v>
      </c>
      <c r="B28" s="8">
        <v>0.55138888888888882</v>
      </c>
      <c r="G28" s="42" t="s">
        <v>56</v>
      </c>
      <c r="H28" s="77">
        <v>99</v>
      </c>
      <c r="I28" s="44">
        <v>100</v>
      </c>
      <c r="J28" s="37"/>
    </row>
    <row r="29" spans="1:10" ht="17.5">
      <c r="A29" s="6" t="s">
        <v>57</v>
      </c>
      <c r="B29" s="8">
        <v>0.56041666666666667</v>
      </c>
      <c r="G29" s="42" t="s">
        <v>58</v>
      </c>
      <c r="H29" s="77">
        <v>1.92</v>
      </c>
      <c r="I29" s="44">
        <v>2.8</v>
      </c>
      <c r="J29" s="37"/>
    </row>
    <row r="30" spans="1:10">
      <c r="A30" s="6" t="s">
        <v>59</v>
      </c>
      <c r="B30" s="8"/>
      <c r="G30" s="46" t="s">
        <v>60</v>
      </c>
      <c r="H30" s="77">
        <v>13.2</v>
      </c>
      <c r="I30" s="48">
        <v>13.14</v>
      </c>
      <c r="J30" s="49"/>
    </row>
    <row r="31" spans="1:10">
      <c r="A31" s="7" t="s">
        <v>61</v>
      </c>
      <c r="B31" s="9">
        <v>0.5625</v>
      </c>
      <c r="G31" s="50" t="s">
        <v>41</v>
      </c>
      <c r="H31" s="77">
        <v>7.399</v>
      </c>
      <c r="I31" s="48">
        <v>7.3449999999999998</v>
      </c>
      <c r="J31" s="49"/>
    </row>
    <row r="32" spans="1:10" ht="17.5">
      <c r="G32" s="50" t="s">
        <v>42</v>
      </c>
      <c r="H32" s="77" t="s">
        <v>112</v>
      </c>
      <c r="I32" s="48" t="s">
        <v>112</v>
      </c>
      <c r="J32" s="49"/>
    </row>
    <row r="33" spans="1:10" ht="17.5">
      <c r="A33" s="11" t="s">
        <v>62</v>
      </c>
      <c r="B33" s="10"/>
      <c r="G33" s="50" t="s">
        <v>45</v>
      </c>
      <c r="H33" s="77">
        <v>64</v>
      </c>
      <c r="I33" s="48">
        <v>218</v>
      </c>
      <c r="J33" s="49"/>
    </row>
    <row r="34" spans="1:10" ht="17.5">
      <c r="A34" s="10" t="s">
        <v>63</v>
      </c>
      <c r="B34" s="10" t="s">
        <v>64</v>
      </c>
      <c r="G34" s="43" t="s">
        <v>65</v>
      </c>
      <c r="H34" s="78">
        <v>1.4</v>
      </c>
      <c r="I34" s="45">
        <v>2.4</v>
      </c>
      <c r="J34" s="39"/>
    </row>
    <row r="37" spans="1:10">
      <c r="A37" t="s">
        <v>188</v>
      </c>
      <c r="B37" s="75"/>
    </row>
    <row r="38" spans="1:10">
      <c r="A38" t="s">
        <v>189</v>
      </c>
      <c r="B38" s="75"/>
    </row>
    <row r="40" spans="1:10">
      <c r="B40" t="s">
        <v>241</v>
      </c>
    </row>
    <row r="41" spans="1:10">
      <c r="B41" t="s">
        <v>242</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8"/>
  <sheetViews>
    <sheetView topLeftCell="A19" workbookViewId="0">
      <selection activeCell="K34" sqref="K34:L34"/>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43690</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0.50208333333333333</v>
      </c>
      <c r="H3" s="5"/>
      <c r="I3" s="5">
        <v>12</v>
      </c>
      <c r="J3" s="1"/>
      <c r="K3" s="2" t="s">
        <v>243</v>
      </c>
    </row>
    <row r="4" spans="1:11">
      <c r="A4" s="18" t="s">
        <v>13</v>
      </c>
      <c r="E4" s="2"/>
      <c r="G4" s="15">
        <v>0.50277777777777777</v>
      </c>
      <c r="H4" s="6">
        <v>16</v>
      </c>
      <c r="I4" s="6"/>
      <c r="J4" s="2"/>
      <c r="K4" s="2"/>
    </row>
    <row r="5" spans="1:11">
      <c r="A5" s="18" t="s">
        <v>15</v>
      </c>
      <c r="B5" t="s">
        <v>244</v>
      </c>
      <c r="C5" t="s">
        <v>16</v>
      </c>
      <c r="D5">
        <v>165.1</v>
      </c>
      <c r="E5" s="2" t="s">
        <v>17</v>
      </c>
      <c r="G5" s="15">
        <v>0.50624999999999998</v>
      </c>
      <c r="H5" s="6"/>
      <c r="I5" s="6">
        <v>12</v>
      </c>
      <c r="J5" s="2" t="s">
        <v>222</v>
      </c>
      <c r="K5" s="2"/>
    </row>
    <row r="6" spans="1:11">
      <c r="A6" s="18" t="s">
        <v>18</v>
      </c>
      <c r="B6" t="s">
        <v>245</v>
      </c>
      <c r="C6" t="s">
        <v>16</v>
      </c>
      <c r="D6">
        <v>219.71</v>
      </c>
      <c r="E6" s="2" t="s">
        <v>17</v>
      </c>
      <c r="G6" s="15">
        <v>0.50694444444444442</v>
      </c>
      <c r="H6" s="6">
        <v>12</v>
      </c>
      <c r="I6" s="6"/>
      <c r="J6" s="2"/>
      <c r="K6" s="2"/>
    </row>
    <row r="7" spans="1:11">
      <c r="A7" s="19" t="s">
        <v>19</v>
      </c>
      <c r="B7" s="3">
        <v>198</v>
      </c>
      <c r="C7" s="3" t="s">
        <v>20</v>
      </c>
      <c r="D7" s="3">
        <v>88.9</v>
      </c>
      <c r="E7" s="4" t="s">
        <v>21</v>
      </c>
      <c r="G7" s="15">
        <v>0.51041666666666663</v>
      </c>
      <c r="H7" s="6">
        <v>10</v>
      </c>
      <c r="I7" s="6">
        <v>16</v>
      </c>
      <c r="J7" s="2"/>
      <c r="K7" s="2"/>
    </row>
    <row r="8" spans="1:11">
      <c r="G8" s="15"/>
      <c r="H8" s="6"/>
      <c r="I8" s="6"/>
      <c r="J8" s="2"/>
      <c r="K8" s="2"/>
    </row>
    <row r="9" spans="1:11">
      <c r="A9" s="94" t="s">
        <v>22</v>
      </c>
      <c r="B9" s="99"/>
      <c r="G9" s="15"/>
      <c r="H9" s="6"/>
      <c r="I9" s="6"/>
      <c r="J9" s="2"/>
      <c r="K9" s="2"/>
    </row>
    <row r="10" spans="1:11">
      <c r="A10" s="5" t="s">
        <v>23</v>
      </c>
      <c r="B10" s="74" t="s">
        <v>246</v>
      </c>
      <c r="G10" s="15"/>
      <c r="H10" s="6"/>
      <c r="I10" s="6"/>
      <c r="J10" s="2"/>
      <c r="K10" s="2"/>
    </row>
    <row r="11" spans="1:11">
      <c r="A11" s="6" t="s">
        <v>24</v>
      </c>
      <c r="B11" s="2"/>
      <c r="G11" s="15"/>
      <c r="H11" s="6"/>
      <c r="I11" s="6"/>
      <c r="J11" s="2"/>
      <c r="K11" s="2"/>
    </row>
    <row r="12" spans="1:11">
      <c r="A12" s="6" t="s">
        <v>25</v>
      </c>
      <c r="B12" s="2">
        <v>7209</v>
      </c>
      <c r="G12" s="15"/>
      <c r="H12" s="6"/>
      <c r="I12" s="6"/>
      <c r="J12" s="2"/>
      <c r="K12" s="2"/>
    </row>
    <row r="13" spans="1:11">
      <c r="A13" s="6" t="s">
        <v>26</v>
      </c>
      <c r="B13" s="2"/>
      <c r="G13" s="15"/>
      <c r="H13" s="6"/>
      <c r="I13" s="6"/>
      <c r="J13" s="2"/>
      <c r="K13" s="2"/>
    </row>
    <row r="14" spans="1:11">
      <c r="A14" s="7" t="s">
        <v>27</v>
      </c>
      <c r="B14" s="4" t="s">
        <v>247</v>
      </c>
      <c r="G14" s="16"/>
      <c r="H14" s="7"/>
      <c r="I14" s="7"/>
      <c r="J14" s="4"/>
      <c r="K14" s="4"/>
    </row>
    <row r="16" spans="1:11">
      <c r="A16" s="97" t="s">
        <v>28</v>
      </c>
      <c r="B16" s="99"/>
    </row>
    <row r="17" spans="1:10">
      <c r="A17" s="5" t="s">
        <v>29</v>
      </c>
      <c r="B17" s="2"/>
    </row>
    <row r="18" spans="1:10">
      <c r="A18" s="6" t="s">
        <v>30</v>
      </c>
      <c r="B18" s="2">
        <v>13.19</v>
      </c>
    </row>
    <row r="19" spans="1:10">
      <c r="A19" s="6" t="s">
        <v>31</v>
      </c>
      <c r="B19" s="2"/>
    </row>
    <row r="20" spans="1:10">
      <c r="A20" s="6" t="s">
        <v>33</v>
      </c>
      <c r="B20" s="2"/>
      <c r="G20" s="34" t="s">
        <v>35</v>
      </c>
      <c r="H20" s="35"/>
      <c r="I20" s="35"/>
      <c r="J20" s="1"/>
    </row>
    <row r="21" spans="1:10">
      <c r="A21" s="6" t="s">
        <v>36</v>
      </c>
      <c r="B21" s="2"/>
      <c r="G21" s="10"/>
      <c r="H21" s="40" t="s">
        <v>37</v>
      </c>
      <c r="I21" s="40" t="s">
        <v>181</v>
      </c>
      <c r="J21" s="41"/>
    </row>
    <row r="22" spans="1:10">
      <c r="A22" s="7" t="s">
        <v>40</v>
      </c>
      <c r="B22" s="4"/>
      <c r="G22" s="42" t="s">
        <v>41</v>
      </c>
      <c r="H22" s="76">
        <v>7.0469999999999997</v>
      </c>
      <c r="I22" s="44">
        <v>6.9909999999999997</v>
      </c>
      <c r="J22" s="37"/>
    </row>
    <row r="23" spans="1:10" ht="17.5">
      <c r="G23" s="42" t="s">
        <v>42</v>
      </c>
      <c r="H23" s="77">
        <v>14.2</v>
      </c>
      <c r="I23" s="44">
        <v>16.899999999999999</v>
      </c>
      <c r="J23" s="37"/>
    </row>
    <row r="24" spans="1:10" ht="17.5">
      <c r="A24" s="97" t="s">
        <v>43</v>
      </c>
      <c r="B24" s="99"/>
      <c r="D24" s="97" t="s">
        <v>44</v>
      </c>
      <c r="E24" s="99"/>
      <c r="G24" s="42" t="s">
        <v>45</v>
      </c>
      <c r="H24" s="77">
        <v>268</v>
      </c>
      <c r="I24" s="44">
        <v>78</v>
      </c>
      <c r="J24" s="37"/>
    </row>
    <row r="25" spans="1:10" ht="17.5">
      <c r="A25" s="5" t="s">
        <v>46</v>
      </c>
      <c r="B25" s="8">
        <v>0.46319444444444446</v>
      </c>
      <c r="D25" s="5" t="s">
        <v>47</v>
      </c>
      <c r="E25" s="8">
        <f>B26-B25</f>
        <v>3.333333333333327E-2</v>
      </c>
      <c r="G25" s="42" t="s">
        <v>48</v>
      </c>
      <c r="H25" s="77">
        <v>-27</v>
      </c>
      <c r="I25" s="44">
        <v>-27</v>
      </c>
      <c r="J25" s="37"/>
    </row>
    <row r="26" spans="1:10" ht="17.5">
      <c r="A26" s="6" t="s">
        <v>49</v>
      </c>
      <c r="B26" s="8">
        <v>0.49652777777777773</v>
      </c>
      <c r="D26" s="6" t="s">
        <v>50</v>
      </c>
      <c r="E26" s="8">
        <f>B31-B27</f>
        <v>1.5972222222222165E-2</v>
      </c>
      <c r="G26" s="42" t="s">
        <v>51</v>
      </c>
      <c r="H26" s="77">
        <v>3.9</v>
      </c>
      <c r="I26" s="44">
        <v>4.0999999999999996</v>
      </c>
      <c r="J26" s="37"/>
    </row>
    <row r="27" spans="1:10" ht="17.5">
      <c r="A27" s="6" t="s">
        <v>52</v>
      </c>
      <c r="B27" s="8">
        <v>0.49861111111111112</v>
      </c>
      <c r="D27" s="7" t="s">
        <v>53</v>
      </c>
      <c r="E27" s="9">
        <f>B31-B25</f>
        <v>5.1388888888888817E-2</v>
      </c>
      <c r="G27" s="42" t="s">
        <v>54</v>
      </c>
      <c r="H27" s="77" t="s">
        <v>112</v>
      </c>
      <c r="I27" s="44" t="s">
        <v>112</v>
      </c>
      <c r="J27" s="37"/>
    </row>
    <row r="28" spans="1:10" ht="17.5">
      <c r="A28" s="6" t="s">
        <v>55</v>
      </c>
      <c r="B28" s="8">
        <v>0.50208333333333333</v>
      </c>
      <c r="G28" s="42" t="s">
        <v>56</v>
      </c>
      <c r="H28" s="77">
        <v>100</v>
      </c>
      <c r="I28" s="44">
        <v>87</v>
      </c>
      <c r="J28" s="37"/>
    </row>
    <row r="29" spans="1:10" ht="17.5">
      <c r="A29" s="6" t="s">
        <v>57</v>
      </c>
      <c r="B29" s="8">
        <v>0.50972222222222219</v>
      </c>
      <c r="G29" s="42" t="s">
        <v>58</v>
      </c>
      <c r="H29" s="77">
        <v>2.89</v>
      </c>
      <c r="I29" s="44">
        <v>2.84</v>
      </c>
      <c r="J29" s="37"/>
    </row>
    <row r="30" spans="1:10">
      <c r="A30" s="6"/>
      <c r="B30" s="8"/>
      <c r="G30" s="46" t="s">
        <v>60</v>
      </c>
      <c r="H30" s="77">
        <v>13.21</v>
      </c>
      <c r="I30" s="48">
        <v>13.19</v>
      </c>
      <c r="J30" s="49"/>
    </row>
    <row r="31" spans="1:10">
      <c r="A31" s="7" t="s">
        <v>61</v>
      </c>
      <c r="B31" s="9">
        <v>0.51458333333333328</v>
      </c>
      <c r="G31" s="50" t="s">
        <v>41</v>
      </c>
      <c r="H31" s="77">
        <v>7.3419999999999996</v>
      </c>
      <c r="I31" s="48">
        <v>7.2779999999999996</v>
      </c>
      <c r="J31" s="49"/>
    </row>
    <row r="32" spans="1:10" ht="17.5">
      <c r="G32" s="50" t="s">
        <v>42</v>
      </c>
      <c r="H32" s="77">
        <v>5</v>
      </c>
      <c r="I32" s="48">
        <v>6</v>
      </c>
      <c r="J32" s="49"/>
    </row>
    <row r="33" spans="1:10" ht="17.5">
      <c r="A33" s="11" t="s">
        <v>62</v>
      </c>
      <c r="B33" s="10"/>
      <c r="G33" s="50" t="s">
        <v>45</v>
      </c>
      <c r="H33" s="77">
        <v>176</v>
      </c>
      <c r="I33" s="48">
        <v>16</v>
      </c>
      <c r="J33" s="49"/>
    </row>
    <row r="34" spans="1:10" ht="17.5">
      <c r="A34" s="10" t="s">
        <v>63</v>
      </c>
      <c r="B34" s="10" t="s">
        <v>12</v>
      </c>
      <c r="G34" s="43" t="s">
        <v>65</v>
      </c>
      <c r="H34" s="78">
        <v>2</v>
      </c>
      <c r="I34" s="45">
        <v>1.9</v>
      </c>
      <c r="J34" s="39"/>
    </row>
    <row r="37" spans="1:10">
      <c r="A37" t="s">
        <v>188</v>
      </c>
      <c r="B37" s="75"/>
    </row>
    <row r="38" spans="1:10">
      <c r="A38" t="s">
        <v>189</v>
      </c>
      <c r="B38" s="75"/>
    </row>
    <row r="40" spans="1:10">
      <c r="B40" t="s">
        <v>248</v>
      </c>
    </row>
    <row r="41" spans="1:10">
      <c r="B41" t="s">
        <v>242</v>
      </c>
    </row>
    <row r="43" spans="1:10">
      <c r="B43" t="s">
        <v>249</v>
      </c>
    </row>
    <row r="44" spans="1:10">
      <c r="B44" t="s">
        <v>250</v>
      </c>
    </row>
    <row r="46" spans="1:10">
      <c r="B46" t="s">
        <v>251</v>
      </c>
    </row>
    <row r="47" spans="1:10">
      <c r="B47" t="s">
        <v>252</v>
      </c>
    </row>
    <row r="48" spans="1:10">
      <c r="B48" t="s">
        <v>253</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9"/>
  <sheetViews>
    <sheetView topLeftCell="A30" workbookViewId="0">
      <selection activeCell="D33" sqref="D33"/>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0.65</v>
      </c>
      <c r="H3" s="5"/>
      <c r="I3" s="5">
        <v>22</v>
      </c>
      <c r="J3" s="1"/>
      <c r="K3" s="2"/>
    </row>
    <row r="4" spans="1:11">
      <c r="A4" s="18" t="s">
        <v>13</v>
      </c>
      <c r="B4" t="s">
        <v>117</v>
      </c>
      <c r="E4" s="2"/>
      <c r="G4" s="15">
        <v>0.65347222222222223</v>
      </c>
      <c r="H4" s="6">
        <v>22</v>
      </c>
      <c r="I4" s="6">
        <v>20</v>
      </c>
      <c r="J4" s="2"/>
      <c r="K4" s="2"/>
    </row>
    <row r="5" spans="1:11">
      <c r="A5" s="18" t="s">
        <v>15</v>
      </c>
      <c r="B5" t="s">
        <v>254</v>
      </c>
      <c r="C5" t="s">
        <v>16</v>
      </c>
      <c r="D5">
        <v>91.44</v>
      </c>
      <c r="E5" s="2" t="s">
        <v>17</v>
      </c>
      <c r="G5" s="15"/>
      <c r="H5" s="6"/>
      <c r="I5" s="6"/>
      <c r="J5" s="2"/>
      <c r="K5" s="2"/>
    </row>
    <row r="6" spans="1:11">
      <c r="A6" s="18" t="s">
        <v>18</v>
      </c>
      <c r="B6" t="s">
        <v>255</v>
      </c>
      <c r="C6" t="s">
        <v>16</v>
      </c>
      <c r="D6">
        <v>133.35</v>
      </c>
      <c r="E6" s="2" t="s">
        <v>17</v>
      </c>
      <c r="G6" s="15"/>
      <c r="H6" s="6"/>
      <c r="I6" s="6"/>
      <c r="J6" s="2"/>
      <c r="K6" s="2"/>
    </row>
    <row r="7" spans="1:11">
      <c r="A7" s="19" t="s">
        <v>19</v>
      </c>
      <c r="B7" s="3">
        <v>31</v>
      </c>
      <c r="C7" s="3" t="s">
        <v>20</v>
      </c>
      <c r="D7" s="3">
        <v>14.06</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256</v>
      </c>
      <c r="G10" s="15"/>
      <c r="H10" s="6"/>
      <c r="I10" s="6"/>
      <c r="J10" s="2"/>
      <c r="K10" s="2"/>
    </row>
    <row r="11" spans="1:11">
      <c r="A11" s="6" t="s">
        <v>24</v>
      </c>
      <c r="B11" s="2"/>
      <c r="G11" s="15"/>
      <c r="H11" s="6"/>
      <c r="I11" s="6"/>
      <c r="J11" s="2"/>
      <c r="K11" s="2"/>
    </row>
    <row r="12" spans="1:11">
      <c r="A12" s="6" t="s">
        <v>25</v>
      </c>
      <c r="B12" s="2" t="s">
        <v>257</v>
      </c>
      <c r="G12" s="15"/>
      <c r="H12" s="6"/>
      <c r="I12" s="6"/>
      <c r="J12" s="2"/>
      <c r="K12" s="2"/>
    </row>
    <row r="13" spans="1:11">
      <c r="A13" s="6" t="s">
        <v>26</v>
      </c>
      <c r="B13" s="2"/>
      <c r="G13" s="15"/>
      <c r="H13" s="6"/>
      <c r="I13" s="6"/>
      <c r="J13" s="2"/>
      <c r="K13" s="2"/>
    </row>
    <row r="14" spans="1:11">
      <c r="A14" s="7" t="s">
        <v>27</v>
      </c>
      <c r="B14" s="4" t="s">
        <v>258</v>
      </c>
      <c r="G14" s="16"/>
      <c r="H14" s="7"/>
      <c r="I14" s="7"/>
      <c r="J14" s="4"/>
      <c r="K14" s="4"/>
    </row>
    <row r="16" spans="1:11">
      <c r="A16" s="97" t="s">
        <v>28</v>
      </c>
      <c r="B16" s="99"/>
    </row>
    <row r="17" spans="1:10">
      <c r="A17" s="5" t="s">
        <v>29</v>
      </c>
      <c r="B17" s="2"/>
    </row>
    <row r="18" spans="1:10">
      <c r="A18" s="6" t="s">
        <v>30</v>
      </c>
      <c r="B18" s="2">
        <v>12.92</v>
      </c>
    </row>
    <row r="19" spans="1:10">
      <c r="A19" s="6" t="s">
        <v>31</v>
      </c>
      <c r="B19" s="2"/>
    </row>
    <row r="20" spans="1:10">
      <c r="A20" s="6" t="s">
        <v>33</v>
      </c>
      <c r="B20" s="2"/>
      <c r="G20" s="34" t="s">
        <v>35</v>
      </c>
      <c r="H20" s="35"/>
      <c r="I20" s="35"/>
      <c r="J20" s="1"/>
    </row>
    <row r="21" spans="1:10">
      <c r="A21" s="6" t="s">
        <v>36</v>
      </c>
      <c r="B21" s="2"/>
      <c r="G21" s="10"/>
      <c r="H21" s="40" t="s">
        <v>37</v>
      </c>
      <c r="I21" s="40" t="s">
        <v>181</v>
      </c>
      <c r="J21" s="41"/>
    </row>
    <row r="22" spans="1:10">
      <c r="A22" s="7" t="s">
        <v>40</v>
      </c>
      <c r="B22" s="4"/>
      <c r="G22" s="42" t="s">
        <v>41</v>
      </c>
      <c r="H22" s="76">
        <v>7.1349999999999998</v>
      </c>
      <c r="I22" s="44">
        <v>6.992</v>
      </c>
      <c r="J22" s="37"/>
    </row>
    <row r="23" spans="1:10" ht="17.5">
      <c r="G23" s="42" t="s">
        <v>42</v>
      </c>
      <c r="H23" s="77">
        <v>17.2</v>
      </c>
      <c r="I23" s="44">
        <v>22.3</v>
      </c>
      <c r="J23" s="37"/>
    </row>
    <row r="24" spans="1:10" ht="17.5">
      <c r="A24" s="97" t="s">
        <v>43</v>
      </c>
      <c r="B24" s="99"/>
      <c r="D24" s="97" t="s">
        <v>44</v>
      </c>
      <c r="E24" s="99"/>
      <c r="G24" s="42" t="s">
        <v>45</v>
      </c>
      <c r="H24" s="77">
        <v>149</v>
      </c>
      <c r="I24" s="44">
        <v>159</v>
      </c>
      <c r="J24" s="37"/>
    </row>
    <row r="25" spans="1:10" ht="17.5">
      <c r="A25" s="5" t="s">
        <v>46</v>
      </c>
      <c r="B25" s="8">
        <v>0.63750000000000007</v>
      </c>
      <c r="D25" s="5" t="s">
        <v>47</v>
      </c>
      <c r="E25" s="8">
        <f>B26-B25</f>
        <v>9.0277777777777457E-3</v>
      </c>
      <c r="G25" s="42" t="s">
        <v>48</v>
      </c>
      <c r="H25" s="77">
        <v>-23</v>
      </c>
      <c r="I25" s="44">
        <v>-26</v>
      </c>
      <c r="J25" s="37"/>
    </row>
    <row r="26" spans="1:10" ht="17.5">
      <c r="A26" s="6" t="s">
        <v>49</v>
      </c>
      <c r="B26" s="8">
        <v>0.64652777777777781</v>
      </c>
      <c r="D26" s="6" t="s">
        <v>50</v>
      </c>
      <c r="E26" s="8">
        <f>B31-B27</f>
        <v>6.2499999999999778E-3</v>
      </c>
      <c r="G26" s="42" t="s">
        <v>51</v>
      </c>
      <c r="H26" s="77">
        <v>5.8</v>
      </c>
      <c r="I26" s="44">
        <v>5.4</v>
      </c>
      <c r="J26" s="37"/>
    </row>
    <row r="27" spans="1:10" ht="17.5">
      <c r="A27" s="6" t="s">
        <v>52</v>
      </c>
      <c r="B27" s="8">
        <v>0.6479166666666667</v>
      </c>
      <c r="D27" s="7" t="s">
        <v>53</v>
      </c>
      <c r="E27" s="9">
        <f>B31-B25</f>
        <v>1.6666666666666607E-2</v>
      </c>
      <c r="G27" s="42" t="s">
        <v>54</v>
      </c>
      <c r="H27" s="77">
        <v>6</v>
      </c>
      <c r="I27" s="44">
        <v>6</v>
      </c>
      <c r="J27" s="37"/>
    </row>
    <row r="28" spans="1:10" ht="17.5">
      <c r="A28" s="6" t="s">
        <v>55</v>
      </c>
      <c r="B28" s="8">
        <v>0.65</v>
      </c>
      <c r="G28" s="42" t="s">
        <v>56</v>
      </c>
      <c r="H28" s="77">
        <v>99</v>
      </c>
      <c r="I28" s="44">
        <v>98</v>
      </c>
      <c r="J28" s="37"/>
    </row>
    <row r="29" spans="1:10" ht="17.5">
      <c r="A29" s="6" t="s">
        <v>57</v>
      </c>
      <c r="B29" s="8">
        <v>0.65</v>
      </c>
      <c r="G29" s="42" t="s">
        <v>58</v>
      </c>
      <c r="H29" s="77">
        <v>1.63</v>
      </c>
      <c r="I29" s="44">
        <v>2.25</v>
      </c>
      <c r="J29" s="37"/>
    </row>
    <row r="30" spans="1:10">
      <c r="A30" s="6"/>
      <c r="B30" s="8"/>
      <c r="G30" s="46" t="s">
        <v>60</v>
      </c>
      <c r="H30" s="77">
        <v>12.92</v>
      </c>
      <c r="I30" s="48">
        <v>12.92</v>
      </c>
      <c r="J30" s="49"/>
    </row>
    <row r="31" spans="1:10">
      <c r="A31" s="7" t="s">
        <v>61</v>
      </c>
      <c r="B31" s="9">
        <v>0.65416666666666667</v>
      </c>
      <c r="C31" t="s">
        <v>259</v>
      </c>
      <c r="G31" s="50" t="s">
        <v>41</v>
      </c>
      <c r="H31" s="77">
        <v>7.4480000000000004</v>
      </c>
      <c r="I31" s="48">
        <v>7.282</v>
      </c>
      <c r="J31" s="49"/>
    </row>
    <row r="32" spans="1:10" ht="17.5">
      <c r="G32" s="50" t="s">
        <v>42</v>
      </c>
      <c r="H32" s="77">
        <v>6</v>
      </c>
      <c r="I32" s="48">
        <v>7.8</v>
      </c>
      <c r="J32" s="49"/>
    </row>
    <row r="33" spans="1:10" ht="17.5">
      <c r="A33" s="11" t="s">
        <v>62</v>
      </c>
      <c r="B33" s="10"/>
      <c r="G33" s="50" t="s">
        <v>45</v>
      </c>
      <c r="H33" s="77">
        <v>57</v>
      </c>
      <c r="I33" s="48">
        <v>66</v>
      </c>
      <c r="J33" s="49"/>
    </row>
    <row r="34" spans="1:10" ht="17.5">
      <c r="A34" s="10" t="s">
        <v>63</v>
      </c>
      <c r="B34" s="10" t="s">
        <v>64</v>
      </c>
      <c r="G34" s="43" t="s">
        <v>65</v>
      </c>
      <c r="H34" s="78">
        <v>1.9</v>
      </c>
      <c r="I34" s="45">
        <v>1.8</v>
      </c>
      <c r="J34" s="39"/>
    </row>
    <row r="37" spans="1:10">
      <c r="A37" t="s">
        <v>188</v>
      </c>
      <c r="B37" s="75"/>
    </row>
    <row r="38" spans="1:10">
      <c r="A38" t="s">
        <v>189</v>
      </c>
      <c r="B38" s="75"/>
    </row>
    <row r="39" spans="1:10">
      <c r="B39" t="s">
        <v>260</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8"/>
  <sheetViews>
    <sheetView topLeftCell="A32" workbookViewId="0">
      <selection activeCell="K35" sqref="K35"/>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0.62916666666666665</v>
      </c>
      <c r="H3" s="5"/>
      <c r="I3" s="5">
        <v>18</v>
      </c>
      <c r="J3" s="1"/>
      <c r="K3" s="2"/>
    </row>
    <row r="4" spans="1:11">
      <c r="A4" s="18" t="s">
        <v>13</v>
      </c>
      <c r="E4" s="2"/>
      <c r="G4" s="15">
        <v>0.63194444444444442</v>
      </c>
      <c r="H4" s="6"/>
      <c r="I4" s="6">
        <v>18</v>
      </c>
      <c r="J4" s="2"/>
      <c r="K4" s="2"/>
    </row>
    <row r="5" spans="1:11">
      <c r="A5" s="18" t="s">
        <v>15</v>
      </c>
      <c r="B5" t="s">
        <v>261</v>
      </c>
      <c r="C5" t="s">
        <v>16</v>
      </c>
      <c r="D5">
        <v>116.84</v>
      </c>
      <c r="E5" s="2" t="s">
        <v>17</v>
      </c>
      <c r="G5" s="15">
        <v>0.6333333333333333</v>
      </c>
      <c r="H5" s="6"/>
      <c r="I5" s="6">
        <v>18</v>
      </c>
      <c r="J5" s="2"/>
      <c r="K5" s="2"/>
    </row>
    <row r="6" spans="1:11">
      <c r="A6" s="18" t="s">
        <v>18</v>
      </c>
      <c r="B6" t="s">
        <v>214</v>
      </c>
      <c r="C6" t="s">
        <v>16</v>
      </c>
      <c r="D6">
        <v>157.47999999999999</v>
      </c>
      <c r="E6" s="2" t="s">
        <v>17</v>
      </c>
      <c r="G6" s="15">
        <v>0.63541666666666663</v>
      </c>
      <c r="H6" s="6">
        <v>12</v>
      </c>
      <c r="I6" s="6">
        <v>18</v>
      </c>
      <c r="J6" s="2"/>
      <c r="K6" s="2"/>
    </row>
    <row r="7" spans="1:11">
      <c r="A7" s="19" t="s">
        <v>19</v>
      </c>
      <c r="B7" s="3">
        <v>60</v>
      </c>
      <c r="C7" s="3" t="s">
        <v>20</v>
      </c>
      <c r="D7" s="3">
        <v>27.22</v>
      </c>
      <c r="E7" s="4" t="s">
        <v>21</v>
      </c>
      <c r="G7" s="15">
        <v>0.63680555555555551</v>
      </c>
      <c r="H7" s="6">
        <v>12</v>
      </c>
      <c r="I7" s="6">
        <v>14</v>
      </c>
      <c r="J7" s="2"/>
      <c r="K7" s="2"/>
    </row>
    <row r="8" spans="1:11">
      <c r="G8" s="15"/>
      <c r="H8" s="6"/>
      <c r="I8" s="6"/>
      <c r="J8" s="2"/>
      <c r="K8" s="2"/>
    </row>
    <row r="9" spans="1:11">
      <c r="A9" s="94" t="s">
        <v>22</v>
      </c>
      <c r="B9" s="99"/>
      <c r="G9" s="15"/>
      <c r="H9" s="6"/>
      <c r="I9" s="6"/>
      <c r="J9" s="2"/>
      <c r="K9" s="2"/>
    </row>
    <row r="10" spans="1:11">
      <c r="A10" s="5" t="s">
        <v>23</v>
      </c>
      <c r="B10" s="74" t="s">
        <v>262</v>
      </c>
      <c r="G10" s="15"/>
      <c r="H10" s="6"/>
      <c r="I10" s="6"/>
      <c r="J10" s="2"/>
      <c r="K10" s="2"/>
    </row>
    <row r="11" spans="1:11">
      <c r="A11" s="6" t="s">
        <v>24</v>
      </c>
      <c r="B11" s="2"/>
      <c r="G11" s="15"/>
      <c r="H11" s="6"/>
      <c r="I11" s="6"/>
      <c r="J11" s="2"/>
      <c r="K11" s="2"/>
    </row>
    <row r="12" spans="1:11">
      <c r="A12" s="6" t="s">
        <v>25</v>
      </c>
      <c r="B12" s="2">
        <v>10497</v>
      </c>
      <c r="G12" s="15"/>
      <c r="H12" s="6"/>
      <c r="I12" s="6"/>
      <c r="J12" s="2"/>
      <c r="K12" s="2"/>
    </row>
    <row r="13" spans="1:11">
      <c r="A13" s="6" t="s">
        <v>26</v>
      </c>
      <c r="B13" s="2"/>
      <c r="G13" s="15"/>
      <c r="H13" s="6"/>
      <c r="I13" s="6"/>
      <c r="J13" s="2"/>
      <c r="K13" s="2"/>
    </row>
    <row r="14" spans="1:11">
      <c r="A14" s="7" t="s">
        <v>27</v>
      </c>
      <c r="B14" s="4" t="s">
        <v>263</v>
      </c>
      <c r="G14" s="16"/>
      <c r="H14" s="7"/>
      <c r="I14" s="7"/>
      <c r="J14" s="4"/>
      <c r="K14" s="4"/>
    </row>
    <row r="16" spans="1:11">
      <c r="A16" s="97" t="s">
        <v>28</v>
      </c>
      <c r="B16" s="99"/>
    </row>
    <row r="17" spans="1:11">
      <c r="A17" s="5" t="s">
        <v>29</v>
      </c>
      <c r="B17" s="2"/>
    </row>
    <row r="18" spans="1:11">
      <c r="A18" s="6" t="s">
        <v>30</v>
      </c>
      <c r="B18" s="2">
        <v>13.06</v>
      </c>
    </row>
    <row r="19" spans="1:11">
      <c r="A19" s="6" t="s">
        <v>31</v>
      </c>
      <c r="B19" s="2"/>
    </row>
    <row r="20" spans="1:11">
      <c r="A20" s="6" t="s">
        <v>33</v>
      </c>
      <c r="B20" s="2" t="s">
        <v>34</v>
      </c>
      <c r="G20" s="34" t="s">
        <v>35</v>
      </c>
      <c r="H20" s="35"/>
      <c r="I20" s="35"/>
      <c r="J20" s="1"/>
    </row>
    <row r="21" spans="1:11">
      <c r="A21" s="6" t="s">
        <v>36</v>
      </c>
      <c r="B21" s="2"/>
      <c r="G21" s="10"/>
      <c r="H21" s="40" t="s">
        <v>37</v>
      </c>
      <c r="I21" s="40" t="s">
        <v>181</v>
      </c>
      <c r="J21" s="41"/>
      <c r="K21" s="36"/>
    </row>
    <row r="22" spans="1:11">
      <c r="A22" s="7" t="s">
        <v>40</v>
      </c>
      <c r="B22" s="4"/>
      <c r="G22" s="42" t="s">
        <v>41</v>
      </c>
      <c r="H22" s="76">
        <v>7.0670000000000002</v>
      </c>
      <c r="I22" s="44">
        <v>6.71</v>
      </c>
      <c r="J22" s="37"/>
    </row>
    <row r="23" spans="1:11" ht="17.5">
      <c r="G23" s="42" t="s">
        <v>42</v>
      </c>
      <c r="H23" s="77">
        <v>15.2</v>
      </c>
      <c r="I23" s="44">
        <v>25.7</v>
      </c>
      <c r="J23" s="37"/>
    </row>
    <row r="24" spans="1:11" ht="17.5">
      <c r="A24" s="97" t="s">
        <v>43</v>
      </c>
      <c r="B24" s="99"/>
      <c r="D24" s="97" t="s">
        <v>44</v>
      </c>
      <c r="E24" s="99"/>
      <c r="G24" s="42" t="s">
        <v>45</v>
      </c>
      <c r="H24" s="77">
        <v>165</v>
      </c>
      <c r="I24" s="44">
        <v>159</v>
      </c>
      <c r="J24" s="37"/>
    </row>
    <row r="25" spans="1:11" ht="17.5">
      <c r="A25" s="5" t="s">
        <v>46</v>
      </c>
      <c r="B25" s="8">
        <v>0.61249999999999993</v>
      </c>
      <c r="D25" s="5" t="s">
        <v>47</v>
      </c>
      <c r="E25" s="8">
        <f>B26-B25</f>
        <v>1.3194444444444509E-2</v>
      </c>
      <c r="G25" s="42" t="s">
        <v>48</v>
      </c>
      <c r="H25" s="77">
        <v>-26</v>
      </c>
      <c r="I25" s="44" t="s">
        <v>264</v>
      </c>
      <c r="J25" s="37"/>
    </row>
    <row r="26" spans="1:11" ht="17.5">
      <c r="A26" s="6" t="s">
        <v>49</v>
      </c>
      <c r="B26" s="8">
        <v>0.62569444444444444</v>
      </c>
      <c r="D26" s="6" t="s">
        <v>50</v>
      </c>
      <c r="E26" s="8">
        <f>B31-B27</f>
        <v>1.1805555555555514E-2</v>
      </c>
      <c r="G26" s="42" t="s">
        <v>51</v>
      </c>
      <c r="H26" s="77">
        <v>4.4000000000000004</v>
      </c>
      <c r="I26" s="44">
        <v>3.3</v>
      </c>
      <c r="J26" s="37"/>
    </row>
    <row r="27" spans="1:11" ht="17.5">
      <c r="A27" s="6" t="s">
        <v>52</v>
      </c>
      <c r="B27" s="8">
        <v>0.62638888888888888</v>
      </c>
      <c r="D27" s="7" t="s">
        <v>53</v>
      </c>
      <c r="E27" s="9">
        <f>B31-B25</f>
        <v>2.5694444444444464E-2</v>
      </c>
      <c r="G27" s="42" t="s">
        <v>54</v>
      </c>
      <c r="H27" s="77" t="s">
        <v>112</v>
      </c>
      <c r="I27" s="44" t="s">
        <v>112</v>
      </c>
      <c r="J27" s="37"/>
    </row>
    <row r="28" spans="1:11" ht="17.5">
      <c r="A28" s="6" t="s">
        <v>55</v>
      </c>
      <c r="B28" s="8">
        <v>0.62847222222222221</v>
      </c>
      <c r="G28" s="42" t="s">
        <v>56</v>
      </c>
      <c r="H28" s="77">
        <v>99</v>
      </c>
      <c r="I28" s="44">
        <v>96</v>
      </c>
      <c r="J28" s="37"/>
    </row>
    <row r="29" spans="1:11" ht="17.5">
      <c r="A29" s="6" t="s">
        <v>57</v>
      </c>
      <c r="B29" s="8">
        <v>0.6333333333333333</v>
      </c>
      <c r="G29" s="42" t="s">
        <v>58</v>
      </c>
      <c r="H29" s="77">
        <v>2.14</v>
      </c>
      <c r="I29" s="44">
        <v>4.59</v>
      </c>
      <c r="J29" s="37"/>
    </row>
    <row r="30" spans="1:11">
      <c r="A30" s="6"/>
      <c r="B30" s="8"/>
      <c r="G30" s="46" t="s">
        <v>60</v>
      </c>
      <c r="H30" s="82">
        <v>13.305999999999999</v>
      </c>
      <c r="I30" s="48">
        <v>13.06</v>
      </c>
      <c r="J30" s="49"/>
      <c r="K30" t="s">
        <v>265</v>
      </c>
    </row>
    <row r="31" spans="1:11">
      <c r="A31" s="7" t="s">
        <v>61</v>
      </c>
      <c r="B31" s="9">
        <v>0.6381944444444444</v>
      </c>
      <c r="G31" s="50" t="s">
        <v>41</v>
      </c>
      <c r="H31" s="77">
        <v>7.367</v>
      </c>
      <c r="I31" s="48">
        <v>6.9560000000000004</v>
      </c>
      <c r="J31" s="49"/>
    </row>
    <row r="32" spans="1:11" ht="17.5">
      <c r="G32" s="50" t="s">
        <v>42</v>
      </c>
      <c r="H32" s="77">
        <v>5.3</v>
      </c>
      <c r="I32" s="48">
        <v>9</v>
      </c>
      <c r="J32" s="49"/>
    </row>
    <row r="33" spans="1:10" ht="17.5">
      <c r="A33" s="11" t="s">
        <v>62</v>
      </c>
      <c r="B33" s="10"/>
      <c r="G33" s="50" t="s">
        <v>45</v>
      </c>
      <c r="H33" s="77">
        <v>72</v>
      </c>
      <c r="I33" s="48">
        <v>66</v>
      </c>
      <c r="J33" s="49"/>
    </row>
    <row r="34" spans="1:10" ht="17.5">
      <c r="A34" s="10" t="s">
        <v>63</v>
      </c>
      <c r="B34" s="10" t="s">
        <v>266</v>
      </c>
      <c r="G34" s="43" t="s">
        <v>65</v>
      </c>
      <c r="H34" s="78">
        <v>1.7</v>
      </c>
      <c r="I34" s="45">
        <v>1.9</v>
      </c>
      <c r="J34" s="39"/>
    </row>
    <row r="37" spans="1:10">
      <c r="A37" t="s">
        <v>188</v>
      </c>
      <c r="B37" s="75"/>
    </row>
    <row r="38" spans="1:10">
      <c r="A38" t="s">
        <v>189</v>
      </c>
      <c r="B38" s="75"/>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39"/>
  <sheetViews>
    <sheetView topLeftCell="A27" workbookViewId="0">
      <selection activeCell="F1" sqref="F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0.58124999999999993</v>
      </c>
      <c r="H3" s="5"/>
      <c r="I3" s="5">
        <v>8</v>
      </c>
      <c r="J3" s="1"/>
      <c r="K3" s="2"/>
    </row>
    <row r="4" spans="1:11">
      <c r="A4" s="18" t="s">
        <v>13</v>
      </c>
      <c r="B4" t="s">
        <v>72</v>
      </c>
      <c r="E4" s="2"/>
      <c r="G4" s="15">
        <v>0.58333333333333337</v>
      </c>
      <c r="H4" s="6">
        <v>6</v>
      </c>
      <c r="I4" s="6">
        <v>6</v>
      </c>
      <c r="J4" s="2"/>
      <c r="K4" s="2"/>
    </row>
    <row r="5" spans="1:11">
      <c r="A5" s="18" t="s">
        <v>15</v>
      </c>
      <c r="B5" t="s">
        <v>225</v>
      </c>
      <c r="C5" t="s">
        <v>16</v>
      </c>
      <c r="D5">
        <v>152.4</v>
      </c>
      <c r="E5" s="2" t="s">
        <v>17</v>
      </c>
      <c r="G5" s="15">
        <v>0.58680555555555558</v>
      </c>
      <c r="H5" s="6">
        <v>8</v>
      </c>
      <c r="I5" s="6">
        <v>8</v>
      </c>
      <c r="J5" s="2"/>
      <c r="K5" s="2"/>
    </row>
    <row r="6" spans="1:11">
      <c r="A6" s="18" t="s">
        <v>18</v>
      </c>
      <c r="B6" t="s">
        <v>267</v>
      </c>
      <c r="C6" t="s">
        <v>16</v>
      </c>
      <c r="D6">
        <v>196.85</v>
      </c>
      <c r="E6" s="2" t="s">
        <v>17</v>
      </c>
      <c r="G6" s="15"/>
      <c r="H6" s="6"/>
      <c r="I6" s="6"/>
      <c r="J6" s="2"/>
      <c r="K6" s="2"/>
    </row>
    <row r="7" spans="1:11">
      <c r="A7" s="19" t="s">
        <v>19</v>
      </c>
      <c r="B7" s="3">
        <v>128</v>
      </c>
      <c r="C7" s="3" t="s">
        <v>20</v>
      </c>
      <c r="D7" s="3">
        <v>58.06</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268</v>
      </c>
      <c r="G10" s="15"/>
      <c r="H10" s="6"/>
      <c r="I10" s="6"/>
      <c r="J10" s="2"/>
      <c r="K10" s="2"/>
    </row>
    <row r="11" spans="1:11">
      <c r="A11" s="6" t="s">
        <v>24</v>
      </c>
      <c r="B11" s="2"/>
      <c r="G11" s="15"/>
      <c r="H11" s="6"/>
      <c r="I11" s="6"/>
      <c r="J11" s="2"/>
      <c r="K11" s="2"/>
    </row>
    <row r="12" spans="1:11">
      <c r="A12" s="6" t="s">
        <v>25</v>
      </c>
      <c r="B12" s="2">
        <v>10498</v>
      </c>
      <c r="G12" s="15"/>
      <c r="H12" s="6"/>
      <c r="I12" s="6"/>
      <c r="J12" s="2"/>
      <c r="K12" s="2"/>
    </row>
    <row r="13" spans="1:11">
      <c r="A13" s="6" t="s">
        <v>26</v>
      </c>
      <c r="B13" s="2"/>
      <c r="G13" s="15"/>
      <c r="H13" s="6"/>
      <c r="I13" s="6"/>
      <c r="J13" s="2"/>
      <c r="K13" s="2"/>
    </row>
    <row r="14" spans="1:11">
      <c r="A14" s="7" t="s">
        <v>27</v>
      </c>
      <c r="B14" s="4" t="s">
        <v>269</v>
      </c>
      <c r="G14" s="16"/>
      <c r="H14" s="7"/>
      <c r="I14" s="7"/>
      <c r="J14" s="4"/>
      <c r="K14" s="4"/>
    </row>
    <row r="16" spans="1:11">
      <c r="A16" s="97" t="s">
        <v>28</v>
      </c>
      <c r="B16" s="99"/>
    </row>
    <row r="17" spans="1:10">
      <c r="A17" s="5" t="s">
        <v>29</v>
      </c>
      <c r="B17" s="2"/>
    </row>
    <row r="18" spans="1:10">
      <c r="A18" s="6" t="s">
        <v>30</v>
      </c>
      <c r="B18" s="2">
        <v>13.06</v>
      </c>
    </row>
    <row r="19" spans="1:10">
      <c r="A19" s="6" t="s">
        <v>31</v>
      </c>
      <c r="B19" s="2"/>
    </row>
    <row r="20" spans="1:10">
      <c r="A20" s="6" t="s">
        <v>33</v>
      </c>
      <c r="B20" s="2" t="s">
        <v>34</v>
      </c>
      <c r="G20" s="34" t="s">
        <v>35</v>
      </c>
      <c r="H20" s="35"/>
      <c r="I20" s="35"/>
      <c r="J20" s="1"/>
    </row>
    <row r="21" spans="1:10">
      <c r="A21" s="6" t="s">
        <v>36</v>
      </c>
      <c r="B21" s="2"/>
      <c r="G21" s="10"/>
      <c r="H21" s="40" t="s">
        <v>37</v>
      </c>
      <c r="I21" s="40" t="s">
        <v>181</v>
      </c>
      <c r="J21" s="41" t="s">
        <v>270</v>
      </c>
    </row>
    <row r="22" spans="1:10">
      <c r="A22" s="7" t="s">
        <v>40</v>
      </c>
      <c r="B22" s="4"/>
      <c r="G22" s="42" t="s">
        <v>41</v>
      </c>
      <c r="H22" s="76">
        <v>6.9930000000000003</v>
      </c>
      <c r="I22" s="44">
        <v>6.8970000000000002</v>
      </c>
      <c r="J22" s="37"/>
    </row>
    <row r="23" spans="1:10" ht="17.5">
      <c r="G23" s="42" t="s">
        <v>42</v>
      </c>
      <c r="H23" s="77">
        <v>14.2</v>
      </c>
      <c r="I23" s="44">
        <v>18.2</v>
      </c>
      <c r="J23" s="37"/>
    </row>
    <row r="24" spans="1:10" ht="17.5">
      <c r="A24" s="97" t="s">
        <v>43</v>
      </c>
      <c r="B24" s="99"/>
      <c r="D24" s="97" t="s">
        <v>44</v>
      </c>
      <c r="E24" s="99"/>
      <c r="G24" s="42" t="s">
        <v>45</v>
      </c>
      <c r="H24" s="77">
        <v>244</v>
      </c>
      <c r="I24" s="44">
        <v>59</v>
      </c>
      <c r="J24" s="37"/>
    </row>
    <row r="25" spans="1:10" ht="17.5">
      <c r="A25" s="5" t="s">
        <v>46</v>
      </c>
      <c r="B25" s="8">
        <v>0.53888888888888886</v>
      </c>
      <c r="D25" s="5" t="s">
        <v>47</v>
      </c>
      <c r="E25" s="8">
        <f>B26-B25</f>
        <v>3.819444444444442E-2</v>
      </c>
      <c r="G25" s="42" t="s">
        <v>48</v>
      </c>
      <c r="H25" s="77">
        <v>-28</v>
      </c>
      <c r="I25" s="44">
        <v>-29</v>
      </c>
      <c r="J25" s="37"/>
    </row>
    <row r="26" spans="1:10" ht="17.5">
      <c r="A26" s="6" t="s">
        <v>49</v>
      </c>
      <c r="B26" s="8">
        <v>0.57708333333333328</v>
      </c>
      <c r="D26" s="6" t="s">
        <v>50</v>
      </c>
      <c r="E26" s="8">
        <f>B31-B27</f>
        <v>1.3194444444444509E-2</v>
      </c>
      <c r="G26" s="42" t="s">
        <v>51</v>
      </c>
      <c r="H26" s="77">
        <v>3.4</v>
      </c>
      <c r="I26" s="44">
        <v>3.5</v>
      </c>
      <c r="J26" s="37"/>
    </row>
    <row r="27" spans="1:10" ht="17.5">
      <c r="A27" s="6" t="s">
        <v>52</v>
      </c>
      <c r="B27" s="8">
        <v>0.57847222222222217</v>
      </c>
      <c r="D27" s="7" t="s">
        <v>53</v>
      </c>
      <c r="E27" s="9">
        <f>B31-B25</f>
        <v>5.2777777777777812E-2</v>
      </c>
      <c r="G27" s="42" t="s">
        <v>54</v>
      </c>
      <c r="H27" s="77" t="s">
        <v>112</v>
      </c>
      <c r="I27" s="44" t="s">
        <v>112</v>
      </c>
      <c r="J27" s="37"/>
    </row>
    <row r="28" spans="1:10" ht="17.5">
      <c r="A28" s="6" t="s">
        <v>55</v>
      </c>
      <c r="B28" s="8">
        <v>0.58194444444444449</v>
      </c>
      <c r="G28" s="42" t="s">
        <v>56</v>
      </c>
      <c r="H28" s="77">
        <v>99</v>
      </c>
      <c r="I28" s="44">
        <v>69</v>
      </c>
      <c r="J28" s="37"/>
    </row>
    <row r="29" spans="1:10" ht="17.5">
      <c r="A29" s="6" t="s">
        <v>57</v>
      </c>
      <c r="B29" s="8">
        <v>0.58888888888888891</v>
      </c>
      <c r="G29" s="42" t="s">
        <v>58</v>
      </c>
      <c r="H29" s="77">
        <v>3.13</v>
      </c>
      <c r="I29" s="44">
        <v>2.87</v>
      </c>
      <c r="J29" s="37"/>
    </row>
    <row r="30" spans="1:10">
      <c r="A30" s="6" t="s">
        <v>59</v>
      </c>
      <c r="B30" s="8"/>
      <c r="G30" s="46" t="s">
        <v>60</v>
      </c>
      <c r="H30" s="77"/>
      <c r="I30" s="48">
        <v>13.06</v>
      </c>
      <c r="J30" s="49"/>
    </row>
    <row r="31" spans="1:10">
      <c r="A31" s="7" t="s">
        <v>61</v>
      </c>
      <c r="B31" s="9">
        <v>0.59166666666666667</v>
      </c>
      <c r="G31" s="50" t="s">
        <v>41</v>
      </c>
      <c r="H31" s="77">
        <v>7.2809999999999997</v>
      </c>
      <c r="I31" s="48">
        <v>7.17</v>
      </c>
      <c r="J31" s="49"/>
    </row>
    <row r="32" spans="1:10" ht="17.5">
      <c r="G32" s="50" t="s">
        <v>42</v>
      </c>
      <c r="H32" s="77" t="s">
        <v>112</v>
      </c>
      <c r="I32" s="48">
        <v>6.4</v>
      </c>
      <c r="J32" s="49"/>
    </row>
    <row r="33" spans="1:10" ht="17.5">
      <c r="A33" s="11" t="s">
        <v>62</v>
      </c>
      <c r="B33" s="10"/>
      <c r="G33" s="50" t="s">
        <v>45</v>
      </c>
      <c r="H33" s="77">
        <v>153</v>
      </c>
      <c r="I33" s="48">
        <v>211</v>
      </c>
      <c r="J33" s="49"/>
    </row>
    <row r="34" spans="1:10" ht="17.5">
      <c r="A34" s="10" t="s">
        <v>63</v>
      </c>
      <c r="B34" s="10" t="s">
        <v>12</v>
      </c>
      <c r="G34" s="43" t="s">
        <v>65</v>
      </c>
      <c r="H34" s="78">
        <v>2.4</v>
      </c>
      <c r="I34" s="45">
        <v>2.4</v>
      </c>
      <c r="J34" s="39"/>
    </row>
    <row r="37" spans="1:10">
      <c r="A37" t="s">
        <v>188</v>
      </c>
      <c r="B37" s="75"/>
    </row>
    <row r="38" spans="1:10">
      <c r="A38" t="s">
        <v>189</v>
      </c>
      <c r="B38" s="75"/>
    </row>
    <row r="39" spans="1:10">
      <c r="C39" t="s">
        <v>271</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8"/>
  <sheetViews>
    <sheetView topLeftCell="A30" workbookViewId="0">
      <selection activeCell="F1" sqref="F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0.54305555555555551</v>
      </c>
      <c r="H3" s="5"/>
      <c r="I3" s="5">
        <v>14</v>
      </c>
      <c r="J3" s="1"/>
      <c r="K3" s="2"/>
    </row>
    <row r="4" spans="1:11">
      <c r="A4" s="18" t="s">
        <v>13</v>
      </c>
      <c r="E4" s="2"/>
      <c r="G4" s="15">
        <v>0.54583333333333328</v>
      </c>
      <c r="H4" s="6"/>
      <c r="I4" s="6">
        <v>12</v>
      </c>
      <c r="J4" s="2"/>
      <c r="K4" s="2"/>
    </row>
    <row r="5" spans="1:11">
      <c r="A5" s="18" t="s">
        <v>15</v>
      </c>
      <c r="B5" t="s">
        <v>272</v>
      </c>
      <c r="C5" t="s">
        <v>16</v>
      </c>
      <c r="D5">
        <v>151.13</v>
      </c>
      <c r="E5" s="2" t="s">
        <v>17</v>
      </c>
      <c r="G5" s="15">
        <v>0.54652777777777783</v>
      </c>
      <c r="H5" s="6">
        <v>20</v>
      </c>
      <c r="I5" s="6"/>
      <c r="J5" s="2"/>
      <c r="K5" s="2"/>
    </row>
    <row r="6" spans="1:11">
      <c r="A6" s="18" t="s">
        <v>18</v>
      </c>
      <c r="B6" t="s">
        <v>273</v>
      </c>
      <c r="C6" t="s">
        <v>16</v>
      </c>
      <c r="D6">
        <v>193.04</v>
      </c>
      <c r="E6" s="2" t="s">
        <v>17</v>
      </c>
      <c r="G6" s="15">
        <v>0.54791666666666672</v>
      </c>
      <c r="H6" s="6"/>
      <c r="I6" s="6">
        <v>14</v>
      </c>
      <c r="J6" s="2"/>
      <c r="K6" s="2"/>
    </row>
    <row r="7" spans="1:11">
      <c r="A7" s="19" t="s">
        <v>19</v>
      </c>
      <c r="B7" s="3">
        <v>123</v>
      </c>
      <c r="C7" s="3" t="s">
        <v>20</v>
      </c>
      <c r="D7" s="3">
        <v>55.79</v>
      </c>
      <c r="E7" s="4" t="s">
        <v>21</v>
      </c>
      <c r="G7" s="15">
        <v>0.54999999999999993</v>
      </c>
      <c r="H7" s="6"/>
      <c r="I7" s="6">
        <v>14</v>
      </c>
      <c r="J7" s="2"/>
      <c r="K7" s="2"/>
    </row>
    <row r="8" spans="1:11">
      <c r="G8" s="15"/>
      <c r="H8" s="6"/>
      <c r="I8" s="6"/>
      <c r="J8" s="2"/>
      <c r="K8" s="2"/>
    </row>
    <row r="9" spans="1:11">
      <c r="A9" s="94" t="s">
        <v>22</v>
      </c>
      <c r="B9" s="99"/>
      <c r="G9" s="15"/>
      <c r="H9" s="6"/>
      <c r="I9" s="6"/>
      <c r="J9" s="2"/>
      <c r="K9" s="2"/>
    </row>
    <row r="10" spans="1:11">
      <c r="A10" s="5" t="s">
        <v>23</v>
      </c>
      <c r="B10" s="74" t="s">
        <v>274</v>
      </c>
      <c r="G10" s="15"/>
      <c r="H10" s="6"/>
      <c r="I10" s="6"/>
      <c r="J10" s="2"/>
      <c r="K10" s="2"/>
    </row>
    <row r="11" spans="1:11">
      <c r="A11" s="6" t="s">
        <v>24</v>
      </c>
      <c r="B11" s="2"/>
      <c r="G11" s="15"/>
      <c r="H11" s="6"/>
      <c r="I11" s="6"/>
      <c r="J11" s="2"/>
      <c r="K11" s="2"/>
    </row>
    <row r="12" spans="1:11">
      <c r="A12" s="6" t="s">
        <v>25</v>
      </c>
      <c r="B12" s="2" t="s">
        <v>275</v>
      </c>
      <c r="G12" s="15"/>
      <c r="H12" s="6"/>
      <c r="I12" s="6"/>
      <c r="J12" s="2"/>
      <c r="K12" s="2"/>
    </row>
    <row r="13" spans="1:11">
      <c r="A13" s="6" t="s">
        <v>26</v>
      </c>
      <c r="B13" s="2"/>
      <c r="G13" s="15"/>
      <c r="H13" s="6"/>
      <c r="I13" s="6"/>
      <c r="J13" s="2"/>
      <c r="K13" s="2"/>
    </row>
    <row r="14" spans="1:11">
      <c r="A14" s="7" t="s">
        <v>27</v>
      </c>
      <c r="B14" s="4" t="s">
        <v>276</v>
      </c>
      <c r="G14" s="16"/>
      <c r="H14" s="7"/>
      <c r="I14" s="7"/>
      <c r="J14" s="4"/>
      <c r="K14" s="4"/>
    </row>
    <row r="16" spans="1:11">
      <c r="A16" s="97" t="s">
        <v>28</v>
      </c>
      <c r="B16" s="99"/>
    </row>
    <row r="17" spans="1:10">
      <c r="A17" s="5" t="s">
        <v>29</v>
      </c>
      <c r="B17" s="2"/>
    </row>
    <row r="18" spans="1:10">
      <c r="A18" s="6" t="s">
        <v>30</v>
      </c>
      <c r="B18" s="2">
        <v>13.1</v>
      </c>
    </row>
    <row r="19" spans="1:10">
      <c r="A19" s="6" t="s">
        <v>31</v>
      </c>
      <c r="B19" s="2"/>
    </row>
    <row r="20" spans="1:10">
      <c r="A20" s="6" t="s">
        <v>33</v>
      </c>
      <c r="B20" s="2"/>
      <c r="G20" s="34" t="s">
        <v>35</v>
      </c>
      <c r="H20" s="35"/>
      <c r="I20" s="35"/>
      <c r="J20" s="1"/>
    </row>
    <row r="21" spans="1:10">
      <c r="A21" s="6" t="s">
        <v>36</v>
      </c>
      <c r="B21" s="2"/>
      <c r="G21" s="10"/>
      <c r="H21" s="40" t="s">
        <v>37</v>
      </c>
      <c r="I21" s="40" t="s">
        <v>181</v>
      </c>
      <c r="J21" s="41" t="s">
        <v>270</v>
      </c>
    </row>
    <row r="22" spans="1:10">
      <c r="A22" s="7" t="s">
        <v>40</v>
      </c>
      <c r="B22" s="4"/>
      <c r="G22" s="42" t="s">
        <v>41</v>
      </c>
      <c r="H22" s="76">
        <v>7.1180000000000003</v>
      </c>
      <c r="I22" s="44">
        <v>6.8330000000000002</v>
      </c>
      <c r="J22" s="37">
        <v>6.8540000000000001</v>
      </c>
    </row>
    <row r="23" spans="1:10" ht="17.5">
      <c r="G23" s="42" t="s">
        <v>42</v>
      </c>
      <c r="H23" s="77">
        <v>10</v>
      </c>
      <c r="I23" s="44">
        <v>24.5</v>
      </c>
      <c r="J23" s="37">
        <v>21.9</v>
      </c>
    </row>
    <row r="24" spans="1:10" ht="17.5">
      <c r="A24" s="97" t="s">
        <v>43</v>
      </c>
      <c r="B24" s="99"/>
      <c r="D24" s="97" t="s">
        <v>44</v>
      </c>
      <c r="E24" s="99"/>
      <c r="G24" s="42" t="s">
        <v>45</v>
      </c>
      <c r="H24" s="77">
        <v>282</v>
      </c>
      <c r="I24" s="44">
        <v>154</v>
      </c>
      <c r="J24" s="37">
        <v>195</v>
      </c>
    </row>
    <row r="25" spans="1:10" ht="17.5">
      <c r="A25" s="5" t="s">
        <v>46</v>
      </c>
      <c r="B25" s="8">
        <v>0.51874999999999993</v>
      </c>
      <c r="D25" s="5" t="s">
        <v>47</v>
      </c>
      <c r="E25" s="8">
        <f>B26-B25</f>
        <v>1.736111111111116E-2</v>
      </c>
      <c r="G25" s="42" t="s">
        <v>48</v>
      </c>
      <c r="H25" s="77">
        <v>-26</v>
      </c>
      <c r="I25" s="44">
        <v>-30</v>
      </c>
      <c r="J25" s="37">
        <v>-30</v>
      </c>
    </row>
    <row r="26" spans="1:10" ht="17.5">
      <c r="A26" s="6" t="s">
        <v>49</v>
      </c>
      <c r="B26" s="8">
        <v>0.53611111111111109</v>
      </c>
      <c r="D26" s="6" t="s">
        <v>50</v>
      </c>
      <c r="E26" s="8">
        <f>B31-B27</f>
        <v>1.2500000000000067E-2</v>
      </c>
      <c r="G26" s="42" t="s">
        <v>51</v>
      </c>
      <c r="H26" s="77">
        <v>3.2</v>
      </c>
      <c r="I26" s="44">
        <v>4.0999999999999996</v>
      </c>
      <c r="J26" s="37">
        <v>3.9</v>
      </c>
    </row>
    <row r="27" spans="1:10" ht="17.5">
      <c r="A27" s="6" t="s">
        <v>52</v>
      </c>
      <c r="B27" s="8">
        <v>0.5395833333333333</v>
      </c>
      <c r="D27" s="7" t="s">
        <v>53</v>
      </c>
      <c r="E27" s="9">
        <f>B31-B25</f>
        <v>3.3333333333333437E-2</v>
      </c>
      <c r="G27" s="42" t="s">
        <v>54</v>
      </c>
      <c r="H27" s="77" t="s">
        <v>112</v>
      </c>
      <c r="I27" s="44" t="s">
        <v>112</v>
      </c>
      <c r="J27" s="37" t="s">
        <v>112</v>
      </c>
    </row>
    <row r="28" spans="1:10" ht="17.5">
      <c r="A28" s="6" t="s">
        <v>55</v>
      </c>
      <c r="B28" s="8">
        <v>0.54375000000000007</v>
      </c>
      <c r="G28" s="42" t="s">
        <v>56</v>
      </c>
      <c r="H28" s="77">
        <v>100</v>
      </c>
      <c r="I28" s="44">
        <v>97</v>
      </c>
      <c r="J28" s="37">
        <v>98</v>
      </c>
    </row>
    <row r="29" spans="1:10" ht="17.5">
      <c r="A29" s="6" t="s">
        <v>57</v>
      </c>
      <c r="B29" s="8">
        <v>0.5493055555555556</v>
      </c>
      <c r="G29" s="42" t="s">
        <v>58</v>
      </c>
      <c r="H29" s="77">
        <v>3.03</v>
      </c>
      <c r="I29" s="44" t="s">
        <v>277</v>
      </c>
      <c r="J29" s="37">
        <v>3.88</v>
      </c>
    </row>
    <row r="30" spans="1:10">
      <c r="A30" s="6" t="s">
        <v>59</v>
      </c>
      <c r="B30" s="8"/>
      <c r="G30" s="46" t="s">
        <v>60</v>
      </c>
      <c r="H30" s="77"/>
      <c r="I30" s="48"/>
      <c r="J30" s="49">
        <v>13.1</v>
      </c>
    </row>
    <row r="31" spans="1:10">
      <c r="A31" s="7" t="s">
        <v>61</v>
      </c>
      <c r="B31" s="9">
        <v>0.55208333333333337</v>
      </c>
      <c r="G31" s="50" t="s">
        <v>41</v>
      </c>
      <c r="H31" s="77">
        <v>7.4260000000000002</v>
      </c>
      <c r="I31" s="48">
        <v>7.0979999999999999</v>
      </c>
      <c r="J31" s="49">
        <v>7.1210000000000004</v>
      </c>
    </row>
    <row r="32" spans="1:10" ht="17.5">
      <c r="G32" s="50" t="s">
        <v>42</v>
      </c>
      <c r="H32" s="77" t="s">
        <v>112</v>
      </c>
      <c r="I32" s="48">
        <v>8.6</v>
      </c>
      <c r="J32" s="49">
        <v>7.7</v>
      </c>
    </row>
    <row r="33" spans="1:10" ht="17.5">
      <c r="A33" s="11" t="s">
        <v>62</v>
      </c>
      <c r="B33" s="10"/>
      <c r="G33" s="50" t="s">
        <v>45</v>
      </c>
      <c r="H33" s="77">
        <v>188</v>
      </c>
      <c r="I33" s="48">
        <v>61</v>
      </c>
      <c r="J33" s="49">
        <v>103</v>
      </c>
    </row>
    <row r="34" spans="1:10" ht="17.5">
      <c r="A34" s="10" t="s">
        <v>63</v>
      </c>
      <c r="B34" s="10" t="s">
        <v>12</v>
      </c>
      <c r="G34" s="43" t="s">
        <v>65</v>
      </c>
      <c r="H34" s="78">
        <v>2.4</v>
      </c>
      <c r="I34" s="45">
        <v>2.1</v>
      </c>
      <c r="J34" s="39"/>
    </row>
    <row r="37" spans="1:10">
      <c r="A37" t="s">
        <v>188</v>
      </c>
      <c r="B37" s="75"/>
    </row>
    <row r="38" spans="1:10">
      <c r="A38" t="s">
        <v>189</v>
      </c>
      <c r="B38" s="75" t="s">
        <v>278</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6"/>
  <sheetViews>
    <sheetView workbookViewId="0">
      <selection activeCell="A30" sqref="A30"/>
    </sheetView>
  </sheetViews>
  <sheetFormatPr defaultColWidth="8.83203125" defaultRowHeight="15.5"/>
  <cols>
    <col min="1" max="1" width="15.33203125" customWidth="1"/>
    <col min="2" max="2" width="19.83203125" customWidth="1"/>
  </cols>
  <sheetData>
    <row r="1" spans="1:11">
      <c r="A1" s="11" t="s">
        <v>0</v>
      </c>
      <c r="B1" s="26">
        <v>43909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c r="H3" s="5"/>
      <c r="I3" s="5">
        <v>8</v>
      </c>
      <c r="J3" s="1" t="s">
        <v>12</v>
      </c>
      <c r="K3" s="2" t="s">
        <v>12</v>
      </c>
    </row>
    <row r="4" spans="1:11">
      <c r="A4" s="18" t="s">
        <v>13</v>
      </c>
      <c r="B4" t="s">
        <v>72</v>
      </c>
      <c r="E4" s="2"/>
      <c r="G4" s="15"/>
      <c r="H4" s="6"/>
      <c r="I4" s="6"/>
      <c r="J4" s="2"/>
      <c r="K4" s="2"/>
    </row>
    <row r="5" spans="1:11">
      <c r="A5" s="18" t="s">
        <v>15</v>
      </c>
      <c r="B5">
        <v>63</v>
      </c>
      <c r="C5" t="s">
        <v>16</v>
      </c>
      <c r="D5">
        <f>B5*2.54</f>
        <v>160.02000000000001</v>
      </c>
      <c r="E5" s="2" t="s">
        <v>17</v>
      </c>
      <c r="G5" s="15"/>
      <c r="H5" s="6"/>
      <c r="I5" s="6"/>
      <c r="J5" s="2"/>
      <c r="K5" s="2"/>
    </row>
    <row r="6" spans="1:11">
      <c r="A6" s="18" t="s">
        <v>18</v>
      </c>
      <c r="B6">
        <v>84</v>
      </c>
      <c r="C6" t="s">
        <v>16</v>
      </c>
      <c r="D6">
        <f>B6*2.54</f>
        <v>213.36</v>
      </c>
      <c r="E6" s="2" t="s">
        <v>17</v>
      </c>
      <c r="G6" s="15"/>
      <c r="H6" s="6"/>
      <c r="I6" s="6"/>
      <c r="J6" s="2"/>
      <c r="K6" s="2"/>
    </row>
    <row r="7" spans="1:11">
      <c r="A7" s="19" t="s">
        <v>19</v>
      </c>
      <c r="B7" s="3">
        <v>185</v>
      </c>
      <c r="C7" s="3" t="s">
        <v>20</v>
      </c>
      <c r="D7" s="3">
        <f>B7/2.2</f>
        <v>84.090909090909079</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31199256</v>
      </c>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v>9256</v>
      </c>
      <c r="G14" s="16"/>
      <c r="H14" s="7"/>
      <c r="I14" s="7"/>
      <c r="J14" s="4"/>
      <c r="K14" s="4"/>
    </row>
    <row r="16" spans="1:11">
      <c r="A16" s="97" t="s">
        <v>28</v>
      </c>
      <c r="B16" s="99"/>
    </row>
    <row r="17" spans="1:10">
      <c r="A17" s="5" t="s">
        <v>29</v>
      </c>
      <c r="B17" s="2">
        <v>7.2</v>
      </c>
    </row>
    <row r="18" spans="1:10">
      <c r="A18" s="6" t="s">
        <v>30</v>
      </c>
      <c r="B18" s="2">
        <v>6.6</v>
      </c>
    </row>
    <row r="19" spans="1:10">
      <c r="A19" s="6" t="s">
        <v>31</v>
      </c>
      <c r="B19" s="2" t="s">
        <v>73</v>
      </c>
    </row>
    <row r="20" spans="1:10">
      <c r="A20" s="6" t="s">
        <v>33</v>
      </c>
      <c r="B20" s="2" t="s">
        <v>74</v>
      </c>
      <c r="G20" s="34" t="s">
        <v>35</v>
      </c>
      <c r="H20" s="35"/>
      <c r="I20" s="35"/>
      <c r="J20" s="1"/>
    </row>
    <row r="21" spans="1:10">
      <c r="A21" s="6" t="s">
        <v>36</v>
      </c>
      <c r="B21" s="2"/>
      <c r="G21" s="10"/>
      <c r="H21" s="40" t="s">
        <v>37</v>
      </c>
      <c r="I21" s="40" t="s">
        <v>38</v>
      </c>
      <c r="J21" s="41" t="s">
        <v>39</v>
      </c>
    </row>
    <row r="22" spans="1:10">
      <c r="A22" s="7" t="s">
        <v>40</v>
      </c>
      <c r="B22" s="4">
        <v>158</v>
      </c>
      <c r="G22" s="42" t="s">
        <v>41</v>
      </c>
      <c r="H22" t="s">
        <v>75</v>
      </c>
      <c r="I22" s="44"/>
      <c r="J22" s="37"/>
    </row>
    <row r="23" spans="1:10" ht="17.5">
      <c r="G23" s="42" t="s">
        <v>42</v>
      </c>
      <c r="H23" s="36"/>
      <c r="I23" s="44"/>
      <c r="J23" s="37"/>
    </row>
    <row r="24" spans="1:10" ht="17.5">
      <c r="A24" s="97" t="s">
        <v>43</v>
      </c>
      <c r="B24" s="99"/>
      <c r="D24" s="97" t="s">
        <v>44</v>
      </c>
      <c r="E24" s="99"/>
      <c r="G24" s="42" t="s">
        <v>45</v>
      </c>
      <c r="H24" s="36"/>
      <c r="I24" s="44"/>
      <c r="J24" s="37"/>
    </row>
    <row r="25" spans="1:10" ht="17.5">
      <c r="A25" s="5" t="s">
        <v>46</v>
      </c>
      <c r="B25" s="8">
        <v>0.63541666666666663</v>
      </c>
      <c r="D25" s="5" t="s">
        <v>47</v>
      </c>
      <c r="E25" s="8">
        <f>B26-B25</f>
        <v>6.9444444444444198E-3</v>
      </c>
      <c r="G25" s="42" t="s">
        <v>48</v>
      </c>
      <c r="H25" s="36"/>
      <c r="I25" s="44"/>
      <c r="J25" s="37"/>
    </row>
    <row r="26" spans="1:10" ht="17.5">
      <c r="A26" s="6" t="s">
        <v>49</v>
      </c>
      <c r="B26" s="8">
        <v>0.64236111111111105</v>
      </c>
      <c r="D26" s="6" t="s">
        <v>50</v>
      </c>
      <c r="E26" s="8">
        <f>B31-B27</f>
        <v>1.736111111111116E-2</v>
      </c>
      <c r="G26" s="42" t="s">
        <v>51</v>
      </c>
      <c r="H26" s="36"/>
      <c r="I26" s="44"/>
      <c r="J26" s="37"/>
    </row>
    <row r="27" spans="1:10" ht="17.5">
      <c r="A27" s="6" t="s">
        <v>52</v>
      </c>
      <c r="B27" s="8">
        <v>0.64236111111111105</v>
      </c>
      <c r="D27" s="7" t="s">
        <v>53</v>
      </c>
      <c r="E27" s="9">
        <f>B31-B25</f>
        <v>2.430555555555558E-2</v>
      </c>
      <c r="G27" s="42" t="s">
        <v>54</v>
      </c>
      <c r="H27" s="36"/>
      <c r="I27" s="44"/>
      <c r="J27" s="37"/>
    </row>
    <row r="28" spans="1:10" ht="17.5">
      <c r="A28" s="6" t="s">
        <v>55</v>
      </c>
      <c r="B28" s="8">
        <v>0.65625</v>
      </c>
      <c r="G28" s="42" t="s">
        <v>56</v>
      </c>
      <c r="H28" s="36"/>
      <c r="I28" s="44"/>
      <c r="J28" s="37"/>
    </row>
    <row r="29" spans="1:10" ht="17.5">
      <c r="A29" s="6" t="s">
        <v>57</v>
      </c>
      <c r="B29" s="8">
        <f>'[1]Template options'!F21</f>
        <v>0</v>
      </c>
      <c r="G29" s="42" t="s">
        <v>58</v>
      </c>
      <c r="H29" s="36"/>
      <c r="I29" s="44"/>
      <c r="J29" s="37"/>
    </row>
    <row r="30" spans="1:10">
      <c r="A30" s="6" t="s">
        <v>59</v>
      </c>
      <c r="B30" s="8">
        <f>'[1]Template options'!F22</f>
        <v>0</v>
      </c>
      <c r="G30" s="46" t="s">
        <v>60</v>
      </c>
      <c r="H30" s="47"/>
      <c r="I30" s="48"/>
      <c r="J30" s="49"/>
    </row>
    <row r="31" spans="1:10">
      <c r="A31" s="7" t="s">
        <v>61</v>
      </c>
      <c r="B31" s="9">
        <v>0.65972222222222221</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c r="I34" s="45"/>
      <c r="J34" s="39"/>
    </row>
    <row r="36" spans="1:10">
      <c r="A36" t="s">
        <v>76</v>
      </c>
    </row>
  </sheetData>
  <mergeCells count="6">
    <mergeCell ref="G1:K1"/>
    <mergeCell ref="A2:E2"/>
    <mergeCell ref="A9:B9"/>
    <mergeCell ref="A16:B16"/>
    <mergeCell ref="A24:B24"/>
    <mergeCell ref="D24:E24"/>
  </mergeCells>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38"/>
  <sheetViews>
    <sheetView topLeftCell="A24" workbookViewId="0">
      <selection activeCell="I21" sqref="I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0.49722222222222223</v>
      </c>
      <c r="H3" s="5"/>
      <c r="I3" s="5">
        <v>12</v>
      </c>
      <c r="J3" s="1"/>
      <c r="K3" s="2"/>
    </row>
    <row r="4" spans="1:11">
      <c r="A4" s="18" t="s">
        <v>13</v>
      </c>
      <c r="B4" t="s">
        <v>279</v>
      </c>
      <c r="E4" s="2"/>
      <c r="G4" s="15">
        <v>0.5</v>
      </c>
      <c r="H4" s="6"/>
      <c r="I4" s="6">
        <v>12</v>
      </c>
      <c r="J4" s="2"/>
      <c r="K4" s="2"/>
    </row>
    <row r="5" spans="1:11">
      <c r="A5" s="18" t="s">
        <v>15</v>
      </c>
      <c r="B5" t="s">
        <v>280</v>
      </c>
      <c r="C5" t="s">
        <v>16</v>
      </c>
      <c r="D5">
        <v>121.92</v>
      </c>
      <c r="E5" s="2" t="s">
        <v>17</v>
      </c>
      <c r="G5" s="15">
        <v>0.50277777777777777</v>
      </c>
      <c r="H5" s="6"/>
      <c r="I5" s="6">
        <v>18</v>
      </c>
      <c r="J5" s="2"/>
      <c r="K5" s="2"/>
    </row>
    <row r="6" spans="1:11">
      <c r="A6" s="18" t="s">
        <v>18</v>
      </c>
      <c r="B6" t="s">
        <v>281</v>
      </c>
      <c r="C6" t="s">
        <v>16</v>
      </c>
      <c r="D6">
        <v>162.56</v>
      </c>
      <c r="E6" s="2" t="s">
        <v>17</v>
      </c>
      <c r="G6" s="15">
        <v>0.50347222222222221</v>
      </c>
      <c r="H6" s="6">
        <v>22</v>
      </c>
      <c r="I6" s="6"/>
      <c r="J6" s="2"/>
      <c r="K6" s="2"/>
    </row>
    <row r="7" spans="1:11">
      <c r="A7" s="19" t="s">
        <v>19</v>
      </c>
      <c r="B7" s="3">
        <v>68</v>
      </c>
      <c r="C7" s="3" t="s">
        <v>20</v>
      </c>
      <c r="D7" s="3">
        <v>30.84</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282</v>
      </c>
      <c r="G10" s="15"/>
      <c r="H10" s="6"/>
      <c r="I10" s="6"/>
      <c r="J10" s="2"/>
      <c r="K10" s="2"/>
    </row>
    <row r="11" spans="1:11">
      <c r="A11" s="6" t="s">
        <v>24</v>
      </c>
      <c r="B11" s="2"/>
      <c r="G11" s="15"/>
      <c r="H11" s="6"/>
      <c r="I11" s="6"/>
      <c r="J11" s="2"/>
      <c r="K11" s="2"/>
    </row>
    <row r="12" spans="1:11">
      <c r="A12" s="6" t="s">
        <v>25</v>
      </c>
      <c r="B12" s="2" t="s">
        <v>283</v>
      </c>
      <c r="G12" s="15"/>
      <c r="H12" s="6"/>
      <c r="I12" s="6"/>
      <c r="J12" s="2"/>
      <c r="K12" s="2"/>
    </row>
    <row r="13" spans="1:11">
      <c r="A13" s="6" t="s">
        <v>26</v>
      </c>
      <c r="B13" s="2"/>
      <c r="G13" s="15"/>
      <c r="H13" s="6"/>
      <c r="I13" s="6"/>
      <c r="J13" s="2"/>
      <c r="K13" s="2"/>
    </row>
    <row r="14" spans="1:11">
      <c r="A14" s="7" t="s">
        <v>27</v>
      </c>
      <c r="B14" s="4" t="s">
        <v>284</v>
      </c>
      <c r="G14" s="16"/>
      <c r="H14" s="7"/>
      <c r="I14" s="7"/>
      <c r="J14" s="4"/>
      <c r="K14" s="4"/>
    </row>
    <row r="16" spans="1:11">
      <c r="A16" s="97" t="s">
        <v>28</v>
      </c>
      <c r="B16" s="99"/>
    </row>
    <row r="17" spans="1:10">
      <c r="A17" s="5" t="s">
        <v>29</v>
      </c>
      <c r="B17" s="2"/>
    </row>
    <row r="18" spans="1:10">
      <c r="A18" s="6" t="s">
        <v>30</v>
      </c>
      <c r="B18" s="2">
        <v>13.1</v>
      </c>
    </row>
    <row r="19" spans="1:10">
      <c r="A19" s="6" t="s">
        <v>31</v>
      </c>
      <c r="B19" s="2"/>
    </row>
    <row r="20" spans="1:10">
      <c r="A20" s="6" t="s">
        <v>33</v>
      </c>
      <c r="B20" s="2" t="s">
        <v>34</v>
      </c>
      <c r="G20" s="34" t="s">
        <v>35</v>
      </c>
      <c r="H20" s="35"/>
      <c r="I20" s="35"/>
      <c r="J20" s="1"/>
    </row>
    <row r="21" spans="1:10">
      <c r="A21" s="6" t="s">
        <v>36</v>
      </c>
      <c r="B21" s="2"/>
      <c r="G21" s="10"/>
      <c r="H21" s="40" t="s">
        <v>37</v>
      </c>
      <c r="I21" s="40" t="s">
        <v>285</v>
      </c>
      <c r="J21" s="41" t="s">
        <v>181</v>
      </c>
    </row>
    <row r="22" spans="1:10">
      <c r="A22" s="7" t="s">
        <v>40</v>
      </c>
      <c r="B22" s="4"/>
      <c r="G22" s="42" t="s">
        <v>41</v>
      </c>
      <c r="H22" s="76">
        <v>7.0970000000000004</v>
      </c>
      <c r="I22" s="44"/>
      <c r="J22" s="37"/>
    </row>
    <row r="23" spans="1:10" ht="17.5">
      <c r="G23" s="42" t="s">
        <v>42</v>
      </c>
      <c r="H23" s="77">
        <v>12.3</v>
      </c>
      <c r="I23" s="44"/>
      <c r="J23" s="37"/>
    </row>
    <row r="24" spans="1:10" ht="17.5">
      <c r="A24" s="97" t="s">
        <v>43</v>
      </c>
      <c r="B24" s="99"/>
      <c r="D24" s="97" t="s">
        <v>44</v>
      </c>
      <c r="E24" s="99"/>
      <c r="G24" s="42" t="s">
        <v>45</v>
      </c>
      <c r="H24" s="77">
        <v>197</v>
      </c>
      <c r="I24" s="44"/>
      <c r="J24" s="37"/>
    </row>
    <row r="25" spans="1:10" ht="17.5">
      <c r="A25" s="5" t="s">
        <v>46</v>
      </c>
      <c r="B25" s="8">
        <v>0.48055555555555557</v>
      </c>
      <c r="D25" s="5" t="s">
        <v>47</v>
      </c>
      <c r="E25" s="8">
        <f>B26-B25</f>
        <v>1.3194444444444398E-2</v>
      </c>
      <c r="G25" s="42" t="s">
        <v>48</v>
      </c>
      <c r="H25" s="77">
        <v>-26</v>
      </c>
      <c r="I25" s="44"/>
      <c r="J25" s="37"/>
    </row>
    <row r="26" spans="1:10" ht="17.5">
      <c r="A26" s="6" t="s">
        <v>49</v>
      </c>
      <c r="B26" s="8">
        <v>0.49374999999999997</v>
      </c>
      <c r="D26" s="6" t="s">
        <v>50</v>
      </c>
      <c r="E26" s="8">
        <f>B31-B27</f>
        <v>1.1111111111111072E-2</v>
      </c>
      <c r="G26" s="42" t="s">
        <v>51</v>
      </c>
      <c r="H26" s="77">
        <v>3.8</v>
      </c>
      <c r="I26" s="44"/>
      <c r="J26" s="37"/>
    </row>
    <row r="27" spans="1:10" ht="17.5">
      <c r="A27" s="6" t="s">
        <v>52</v>
      </c>
      <c r="B27" s="8">
        <v>0.49444444444444446</v>
      </c>
      <c r="D27" s="7" t="s">
        <v>53</v>
      </c>
      <c r="E27" s="9">
        <f>B31-B25</f>
        <v>2.4999999999999967E-2</v>
      </c>
      <c r="G27" s="42" t="s">
        <v>54</v>
      </c>
      <c r="H27" s="77" t="s">
        <v>112</v>
      </c>
      <c r="I27" s="44"/>
      <c r="J27" s="37"/>
    </row>
    <row r="28" spans="1:10" ht="17.5">
      <c r="A28" s="6" t="s">
        <v>55</v>
      </c>
      <c r="B28" s="8">
        <v>0.50277777777777777</v>
      </c>
      <c r="G28" s="42" t="s">
        <v>56</v>
      </c>
      <c r="H28" s="77">
        <v>99</v>
      </c>
      <c r="I28" s="44"/>
      <c r="J28" s="37"/>
    </row>
    <row r="29" spans="1:10" ht="17.5">
      <c r="A29" s="6" t="s">
        <v>57</v>
      </c>
      <c r="B29" s="8"/>
      <c r="G29" s="42" t="s">
        <v>58</v>
      </c>
      <c r="H29" s="77">
        <v>1.74</v>
      </c>
      <c r="I29" s="44"/>
      <c r="J29" s="37"/>
    </row>
    <row r="30" spans="1:10">
      <c r="A30" s="6" t="s">
        <v>59</v>
      </c>
      <c r="B30" s="8"/>
      <c r="G30" s="46" t="s">
        <v>60</v>
      </c>
      <c r="H30" s="82">
        <v>13.1</v>
      </c>
      <c r="I30" s="48" t="s">
        <v>286</v>
      </c>
      <c r="J30" s="49"/>
    </row>
    <row r="31" spans="1:10">
      <c r="A31" s="7" t="s">
        <v>61</v>
      </c>
      <c r="B31" s="9">
        <v>0.50555555555555554</v>
      </c>
      <c r="G31" s="50" t="s">
        <v>41</v>
      </c>
      <c r="H31" s="77">
        <v>7.4</v>
      </c>
      <c r="I31" s="48"/>
      <c r="J31" s="49"/>
    </row>
    <row r="32" spans="1:10" ht="17.5">
      <c r="G32" s="50" t="s">
        <v>42</v>
      </c>
      <c r="H32" s="77" t="s">
        <v>112</v>
      </c>
      <c r="I32" s="48"/>
      <c r="J32" s="49"/>
    </row>
    <row r="33" spans="1:10" ht="17.5">
      <c r="A33" s="11" t="s">
        <v>62</v>
      </c>
      <c r="B33" s="10"/>
      <c r="G33" s="50" t="s">
        <v>45</v>
      </c>
      <c r="H33" s="77">
        <v>105</v>
      </c>
      <c r="I33" s="48"/>
      <c r="J33" s="49"/>
    </row>
    <row r="34" spans="1:10" ht="17.5">
      <c r="A34" s="10" t="s">
        <v>63</v>
      </c>
      <c r="B34" s="10" t="s">
        <v>64</v>
      </c>
      <c r="G34" s="43" t="s">
        <v>65</v>
      </c>
      <c r="H34" s="78">
        <v>2</v>
      </c>
      <c r="I34" s="45"/>
      <c r="J34" s="39"/>
    </row>
    <row r="37" spans="1:10">
      <c r="A37" t="s">
        <v>188</v>
      </c>
      <c r="B37" s="75"/>
    </row>
    <row r="38" spans="1:10">
      <c r="A38" t="s">
        <v>189</v>
      </c>
      <c r="B38" s="75"/>
      <c r="C38" t="s">
        <v>287</v>
      </c>
    </row>
  </sheetData>
  <mergeCells count="6">
    <mergeCell ref="G1:K1"/>
    <mergeCell ref="A2:E2"/>
    <mergeCell ref="A9:B9"/>
    <mergeCell ref="A16:B16"/>
    <mergeCell ref="A24:B24"/>
    <mergeCell ref="D24:E2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38"/>
  <sheetViews>
    <sheetView topLeftCell="A24" workbookViewId="0">
      <selection activeCell="B10" sqref="B1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0.63888888888888895</v>
      </c>
      <c r="H3" s="5">
        <v>12</v>
      </c>
      <c r="I3" s="5">
        <v>10</v>
      </c>
      <c r="J3" s="1"/>
      <c r="K3" s="2"/>
    </row>
    <row r="4" spans="1:11">
      <c r="A4" s="18" t="s">
        <v>13</v>
      </c>
      <c r="B4" t="s">
        <v>72</v>
      </c>
      <c r="E4" s="2"/>
      <c r="G4" s="15">
        <v>0.64027777777777783</v>
      </c>
      <c r="H4" s="6"/>
      <c r="I4" s="6">
        <v>12</v>
      </c>
      <c r="J4" s="2"/>
      <c r="K4" s="2"/>
    </row>
    <row r="5" spans="1:11">
      <c r="A5" s="18" t="s">
        <v>15</v>
      </c>
      <c r="B5">
        <v>65.5</v>
      </c>
      <c r="C5" t="s">
        <v>16</v>
      </c>
      <c r="D5">
        <v>166.37</v>
      </c>
      <c r="E5" s="2" t="s">
        <v>17</v>
      </c>
      <c r="G5" s="15">
        <v>0.64236111111111105</v>
      </c>
      <c r="H5" s="6"/>
      <c r="I5" s="6">
        <v>14</v>
      </c>
      <c r="J5" s="2"/>
      <c r="K5" s="2"/>
    </row>
    <row r="6" spans="1:11">
      <c r="A6" s="18" t="s">
        <v>18</v>
      </c>
      <c r="B6">
        <v>85</v>
      </c>
      <c r="C6" t="s">
        <v>16</v>
      </c>
      <c r="D6">
        <v>215.9</v>
      </c>
      <c r="E6" s="2" t="s">
        <v>17</v>
      </c>
      <c r="G6" s="15">
        <v>0.64444444444444449</v>
      </c>
      <c r="H6" s="6"/>
      <c r="I6" s="6">
        <v>16</v>
      </c>
      <c r="J6" s="2"/>
      <c r="K6" s="2"/>
    </row>
    <row r="7" spans="1:11">
      <c r="A7" s="19" t="s">
        <v>19</v>
      </c>
      <c r="B7" s="3">
        <v>196</v>
      </c>
      <c r="C7" s="3" t="s">
        <v>20</v>
      </c>
      <c r="D7" s="3">
        <v>87.54</v>
      </c>
      <c r="E7" s="4" t="s">
        <v>21</v>
      </c>
      <c r="G7" s="15">
        <v>0.64583333333333337</v>
      </c>
      <c r="H7" s="6"/>
      <c r="I7" s="6">
        <v>14</v>
      </c>
      <c r="J7" s="2"/>
      <c r="K7" s="2"/>
    </row>
    <row r="8" spans="1:11">
      <c r="G8" s="15">
        <v>0.64861111111111114</v>
      </c>
      <c r="H8" s="6"/>
      <c r="I8" s="6">
        <v>16</v>
      </c>
      <c r="J8" s="2"/>
      <c r="K8" s="2"/>
    </row>
    <row r="9" spans="1:11">
      <c r="A9" s="94" t="s">
        <v>22</v>
      </c>
      <c r="B9" s="99"/>
      <c r="G9" s="15">
        <v>0.65069444444444446</v>
      </c>
      <c r="H9" s="6">
        <v>12</v>
      </c>
      <c r="I9" s="6"/>
      <c r="J9" s="2"/>
      <c r="K9" s="2"/>
    </row>
    <row r="10" spans="1:11">
      <c r="A10" s="5" t="s">
        <v>23</v>
      </c>
      <c r="B10" s="74" t="s">
        <v>288</v>
      </c>
      <c r="G10" s="15"/>
      <c r="H10" s="6"/>
      <c r="I10" s="6"/>
      <c r="J10" s="2"/>
      <c r="K10" s="2"/>
    </row>
    <row r="11" spans="1:11">
      <c r="A11" s="6" t="s">
        <v>24</v>
      </c>
      <c r="B11" s="2"/>
      <c r="G11" s="15"/>
      <c r="H11" s="6"/>
      <c r="I11" s="6"/>
      <c r="J11" s="2"/>
      <c r="K11" s="2"/>
    </row>
    <row r="12" spans="1:11">
      <c r="A12" s="6" t="s">
        <v>25</v>
      </c>
      <c r="B12" s="2">
        <v>10500</v>
      </c>
      <c r="G12" s="15"/>
      <c r="H12" s="6"/>
      <c r="I12" s="6"/>
      <c r="J12" s="2"/>
      <c r="K12" s="2"/>
    </row>
    <row r="13" spans="1:11">
      <c r="A13" s="6" t="s">
        <v>26</v>
      </c>
      <c r="B13" s="2"/>
      <c r="G13" s="15"/>
      <c r="H13" s="6"/>
      <c r="I13" s="6"/>
      <c r="J13" s="2"/>
      <c r="K13" s="2"/>
    </row>
    <row r="14" spans="1:11">
      <c r="A14" s="7" t="s">
        <v>27</v>
      </c>
      <c r="B14" s="4" t="s">
        <v>289</v>
      </c>
      <c r="G14" s="16"/>
      <c r="H14" s="7"/>
      <c r="I14" s="7"/>
      <c r="J14" s="4"/>
      <c r="K14" s="4"/>
    </row>
    <row r="16" spans="1:11">
      <c r="A16" s="97" t="s">
        <v>28</v>
      </c>
      <c r="B16" s="99"/>
    </row>
    <row r="17" spans="1:10">
      <c r="A17" s="5" t="s">
        <v>29</v>
      </c>
      <c r="B17" s="2"/>
    </row>
    <row r="18" spans="1:10">
      <c r="A18" s="6" t="s">
        <v>30</v>
      </c>
      <c r="B18" s="2">
        <v>13.76</v>
      </c>
    </row>
    <row r="19" spans="1:10">
      <c r="A19" s="6" t="s">
        <v>31</v>
      </c>
    </row>
    <row r="20" spans="1:10">
      <c r="A20" s="6" t="s">
        <v>33</v>
      </c>
      <c r="B20" s="83" t="s">
        <v>290</v>
      </c>
      <c r="G20" s="34" t="s">
        <v>35</v>
      </c>
      <c r="H20" s="35"/>
      <c r="I20" s="35"/>
      <c r="J20" s="1"/>
    </row>
    <row r="21" spans="1:10">
      <c r="A21" s="6" t="s">
        <v>36</v>
      </c>
      <c r="B21" s="2"/>
      <c r="G21" s="10"/>
      <c r="H21" s="40" t="s">
        <v>37</v>
      </c>
      <c r="I21" s="40" t="s">
        <v>38</v>
      </c>
      <c r="J21" s="41"/>
    </row>
    <row r="22" spans="1:10">
      <c r="A22" s="7" t="s">
        <v>40</v>
      </c>
      <c r="B22" s="4"/>
      <c r="G22" s="42" t="s">
        <v>41</v>
      </c>
      <c r="H22">
        <v>7.3040000000000003</v>
      </c>
      <c r="I22" s="44">
        <v>7.0709999999999997</v>
      </c>
      <c r="J22" s="37"/>
    </row>
    <row r="23" spans="1:10" ht="17.5">
      <c r="G23" s="42" t="s">
        <v>42</v>
      </c>
      <c r="H23" s="36">
        <v>9.5</v>
      </c>
      <c r="I23" s="44">
        <v>13.6</v>
      </c>
      <c r="J23" s="37"/>
    </row>
    <row r="24" spans="1:10" ht="17.5">
      <c r="A24" s="97" t="s">
        <v>43</v>
      </c>
      <c r="B24" s="99"/>
      <c r="D24" s="97" t="s">
        <v>44</v>
      </c>
      <c r="E24" s="99"/>
      <c r="G24" s="42" t="s">
        <v>45</v>
      </c>
      <c r="H24" s="36">
        <v>105</v>
      </c>
      <c r="I24" s="44">
        <v>75</v>
      </c>
      <c r="J24" s="37"/>
    </row>
    <row r="25" spans="1:10" ht="17.5">
      <c r="A25" s="5" t="s">
        <v>46</v>
      </c>
      <c r="B25" s="8">
        <v>0.62152777777777779</v>
      </c>
      <c r="D25" s="5" t="s">
        <v>47</v>
      </c>
      <c r="E25" s="8">
        <f>B26-B25</f>
        <v>1.1805555555555514E-2</v>
      </c>
      <c r="G25" s="42" t="s">
        <v>48</v>
      </c>
      <c r="H25" s="36">
        <v>-22</v>
      </c>
      <c r="I25" s="44">
        <v>-26</v>
      </c>
      <c r="J25" s="37"/>
    </row>
    <row r="26" spans="1:10" ht="17.5">
      <c r="A26" s="6" t="s">
        <v>49</v>
      </c>
      <c r="B26" s="8">
        <v>0.6333333333333333</v>
      </c>
      <c r="D26" s="6" t="s">
        <v>50</v>
      </c>
      <c r="E26" s="8">
        <f>B31-B27</f>
        <v>1.8750000000000044E-2</v>
      </c>
      <c r="G26" s="42" t="s">
        <v>51</v>
      </c>
      <c r="H26" s="36">
        <v>4.7</v>
      </c>
      <c r="I26" s="44">
        <v>3.9</v>
      </c>
      <c r="J26" s="37"/>
    </row>
    <row r="27" spans="1:10" ht="17.5">
      <c r="A27" s="6" t="s">
        <v>52</v>
      </c>
      <c r="B27" s="8">
        <v>0.63402777777777775</v>
      </c>
      <c r="D27" s="7" t="s">
        <v>53</v>
      </c>
      <c r="E27" s="9">
        <f>B31-B25</f>
        <v>3.125E-2</v>
      </c>
      <c r="G27" s="42" t="s">
        <v>54</v>
      </c>
      <c r="H27" s="36" t="s">
        <v>112</v>
      </c>
      <c r="I27" s="44" t="s">
        <v>112</v>
      </c>
      <c r="J27" s="37"/>
    </row>
    <row r="28" spans="1:10" ht="17.5">
      <c r="A28" s="6" t="s">
        <v>55</v>
      </c>
      <c r="B28" s="8">
        <v>0.63888888888888895</v>
      </c>
      <c r="G28" s="42" t="s">
        <v>56</v>
      </c>
      <c r="H28" s="36">
        <v>98</v>
      </c>
      <c r="I28" s="44">
        <v>89</v>
      </c>
      <c r="J28" s="37"/>
    </row>
    <row r="29" spans="1:10" ht="17.5">
      <c r="A29" s="6" t="s">
        <v>57</v>
      </c>
      <c r="B29" s="8">
        <v>0.6479166666666667</v>
      </c>
      <c r="G29" s="42" t="s">
        <v>58</v>
      </c>
      <c r="H29" s="36">
        <v>0.76</v>
      </c>
      <c r="I29" s="44">
        <v>2.02</v>
      </c>
      <c r="J29" s="37"/>
    </row>
    <row r="30" spans="1:10">
      <c r="A30" s="6" t="s">
        <v>59</v>
      </c>
      <c r="B30" s="8">
        <v>0.64236111111111105</v>
      </c>
      <c r="G30" s="46" t="s">
        <v>60</v>
      </c>
      <c r="H30" s="47">
        <v>13.76</v>
      </c>
      <c r="I30" s="48"/>
    </row>
    <row r="31" spans="1:10">
      <c r="A31" s="7" t="s">
        <v>61</v>
      </c>
      <c r="B31" s="9">
        <v>0.65277777777777779</v>
      </c>
      <c r="G31" s="50" t="s">
        <v>41</v>
      </c>
      <c r="H31" s="47">
        <v>7.6310000000000002</v>
      </c>
      <c r="I31" s="48">
        <v>7.3620000000000001</v>
      </c>
      <c r="J31" s="49"/>
    </row>
    <row r="32" spans="1:10" ht="17.5">
      <c r="G32" s="50" t="s">
        <v>42</v>
      </c>
      <c r="H32" s="47" t="s">
        <v>112</v>
      </c>
      <c r="I32" s="48" t="s">
        <v>112</v>
      </c>
      <c r="J32" s="49"/>
    </row>
    <row r="33" spans="1:10" ht="17.5">
      <c r="A33" s="11" t="s">
        <v>62</v>
      </c>
      <c r="B33" s="10"/>
      <c r="G33" s="50" t="s">
        <v>45</v>
      </c>
      <c r="H33" s="47">
        <v>27</v>
      </c>
      <c r="I33" s="48">
        <v>16</v>
      </c>
      <c r="J33" s="49"/>
    </row>
    <row r="34" spans="1:10" ht="17.5">
      <c r="A34" s="10" t="s">
        <v>63</v>
      </c>
      <c r="B34" s="10" t="s">
        <v>12</v>
      </c>
      <c r="G34" s="43" t="s">
        <v>65</v>
      </c>
      <c r="H34" s="38">
        <v>1.7</v>
      </c>
      <c r="I34" s="45">
        <v>1.7</v>
      </c>
      <c r="J34" s="39"/>
    </row>
    <row r="37" spans="1:10">
      <c r="B37" t="s">
        <v>291</v>
      </c>
    </row>
    <row r="38" spans="1:10">
      <c r="B38" t="s">
        <v>292</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8"/>
  <sheetViews>
    <sheetView topLeftCell="A28" workbookViewId="0">
      <selection activeCell="D34" sqref="D34"/>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0.5541666666666667</v>
      </c>
      <c r="H3" s="5">
        <v>20</v>
      </c>
      <c r="I3" s="5">
        <v>12</v>
      </c>
      <c r="J3" s="1"/>
      <c r="K3" s="2"/>
    </row>
    <row r="4" spans="1:11">
      <c r="A4" s="18" t="s">
        <v>13</v>
      </c>
      <c r="B4" t="s">
        <v>117</v>
      </c>
      <c r="E4" s="2"/>
      <c r="G4" s="15">
        <v>0.55555555555555558</v>
      </c>
      <c r="H4" s="6"/>
      <c r="I4" s="6">
        <v>14</v>
      </c>
      <c r="J4" s="2"/>
      <c r="K4" s="2"/>
    </row>
    <row r="5" spans="1:11">
      <c r="A5" s="18" t="s">
        <v>15</v>
      </c>
      <c r="B5">
        <v>45</v>
      </c>
      <c r="C5" t="s">
        <v>16</v>
      </c>
      <c r="D5">
        <v>114.3</v>
      </c>
      <c r="E5" s="2" t="s">
        <v>17</v>
      </c>
      <c r="G5" s="15">
        <v>0.55833333333333335</v>
      </c>
      <c r="H5" s="6"/>
      <c r="I5" s="6">
        <v>16</v>
      </c>
      <c r="J5" s="2"/>
      <c r="K5" s="2"/>
    </row>
    <row r="6" spans="1:11">
      <c r="A6" s="18" t="s">
        <v>18</v>
      </c>
      <c r="B6">
        <v>61</v>
      </c>
      <c r="C6" t="s">
        <v>16</v>
      </c>
      <c r="D6">
        <v>154.94</v>
      </c>
      <c r="E6" s="2" t="s">
        <v>17</v>
      </c>
      <c r="G6" s="15">
        <v>0.55972222222222223</v>
      </c>
      <c r="H6" s="6">
        <v>18</v>
      </c>
      <c r="I6" s="6">
        <v>16</v>
      </c>
      <c r="J6" s="2"/>
      <c r="K6" s="2"/>
    </row>
    <row r="7" spans="1:11">
      <c r="A7" s="19" t="s">
        <v>19</v>
      </c>
      <c r="B7" s="3">
        <v>61</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293</v>
      </c>
      <c r="G10" s="15"/>
      <c r="H10" s="6"/>
      <c r="I10" s="6"/>
      <c r="J10" s="2"/>
      <c r="K10" s="2"/>
    </row>
    <row r="11" spans="1:11">
      <c r="A11" s="6" t="s">
        <v>24</v>
      </c>
      <c r="B11" s="2"/>
      <c r="G11" s="15"/>
      <c r="H11" s="6"/>
      <c r="I11" s="6"/>
      <c r="J11" s="2"/>
      <c r="K11" s="2"/>
    </row>
    <row r="12" spans="1:11">
      <c r="A12" s="6" t="s">
        <v>25</v>
      </c>
      <c r="B12" s="2">
        <v>10499</v>
      </c>
      <c r="G12" s="15"/>
      <c r="H12" s="6"/>
      <c r="I12" s="6"/>
      <c r="J12" s="2"/>
      <c r="K12" s="2"/>
    </row>
    <row r="13" spans="1:11">
      <c r="A13" s="6" t="s">
        <v>26</v>
      </c>
      <c r="B13" s="2"/>
      <c r="G13" s="15"/>
      <c r="H13" s="6"/>
      <c r="I13" s="6"/>
      <c r="J13" s="2"/>
      <c r="K13" s="2"/>
    </row>
    <row r="14" spans="1:11">
      <c r="A14" s="7" t="s">
        <v>27</v>
      </c>
      <c r="B14" s="4" t="s">
        <v>294</v>
      </c>
      <c r="G14" s="16"/>
      <c r="H14" s="7"/>
      <c r="I14" s="7"/>
      <c r="J14" s="4"/>
      <c r="K14" s="4"/>
    </row>
    <row r="16" spans="1:11">
      <c r="A16" s="97" t="s">
        <v>28</v>
      </c>
      <c r="B16" s="99"/>
    </row>
    <row r="17" spans="1:10">
      <c r="A17" s="5" t="s">
        <v>29</v>
      </c>
      <c r="B17" s="2"/>
    </row>
    <row r="18" spans="1:10">
      <c r="A18" s="6" t="s">
        <v>30</v>
      </c>
      <c r="B18" s="2">
        <v>12.95</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7.0609999999999999</v>
      </c>
      <c r="I22" s="44">
        <v>6.9409999999999998</v>
      </c>
      <c r="J22" s="37"/>
    </row>
    <row r="23" spans="1:10" ht="17.5">
      <c r="G23" s="42" t="s">
        <v>42</v>
      </c>
      <c r="H23" s="36">
        <v>15.7</v>
      </c>
      <c r="I23" s="44">
        <v>17.3</v>
      </c>
      <c r="J23" s="37"/>
    </row>
    <row r="24" spans="1:10" ht="17.5">
      <c r="A24" s="97" t="s">
        <v>43</v>
      </c>
      <c r="B24" s="99"/>
      <c r="D24" s="97" t="s">
        <v>44</v>
      </c>
      <c r="E24" s="99"/>
      <c r="G24" s="42" t="s">
        <v>45</v>
      </c>
      <c r="H24" s="36">
        <v>114</v>
      </c>
      <c r="I24" s="44">
        <v>71</v>
      </c>
      <c r="J24" s="37"/>
    </row>
    <row r="25" spans="1:10" ht="17.5">
      <c r="A25" s="5" t="s">
        <v>46</v>
      </c>
      <c r="B25" s="8">
        <v>0.52222222222222225</v>
      </c>
      <c r="D25" s="5" t="s">
        <v>47</v>
      </c>
      <c r="E25" s="8">
        <f>B26-B25</f>
        <v>2.7083333333333348E-2</v>
      </c>
      <c r="G25" s="42" t="s">
        <v>48</v>
      </c>
      <c r="H25" s="36">
        <v>-26</v>
      </c>
      <c r="I25" s="44">
        <v>-29</v>
      </c>
      <c r="J25" s="37"/>
    </row>
    <row r="26" spans="1:10" ht="17.5">
      <c r="A26" s="6" t="s">
        <v>49</v>
      </c>
      <c r="B26" s="8">
        <v>0.5493055555555556</v>
      </c>
      <c r="D26" s="6" t="s">
        <v>50</v>
      </c>
      <c r="E26" s="8">
        <f>B31-B27</f>
        <v>1.3194444444444398E-2</v>
      </c>
      <c r="G26" s="42" t="s">
        <v>51</v>
      </c>
      <c r="H26" s="36">
        <v>4.5</v>
      </c>
      <c r="I26" s="44">
        <v>3.7</v>
      </c>
      <c r="J26" s="37"/>
    </row>
    <row r="27" spans="1:10" ht="17.5">
      <c r="A27" s="6" t="s">
        <v>52</v>
      </c>
      <c r="B27" s="8">
        <v>0.55069444444444449</v>
      </c>
      <c r="D27" s="7" t="s">
        <v>53</v>
      </c>
      <c r="E27" s="9">
        <f>B31-B25</f>
        <v>4.166666666666663E-2</v>
      </c>
      <c r="G27" s="42" t="s">
        <v>54</v>
      </c>
      <c r="H27" s="36" t="s">
        <v>112</v>
      </c>
      <c r="I27" s="44" t="s">
        <v>112</v>
      </c>
      <c r="J27" s="37"/>
    </row>
    <row r="28" spans="1:10" ht="17.5">
      <c r="A28" s="6" t="s">
        <v>55</v>
      </c>
      <c r="B28" s="8">
        <v>0.55347222222222225</v>
      </c>
      <c r="G28" s="42" t="s">
        <v>56</v>
      </c>
      <c r="H28" s="36">
        <v>96</v>
      </c>
      <c r="I28" s="44">
        <v>81</v>
      </c>
      <c r="J28" s="37"/>
    </row>
    <row r="29" spans="1:10" ht="17.5">
      <c r="A29" s="6" t="s">
        <v>57</v>
      </c>
      <c r="B29" s="8">
        <v>0.56111111111111112</v>
      </c>
      <c r="G29" s="42" t="s">
        <v>58</v>
      </c>
      <c r="H29" s="36">
        <v>1.72</v>
      </c>
      <c r="I29" s="44">
        <v>1.87</v>
      </c>
      <c r="J29" s="37"/>
    </row>
    <row r="30" spans="1:10">
      <c r="A30" s="6"/>
      <c r="B30" s="8"/>
      <c r="G30" s="46" t="s">
        <v>60</v>
      </c>
      <c r="H30" s="47">
        <v>12.95</v>
      </c>
      <c r="I30" s="48">
        <v>12.95</v>
      </c>
      <c r="J30" s="49"/>
    </row>
    <row r="31" spans="1:10">
      <c r="A31" s="7" t="s">
        <v>61</v>
      </c>
      <c r="B31" s="9">
        <v>0.56388888888888888</v>
      </c>
      <c r="G31" s="50" t="s">
        <v>41</v>
      </c>
      <c r="H31" s="47">
        <v>7.3620000000000001</v>
      </c>
      <c r="I31" s="48">
        <v>7.2229999999999999</v>
      </c>
      <c r="J31" s="49"/>
    </row>
    <row r="32" spans="1:10" ht="17.5">
      <c r="G32" s="50" t="s">
        <v>42</v>
      </c>
      <c r="H32" s="47">
        <v>5.5</v>
      </c>
      <c r="I32" s="48">
        <v>6</v>
      </c>
      <c r="J32" s="49"/>
    </row>
    <row r="33" spans="1:10" ht="17.5">
      <c r="A33" s="11" t="s">
        <v>62</v>
      </c>
      <c r="B33" s="10"/>
      <c r="G33" s="50" t="s">
        <v>45</v>
      </c>
      <c r="H33" s="47">
        <v>31</v>
      </c>
      <c r="I33" s="48">
        <v>14</v>
      </c>
      <c r="J33" s="49"/>
    </row>
    <row r="34" spans="1:10" ht="17.5">
      <c r="A34" s="10" t="s">
        <v>63</v>
      </c>
      <c r="B34" s="10" t="s">
        <v>64</v>
      </c>
      <c r="G34" s="43" t="s">
        <v>65</v>
      </c>
      <c r="H34" s="38">
        <v>1.7</v>
      </c>
      <c r="I34" s="45">
        <v>1.6</v>
      </c>
      <c r="J34" s="39"/>
    </row>
    <row r="37" spans="1:10">
      <c r="B37" t="s">
        <v>296</v>
      </c>
    </row>
    <row r="38" spans="1:10">
      <c r="B38" t="s">
        <v>297</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37"/>
  <sheetViews>
    <sheetView topLeftCell="A23" workbookViewId="0">
      <selection activeCell="D33" sqref="D33"/>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0.62083333333333335</v>
      </c>
      <c r="H3" s="5">
        <v>24</v>
      </c>
      <c r="I3" s="5">
        <v>16</v>
      </c>
      <c r="J3" s="1"/>
      <c r="K3" s="2"/>
    </row>
    <row r="4" spans="1:11">
      <c r="A4" s="18" t="s">
        <v>13</v>
      </c>
      <c r="B4" t="s">
        <v>117</v>
      </c>
      <c r="E4" s="2"/>
      <c r="G4" s="15"/>
      <c r="H4" s="6"/>
      <c r="I4" s="6"/>
      <c r="J4" s="2"/>
      <c r="K4" s="2"/>
    </row>
    <row r="5" spans="1:11">
      <c r="A5" s="18" t="s">
        <v>15</v>
      </c>
      <c r="B5">
        <v>39</v>
      </c>
      <c r="C5" t="s">
        <v>16</v>
      </c>
      <c r="D5">
        <v>99.06</v>
      </c>
      <c r="E5" s="2" t="s">
        <v>17</v>
      </c>
      <c r="G5" s="15"/>
      <c r="H5" s="6"/>
      <c r="I5" s="6"/>
      <c r="J5" s="2"/>
      <c r="K5" s="2"/>
    </row>
    <row r="6" spans="1:11">
      <c r="A6" s="18" t="s">
        <v>18</v>
      </c>
      <c r="B6">
        <v>55</v>
      </c>
      <c r="C6" t="s">
        <v>16</v>
      </c>
      <c r="D6">
        <v>139.69999999999999</v>
      </c>
      <c r="E6" s="2" t="s">
        <v>17</v>
      </c>
      <c r="G6" s="15"/>
      <c r="H6" s="6"/>
      <c r="I6" s="6"/>
      <c r="J6" s="2"/>
      <c r="K6" s="2"/>
    </row>
    <row r="7" spans="1:11">
      <c r="A7" s="19" t="s">
        <v>19</v>
      </c>
      <c r="B7" s="3">
        <v>39</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298</v>
      </c>
      <c r="G10" s="15"/>
      <c r="H10" s="6"/>
      <c r="I10" s="6"/>
      <c r="J10" s="2"/>
      <c r="K10" s="2"/>
    </row>
    <row r="11" spans="1:11">
      <c r="A11" s="6" t="s">
        <v>24</v>
      </c>
      <c r="B11" s="2"/>
      <c r="G11" s="15"/>
      <c r="H11" s="6"/>
      <c r="I11" s="6"/>
      <c r="J11" s="2"/>
      <c r="K11" s="2"/>
    </row>
    <row r="12" spans="1:11">
      <c r="A12" s="6" t="s">
        <v>25</v>
      </c>
      <c r="B12" s="2" t="s">
        <v>299</v>
      </c>
      <c r="G12" s="15"/>
      <c r="H12" s="6"/>
      <c r="I12" s="6"/>
      <c r="J12" s="2"/>
      <c r="K12" s="2"/>
    </row>
    <row r="13" spans="1:11">
      <c r="A13" s="6" t="s">
        <v>26</v>
      </c>
      <c r="B13" s="2"/>
      <c r="G13" s="15"/>
      <c r="H13" s="6"/>
      <c r="I13" s="6"/>
      <c r="J13" s="2"/>
      <c r="K13" s="2"/>
    </row>
    <row r="14" spans="1:11">
      <c r="A14" s="7" t="s">
        <v>27</v>
      </c>
      <c r="B14" s="4" t="s">
        <v>300</v>
      </c>
      <c r="G14" s="16"/>
      <c r="H14" s="7"/>
      <c r="I14" s="7"/>
      <c r="J14" s="4"/>
      <c r="K14" s="4"/>
    </row>
    <row r="16" spans="1:11">
      <c r="A16" s="97" t="s">
        <v>28</v>
      </c>
      <c r="B16" s="99"/>
    </row>
    <row r="17" spans="1:10">
      <c r="A17" s="5" t="s">
        <v>29</v>
      </c>
      <c r="B17" s="2"/>
    </row>
    <row r="18" spans="1:10">
      <c r="A18" s="6" t="s">
        <v>30</v>
      </c>
      <c r="B18" s="2">
        <v>12.95</v>
      </c>
    </row>
    <row r="19" spans="1:10">
      <c r="A19" s="6" t="s">
        <v>31</v>
      </c>
      <c r="B19" s="2"/>
    </row>
    <row r="20" spans="1:10">
      <c r="A20" s="6" t="s">
        <v>33</v>
      </c>
      <c r="B20" s="2"/>
      <c r="G20" s="34" t="s">
        <v>35</v>
      </c>
      <c r="H20" s="35"/>
      <c r="I20" s="35"/>
      <c r="J20" s="1"/>
    </row>
    <row r="21" spans="1:10">
      <c r="A21" s="6" t="s">
        <v>36</v>
      </c>
      <c r="B21" s="2"/>
      <c r="G21" s="10"/>
      <c r="H21" s="40" t="s">
        <v>37</v>
      </c>
      <c r="I21" s="40" t="s">
        <v>38</v>
      </c>
      <c r="J21" s="41"/>
    </row>
    <row r="22" spans="1:10">
      <c r="A22" s="7" t="s">
        <v>40</v>
      </c>
      <c r="B22" s="4"/>
      <c r="G22" s="42" t="s">
        <v>41</v>
      </c>
      <c r="H22">
        <v>7.1829999999999998</v>
      </c>
      <c r="I22" s="44">
        <v>7.14</v>
      </c>
      <c r="J22" s="37"/>
    </row>
    <row r="23" spans="1:10" ht="17.5">
      <c r="G23" s="42" t="s">
        <v>42</v>
      </c>
      <c r="H23" s="36">
        <v>11.5</v>
      </c>
      <c r="I23" s="44">
        <v>10</v>
      </c>
      <c r="J23" s="37"/>
    </row>
    <row r="24" spans="1:10" ht="17.5">
      <c r="A24" s="97" t="s">
        <v>43</v>
      </c>
      <c r="B24" s="99"/>
      <c r="D24" s="97" t="s">
        <v>44</v>
      </c>
      <c r="E24" s="99"/>
      <c r="G24" s="42" t="s">
        <v>45</v>
      </c>
      <c r="H24" s="36">
        <v>261</v>
      </c>
      <c r="I24" s="44">
        <v>297</v>
      </c>
      <c r="J24" s="37"/>
    </row>
    <row r="25" spans="1:10" ht="17.5">
      <c r="A25" s="5" t="s">
        <v>46</v>
      </c>
      <c r="B25" s="8">
        <v>0.60555555555555551</v>
      </c>
      <c r="D25" s="5" t="s">
        <v>47</v>
      </c>
      <c r="E25" s="8">
        <f>B26-B25</f>
        <v>9.7222222222222987E-3</v>
      </c>
      <c r="G25" s="42" t="s">
        <v>48</v>
      </c>
      <c r="H25" s="36">
        <v>-24</v>
      </c>
      <c r="I25" s="44">
        <v>-26</v>
      </c>
      <c r="J25" s="37"/>
    </row>
    <row r="26" spans="1:10" ht="17.5">
      <c r="A26" s="6" t="s">
        <v>49</v>
      </c>
      <c r="B26" s="8">
        <v>0.61527777777777781</v>
      </c>
      <c r="D26" s="6" t="s">
        <v>50</v>
      </c>
      <c r="E26" s="8">
        <f>B31-B27</f>
        <v>9.7222222222221877E-3</v>
      </c>
      <c r="G26" s="42" t="s">
        <v>51</v>
      </c>
      <c r="H26" s="36">
        <v>4.3</v>
      </c>
      <c r="I26" s="44">
        <v>3.4</v>
      </c>
      <c r="J26" s="37"/>
    </row>
    <row r="27" spans="1:10" ht="17.5">
      <c r="A27" s="6" t="s">
        <v>52</v>
      </c>
      <c r="B27" s="8">
        <v>0.6166666666666667</v>
      </c>
      <c r="D27" s="7" t="s">
        <v>53</v>
      </c>
      <c r="E27" s="9">
        <f>B31-B25</f>
        <v>2.083333333333337E-2</v>
      </c>
      <c r="G27" s="42" t="s">
        <v>54</v>
      </c>
      <c r="H27" s="36" t="s">
        <v>112</v>
      </c>
      <c r="I27" s="44" t="s">
        <v>112</v>
      </c>
      <c r="J27" s="37"/>
    </row>
    <row r="28" spans="1:10" ht="17.5">
      <c r="A28" s="6" t="s">
        <v>55</v>
      </c>
      <c r="B28" s="8">
        <v>0.62013888888888891</v>
      </c>
      <c r="G28" s="42" t="s">
        <v>56</v>
      </c>
      <c r="H28" s="36">
        <v>100</v>
      </c>
      <c r="I28" s="44">
        <v>100</v>
      </c>
      <c r="J28" s="37"/>
    </row>
    <row r="29" spans="1:10" ht="17.5">
      <c r="A29" s="6" t="s">
        <v>57</v>
      </c>
      <c r="B29" s="8">
        <v>0.62569444444444444</v>
      </c>
      <c r="G29" s="42" t="s">
        <v>58</v>
      </c>
      <c r="H29" s="36">
        <v>1.6</v>
      </c>
      <c r="I29" s="44">
        <v>2.19</v>
      </c>
      <c r="J29" s="37"/>
    </row>
    <row r="30" spans="1:10">
      <c r="A30" s="6"/>
      <c r="B30" s="8"/>
      <c r="G30" s="46" t="s">
        <v>60</v>
      </c>
      <c r="H30" s="47">
        <v>12.95</v>
      </c>
      <c r="I30" s="48">
        <v>12.95</v>
      </c>
      <c r="J30" s="49"/>
    </row>
    <row r="31" spans="1:10">
      <c r="A31" s="7" t="s">
        <v>61</v>
      </c>
      <c r="B31" s="9">
        <v>0.62638888888888888</v>
      </c>
      <c r="G31" s="50" t="s">
        <v>41</v>
      </c>
      <c r="H31" s="47">
        <v>7.5030000000000001</v>
      </c>
      <c r="I31" s="48">
        <v>7.4530000000000003</v>
      </c>
      <c r="J31" s="49"/>
    </row>
    <row r="32" spans="1:10" ht="17.5">
      <c r="G32" s="50" t="s">
        <v>42</v>
      </c>
      <c r="H32" s="47" t="s">
        <v>112</v>
      </c>
      <c r="I32" s="48" t="s">
        <v>112</v>
      </c>
      <c r="J32" s="49"/>
    </row>
    <row r="33" spans="1:10" ht="17.5">
      <c r="A33" s="11" t="s">
        <v>62</v>
      </c>
      <c r="B33" s="10"/>
      <c r="G33" s="50" t="s">
        <v>45</v>
      </c>
      <c r="H33" s="47">
        <v>168</v>
      </c>
      <c r="I33" s="48">
        <v>201</v>
      </c>
      <c r="J33" s="49"/>
    </row>
    <row r="34" spans="1:10" ht="17.5">
      <c r="A34" s="10" t="s">
        <v>63</v>
      </c>
      <c r="B34" s="10" t="s">
        <v>64</v>
      </c>
      <c r="G34" s="43" t="s">
        <v>65</v>
      </c>
      <c r="H34" s="38">
        <v>1.4</v>
      </c>
      <c r="I34" s="45">
        <v>1.6</v>
      </c>
      <c r="J34" s="39"/>
    </row>
    <row r="37" spans="1:10">
      <c r="B37" t="s">
        <v>301</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7"/>
  <sheetViews>
    <sheetView topLeftCell="A30"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0.62916666666666665</v>
      </c>
      <c r="H3" s="5">
        <v>20</v>
      </c>
      <c r="I3" s="5">
        <v>28</v>
      </c>
      <c r="J3" s="1"/>
      <c r="K3" s="2"/>
    </row>
    <row r="4" spans="1:11">
      <c r="A4" s="18" t="s">
        <v>13</v>
      </c>
      <c r="B4" t="s">
        <v>202</v>
      </c>
      <c r="E4" s="2"/>
      <c r="G4" s="15"/>
      <c r="H4" s="6"/>
      <c r="I4" s="6"/>
      <c r="J4" s="2"/>
      <c r="K4" s="2"/>
    </row>
    <row r="5" spans="1:11">
      <c r="A5" s="18" t="s">
        <v>15</v>
      </c>
      <c r="B5">
        <v>32</v>
      </c>
      <c r="C5" t="s">
        <v>16</v>
      </c>
      <c r="D5">
        <v>81.28</v>
      </c>
      <c r="E5" s="2" t="s">
        <v>17</v>
      </c>
      <c r="G5" s="15"/>
      <c r="H5" s="6"/>
      <c r="I5" s="6"/>
      <c r="J5" s="2"/>
      <c r="K5" s="2"/>
    </row>
    <row r="6" spans="1:11">
      <c r="A6" s="18" t="s">
        <v>18</v>
      </c>
      <c r="B6">
        <v>46</v>
      </c>
      <c r="C6" t="s">
        <v>16</v>
      </c>
      <c r="D6">
        <v>116.84</v>
      </c>
      <c r="E6" s="2" t="s">
        <v>17</v>
      </c>
      <c r="G6" s="15"/>
      <c r="H6" s="6"/>
      <c r="I6" s="6"/>
      <c r="J6" s="2"/>
      <c r="K6" s="2"/>
    </row>
    <row r="7" spans="1:11">
      <c r="A7" s="19" t="s">
        <v>19</v>
      </c>
      <c r="B7" s="3">
        <v>25</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302</v>
      </c>
      <c r="G10" s="15"/>
      <c r="H10" s="6"/>
      <c r="I10" s="6"/>
      <c r="J10" s="2"/>
      <c r="K10" s="2"/>
    </row>
    <row r="11" spans="1:11">
      <c r="A11" s="6" t="s">
        <v>24</v>
      </c>
      <c r="B11" s="2"/>
      <c r="G11" s="15"/>
      <c r="H11" s="6"/>
      <c r="I11" s="6"/>
      <c r="J11" s="2"/>
      <c r="K11" s="2"/>
    </row>
    <row r="12" spans="1:11">
      <c r="A12" s="6" t="s">
        <v>25</v>
      </c>
      <c r="B12" s="2" t="s">
        <v>283</v>
      </c>
      <c r="G12" s="15"/>
      <c r="H12" s="6"/>
      <c r="I12" s="6"/>
      <c r="J12" s="2"/>
      <c r="K12" s="2"/>
    </row>
    <row r="13" spans="1:11">
      <c r="A13" s="6" t="s">
        <v>26</v>
      </c>
      <c r="B13" s="2"/>
      <c r="G13" s="15"/>
      <c r="H13" s="6"/>
      <c r="I13" s="6"/>
      <c r="J13" s="2"/>
      <c r="K13" s="2"/>
    </row>
    <row r="14" spans="1:11">
      <c r="A14" s="7" t="s">
        <v>27</v>
      </c>
      <c r="B14" s="4" t="s">
        <v>303</v>
      </c>
      <c r="G14" s="16"/>
      <c r="H14" s="7"/>
      <c r="I14" s="7"/>
      <c r="J14" s="4"/>
      <c r="K14" s="4"/>
    </row>
    <row r="16" spans="1:11">
      <c r="A16" s="97" t="s">
        <v>28</v>
      </c>
      <c r="B16" s="99"/>
    </row>
    <row r="17" spans="1:10">
      <c r="A17" s="5" t="s">
        <v>29</v>
      </c>
      <c r="B17" s="2"/>
    </row>
    <row r="18" spans="1:10">
      <c r="A18" s="6" t="s">
        <v>30</v>
      </c>
      <c r="B18" s="2"/>
    </row>
    <row r="19" spans="1:10">
      <c r="A19" s="6" t="s">
        <v>31</v>
      </c>
      <c r="B19" s="2"/>
    </row>
    <row r="20" spans="1:10">
      <c r="A20" s="6" t="s">
        <v>33</v>
      </c>
      <c r="B20" s="2"/>
      <c r="G20" s="34" t="s">
        <v>35</v>
      </c>
      <c r="H20" s="35"/>
      <c r="I20" s="35"/>
      <c r="J20" s="1"/>
    </row>
    <row r="21" spans="1:10">
      <c r="A21" s="6" t="s">
        <v>36</v>
      </c>
      <c r="B21" s="2"/>
      <c r="G21" s="10"/>
      <c r="H21" s="40" t="s">
        <v>37</v>
      </c>
      <c r="I21" s="40" t="s">
        <v>38</v>
      </c>
      <c r="J21" s="41" t="s">
        <v>39</v>
      </c>
    </row>
    <row r="22" spans="1:10">
      <c r="A22" s="7" t="s">
        <v>40</v>
      </c>
      <c r="B22" s="4"/>
      <c r="G22" s="42" t="s">
        <v>41</v>
      </c>
      <c r="H22">
        <v>7.07</v>
      </c>
      <c r="I22" s="44">
        <v>9.9779999999999998</v>
      </c>
      <c r="J22" s="37"/>
    </row>
    <row r="23" spans="1:10" ht="17.5">
      <c r="G23" s="42" t="s">
        <v>42</v>
      </c>
      <c r="H23" s="36">
        <v>14.7</v>
      </c>
      <c r="I23" s="44">
        <v>11</v>
      </c>
      <c r="J23" s="37"/>
    </row>
    <row r="24" spans="1:10" ht="17.5">
      <c r="A24" s="97" t="s">
        <v>43</v>
      </c>
      <c r="B24" s="99"/>
      <c r="D24" s="97" t="s">
        <v>44</v>
      </c>
      <c r="E24" s="99"/>
      <c r="G24" s="42" t="s">
        <v>45</v>
      </c>
      <c r="H24" s="36">
        <v>170</v>
      </c>
      <c r="I24" s="44">
        <v>235</v>
      </c>
      <c r="J24" s="37"/>
    </row>
    <row r="25" spans="1:10" ht="17.5">
      <c r="A25" s="5" t="s">
        <v>46</v>
      </c>
      <c r="B25" s="8">
        <v>0.61249999999999993</v>
      </c>
      <c r="D25" s="5" t="s">
        <v>47</v>
      </c>
      <c r="E25" s="8">
        <f>B26-B25</f>
        <v>1.2500000000000067E-2</v>
      </c>
      <c r="G25" s="42" t="s">
        <v>48</v>
      </c>
      <c r="H25" s="36">
        <v>-26</v>
      </c>
      <c r="I25" s="44">
        <v>-29</v>
      </c>
      <c r="J25" s="37"/>
    </row>
    <row r="26" spans="1:10" ht="17.5">
      <c r="A26" s="6" t="s">
        <v>49</v>
      </c>
      <c r="B26" s="8">
        <v>0.625</v>
      </c>
      <c r="D26" s="6" t="s">
        <v>50</v>
      </c>
      <c r="E26" s="8">
        <f>B31-B27</f>
        <v>9.0277777777777457E-3</v>
      </c>
      <c r="G26" s="42" t="s">
        <v>51</v>
      </c>
      <c r="H26" s="36">
        <v>4.3</v>
      </c>
      <c r="I26" s="44">
        <v>2.6</v>
      </c>
      <c r="J26" s="37"/>
    </row>
    <row r="27" spans="1:10" ht="17.5">
      <c r="A27" s="6" t="s">
        <v>52</v>
      </c>
      <c r="B27" s="8">
        <v>0.62638888888888888</v>
      </c>
      <c r="D27" s="7" t="s">
        <v>53</v>
      </c>
      <c r="E27" s="9">
        <f>B31-B25</f>
        <v>2.2916666666666696E-2</v>
      </c>
      <c r="G27" s="42" t="s">
        <v>54</v>
      </c>
      <c r="H27" s="36" t="s">
        <v>112</v>
      </c>
      <c r="I27" s="44" t="s">
        <v>112</v>
      </c>
      <c r="J27" s="37"/>
    </row>
    <row r="28" spans="1:10" ht="17.5">
      <c r="A28" s="6" t="s">
        <v>55</v>
      </c>
      <c r="B28" s="8">
        <v>0.62916666666666665</v>
      </c>
      <c r="G28" s="42" t="s">
        <v>56</v>
      </c>
      <c r="H28" s="36">
        <v>99</v>
      </c>
      <c r="I28" s="44">
        <v>99</v>
      </c>
      <c r="J28" s="37"/>
    </row>
    <row r="29" spans="1:10" ht="17.5">
      <c r="A29" s="6" t="s">
        <v>57</v>
      </c>
      <c r="B29" s="8">
        <v>0.63402777777777775</v>
      </c>
      <c r="G29" s="42" t="s">
        <v>58</v>
      </c>
      <c r="H29" s="36">
        <v>1.0900000000000001</v>
      </c>
      <c r="I29" s="44">
        <v>2.66</v>
      </c>
      <c r="J29" s="37"/>
    </row>
    <row r="30" spans="1:10">
      <c r="A30" s="6" t="s">
        <v>59</v>
      </c>
      <c r="B30" s="8">
        <f>'Template options'!F22</f>
        <v>0</v>
      </c>
      <c r="G30" s="46" t="s">
        <v>60</v>
      </c>
      <c r="H30" s="47">
        <v>12.95</v>
      </c>
      <c r="I30" s="48">
        <v>12.95</v>
      </c>
      <c r="J30" s="49"/>
    </row>
    <row r="31" spans="1:10">
      <c r="A31" s="7" t="s">
        <v>61</v>
      </c>
      <c r="B31" s="9">
        <v>0.63541666666666663</v>
      </c>
      <c r="G31" s="50" t="s">
        <v>41</v>
      </c>
      <c r="H31" s="47">
        <v>7.3719999999999999</v>
      </c>
      <c r="I31" s="48">
        <v>7.2649999999999997</v>
      </c>
      <c r="J31" s="49"/>
    </row>
    <row r="32" spans="1:10" ht="17.5">
      <c r="G32" s="50" t="s">
        <v>42</v>
      </c>
      <c r="H32" s="47">
        <v>5.0999999999999996</v>
      </c>
      <c r="I32" s="48" t="s">
        <v>112</v>
      </c>
      <c r="J32" s="49"/>
    </row>
    <row r="33" spans="1:10" ht="17.5">
      <c r="A33" s="11" t="s">
        <v>62</v>
      </c>
      <c r="B33" s="10"/>
      <c r="G33" s="50" t="s">
        <v>45</v>
      </c>
      <c r="H33" s="47">
        <v>76</v>
      </c>
      <c r="I33" s="48">
        <v>144</v>
      </c>
      <c r="J33" s="49"/>
    </row>
    <row r="34" spans="1:10" ht="17.5">
      <c r="A34" s="10" t="s">
        <v>63</v>
      </c>
      <c r="B34" s="10" t="s">
        <v>64</v>
      </c>
      <c r="G34" s="43" t="s">
        <v>65</v>
      </c>
      <c r="H34" s="38">
        <v>1.8</v>
      </c>
      <c r="I34" s="45">
        <v>1.9</v>
      </c>
      <c r="J34" s="39"/>
    </row>
    <row r="37" spans="1:10">
      <c r="B37" t="s">
        <v>304</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39"/>
  <sheetViews>
    <sheetView topLeftCell="A27" workbookViewId="0">
      <selection activeCell="B40" sqref="B4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43684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0.65277777777777779</v>
      </c>
      <c r="H3" s="5"/>
      <c r="I3" s="5">
        <v>24</v>
      </c>
      <c r="J3" s="1"/>
      <c r="K3" s="2"/>
    </row>
    <row r="4" spans="1:11">
      <c r="A4" s="18" t="s">
        <v>13</v>
      </c>
      <c r="B4" t="s">
        <v>202</v>
      </c>
      <c r="E4" s="2"/>
      <c r="G4" s="15">
        <v>0.65347222222222223</v>
      </c>
      <c r="H4" s="6">
        <v>22</v>
      </c>
      <c r="I4" s="6">
        <v>20</v>
      </c>
      <c r="J4" s="2"/>
      <c r="K4" s="2"/>
    </row>
    <row r="5" spans="1:11">
      <c r="A5" s="18" t="s">
        <v>15</v>
      </c>
      <c r="B5">
        <v>44</v>
      </c>
      <c r="C5" t="s">
        <v>16</v>
      </c>
      <c r="D5">
        <v>111.76</v>
      </c>
      <c r="E5" s="2" t="s">
        <v>17</v>
      </c>
      <c r="G5" s="15">
        <v>0.65625</v>
      </c>
      <c r="H5" s="6">
        <v>20</v>
      </c>
      <c r="I5" s="6">
        <v>18</v>
      </c>
      <c r="J5" s="2"/>
      <c r="K5" s="2"/>
    </row>
    <row r="6" spans="1:11">
      <c r="A6" s="18" t="s">
        <v>18</v>
      </c>
      <c r="B6">
        <v>56</v>
      </c>
      <c r="C6" t="s">
        <v>16</v>
      </c>
      <c r="D6">
        <v>142.24</v>
      </c>
      <c r="E6" s="2" t="s">
        <v>17</v>
      </c>
      <c r="G6" s="15"/>
      <c r="H6" s="6"/>
      <c r="I6" s="6"/>
      <c r="J6" s="2"/>
      <c r="K6" s="2"/>
    </row>
    <row r="7" spans="1:11">
      <c r="A7" s="19" t="s">
        <v>19</v>
      </c>
      <c r="B7" s="3">
        <v>45</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305</v>
      </c>
      <c r="G10" s="15"/>
      <c r="H10" s="6"/>
      <c r="I10" s="6"/>
      <c r="J10" s="2"/>
      <c r="K10" s="2"/>
    </row>
    <row r="11" spans="1:11">
      <c r="A11" s="6" t="s">
        <v>24</v>
      </c>
      <c r="B11" s="2"/>
      <c r="G11" s="15"/>
      <c r="H11" s="6"/>
      <c r="I11" s="6"/>
      <c r="J11" s="2"/>
      <c r="K11" s="2"/>
    </row>
    <row r="12" spans="1:11">
      <c r="A12" s="6" t="s">
        <v>25</v>
      </c>
      <c r="B12" s="2">
        <v>10501</v>
      </c>
      <c r="G12" s="15"/>
      <c r="H12" s="6"/>
      <c r="I12" s="6"/>
      <c r="J12" s="2"/>
      <c r="K12" s="2"/>
    </row>
    <row r="13" spans="1:11">
      <c r="A13" s="6" t="s">
        <v>26</v>
      </c>
      <c r="B13" s="2"/>
      <c r="G13" s="15"/>
      <c r="H13" s="6"/>
      <c r="I13" s="6"/>
      <c r="J13" s="2"/>
      <c r="K13" s="2"/>
    </row>
    <row r="14" spans="1:11">
      <c r="A14" s="7" t="s">
        <v>27</v>
      </c>
      <c r="B14" s="4" t="s">
        <v>306</v>
      </c>
      <c r="G14" s="16"/>
      <c r="H14" s="7"/>
      <c r="I14" s="7"/>
      <c r="J14" s="4"/>
      <c r="K14" s="4"/>
    </row>
    <row r="16" spans="1:11">
      <c r="A16" s="97" t="s">
        <v>28</v>
      </c>
      <c r="B16" s="99"/>
    </row>
    <row r="17" spans="1:10">
      <c r="A17" s="5" t="s">
        <v>29</v>
      </c>
      <c r="B17" s="2"/>
    </row>
    <row r="18" spans="1:10">
      <c r="A18" s="6" t="s">
        <v>30</v>
      </c>
      <c r="B18" s="2">
        <v>12.95</v>
      </c>
    </row>
    <row r="19" spans="1:10">
      <c r="A19" s="6" t="s">
        <v>31</v>
      </c>
      <c r="B19" s="2"/>
    </row>
    <row r="20" spans="1:10">
      <c r="A20" s="6" t="s">
        <v>33</v>
      </c>
      <c r="B20" s="2" t="s">
        <v>307</v>
      </c>
      <c r="G20" s="34" t="s">
        <v>35</v>
      </c>
      <c r="H20" s="35"/>
      <c r="I20" s="35"/>
      <c r="J20" s="1"/>
    </row>
    <row r="21" spans="1:10">
      <c r="A21" s="6" t="s">
        <v>36</v>
      </c>
      <c r="B21" s="2"/>
      <c r="G21" s="10"/>
      <c r="H21" s="40" t="s">
        <v>37</v>
      </c>
      <c r="I21" s="40" t="s">
        <v>38</v>
      </c>
      <c r="J21" s="41" t="s">
        <v>39</v>
      </c>
    </row>
    <row r="22" spans="1:10">
      <c r="A22" s="7" t="s">
        <v>40</v>
      </c>
      <c r="B22" s="4"/>
      <c r="G22" s="42" t="s">
        <v>41</v>
      </c>
      <c r="H22">
        <v>7.2309999999999999</v>
      </c>
      <c r="I22" s="44">
        <v>7.1970000000000001</v>
      </c>
      <c r="J22" s="37"/>
    </row>
    <row r="23" spans="1:10" ht="17.5">
      <c r="G23" s="42" t="s">
        <v>42</v>
      </c>
      <c r="H23" s="36">
        <v>10.8</v>
      </c>
      <c r="I23" s="44">
        <v>11.7</v>
      </c>
      <c r="J23" s="37"/>
    </row>
    <row r="24" spans="1:10" ht="17.5">
      <c r="A24" s="97" t="s">
        <v>43</v>
      </c>
      <c r="B24" s="99"/>
      <c r="D24" s="97" t="s">
        <v>44</v>
      </c>
      <c r="E24" s="99"/>
      <c r="G24" s="42" t="s">
        <v>45</v>
      </c>
      <c r="H24" s="36">
        <v>78</v>
      </c>
      <c r="I24" s="44">
        <v>168</v>
      </c>
      <c r="J24" s="37"/>
    </row>
    <row r="25" spans="1:10" ht="17.5">
      <c r="A25" s="5" t="s">
        <v>46</v>
      </c>
      <c r="B25" s="8">
        <v>0.63888888888888895</v>
      </c>
      <c r="D25" s="5" t="s">
        <v>47</v>
      </c>
      <c r="E25" s="8">
        <f>B26-B25</f>
        <v>6.2499999999998668E-3</v>
      </c>
      <c r="G25" s="42" t="s">
        <v>48</v>
      </c>
      <c r="H25" s="36">
        <v>-23</v>
      </c>
      <c r="I25" s="44">
        <v>-24</v>
      </c>
      <c r="J25" s="37"/>
    </row>
    <row r="26" spans="1:10" ht="17.5">
      <c r="A26" s="6" t="s">
        <v>49</v>
      </c>
      <c r="B26" s="8">
        <v>0.64513888888888882</v>
      </c>
      <c r="D26" s="6" t="s">
        <v>50</v>
      </c>
      <c r="E26" s="8">
        <f>B31-B27</f>
        <v>1.1805555555555514E-2</v>
      </c>
      <c r="G26" s="42" t="s">
        <v>51</v>
      </c>
      <c r="H26" s="36">
        <v>4.5</v>
      </c>
      <c r="I26" s="44">
        <v>4.5999999999999996</v>
      </c>
      <c r="J26" s="37"/>
    </row>
    <row r="27" spans="1:10" ht="17.5">
      <c r="A27" s="6" t="s">
        <v>52</v>
      </c>
      <c r="B27" s="8">
        <v>0.64583333333333337</v>
      </c>
      <c r="D27" s="7" t="s">
        <v>53</v>
      </c>
      <c r="E27" s="9">
        <f>B31-B25</f>
        <v>1.8749999999999933E-2</v>
      </c>
      <c r="G27" s="42" t="s">
        <v>54</v>
      </c>
      <c r="H27" s="36" t="s">
        <v>112</v>
      </c>
      <c r="I27" s="44" t="s">
        <v>112</v>
      </c>
      <c r="J27" s="37"/>
    </row>
    <row r="28" spans="1:10" ht="17.5">
      <c r="A28" s="6" t="s">
        <v>55</v>
      </c>
      <c r="B28" s="8">
        <v>0.64722222222222225</v>
      </c>
      <c r="G28" s="42" t="s">
        <v>56</v>
      </c>
      <c r="H28" s="36">
        <v>93</v>
      </c>
      <c r="I28" s="44">
        <v>99</v>
      </c>
      <c r="J28" s="37"/>
    </row>
    <row r="29" spans="1:10" ht="17.5">
      <c r="A29" s="6" t="s">
        <v>57</v>
      </c>
      <c r="B29" s="8">
        <f>'Template options'!F21</f>
        <v>0</v>
      </c>
      <c r="G29" s="42" t="s">
        <v>58</v>
      </c>
      <c r="H29" s="36">
        <v>0.63</v>
      </c>
      <c r="I29" s="44">
        <v>1.07</v>
      </c>
      <c r="J29" s="37"/>
    </row>
    <row r="30" spans="1:10">
      <c r="A30" s="6" t="s">
        <v>59</v>
      </c>
      <c r="B30" s="8">
        <v>0.65486111111111112</v>
      </c>
      <c r="G30" s="46" t="s">
        <v>60</v>
      </c>
      <c r="H30" s="47">
        <v>12.95</v>
      </c>
      <c r="I30" s="48">
        <v>12.95</v>
      </c>
      <c r="J30" s="49"/>
    </row>
    <row r="31" spans="1:10">
      <c r="A31" s="7" t="s">
        <v>61</v>
      </c>
      <c r="B31" s="9">
        <v>0.65763888888888888</v>
      </c>
      <c r="G31" s="50" t="s">
        <v>41</v>
      </c>
      <c r="H31" s="47">
        <v>7.5579999999999998</v>
      </c>
      <c r="I31" s="48">
        <v>7.5179999999999998</v>
      </c>
      <c r="J31" s="49"/>
    </row>
    <row r="32" spans="1:10" ht="17.5">
      <c r="G32" s="50" t="s">
        <v>42</v>
      </c>
      <c r="H32" s="47" t="s">
        <v>112</v>
      </c>
      <c r="I32" s="48" t="s">
        <v>112</v>
      </c>
      <c r="J32" s="49"/>
    </row>
    <row r="33" spans="1:10" ht="17.5">
      <c r="A33" s="11" t="s">
        <v>62</v>
      </c>
      <c r="B33" s="10"/>
      <c r="G33" s="50" t="s">
        <v>45</v>
      </c>
      <c r="H33" s="47">
        <v>16</v>
      </c>
      <c r="I33" s="48">
        <v>75</v>
      </c>
      <c r="J33" s="49"/>
    </row>
    <row r="34" spans="1:10" ht="17.5">
      <c r="A34" s="10" t="s">
        <v>63</v>
      </c>
      <c r="B34" s="10" t="s">
        <v>64</v>
      </c>
      <c r="G34" s="43" t="s">
        <v>65</v>
      </c>
      <c r="H34" s="38">
        <v>1.4</v>
      </c>
      <c r="I34" s="45">
        <v>2.1</v>
      </c>
      <c r="J34" s="39"/>
    </row>
    <row r="37" spans="1:10">
      <c r="B37" t="s">
        <v>308</v>
      </c>
    </row>
    <row r="38" spans="1:10">
      <c r="B38" t="s">
        <v>309</v>
      </c>
    </row>
    <row r="39" spans="1:10">
      <c r="B39" t="s">
        <v>310</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38"/>
  <sheetViews>
    <sheetView workbookViewId="0">
      <selection activeCell="C41" sqref="C4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84">
        <v>43684</v>
      </c>
      <c r="C1" s="85" t="s">
        <v>1</v>
      </c>
      <c r="D1" s="25"/>
      <c r="E1" s="85" t="s">
        <v>2</v>
      </c>
      <c r="F1" s="25"/>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0.69861111111111107</v>
      </c>
      <c r="H3" s="5">
        <v>12</v>
      </c>
      <c r="I3" s="5">
        <v>10</v>
      </c>
      <c r="J3" s="1"/>
      <c r="K3" s="2"/>
    </row>
    <row r="4" spans="1:11">
      <c r="A4" s="18" t="s">
        <v>13</v>
      </c>
      <c r="B4" t="s">
        <v>72</v>
      </c>
      <c r="E4" s="2"/>
      <c r="G4" s="15">
        <v>0.69930555555555562</v>
      </c>
      <c r="H4" s="6">
        <v>12</v>
      </c>
      <c r="I4" s="6">
        <v>12</v>
      </c>
      <c r="J4" s="2"/>
      <c r="K4" s="2"/>
    </row>
    <row r="5" spans="1:11">
      <c r="A5" s="18" t="s">
        <v>15</v>
      </c>
      <c r="B5">
        <v>61</v>
      </c>
      <c r="C5" t="s">
        <v>16</v>
      </c>
      <c r="D5">
        <v>154.94</v>
      </c>
      <c r="E5" s="2" t="s">
        <v>17</v>
      </c>
      <c r="G5" s="15">
        <v>0.7055555555555556</v>
      </c>
      <c r="H5" s="6"/>
      <c r="I5" s="6">
        <v>4</v>
      </c>
      <c r="J5" s="2"/>
      <c r="K5" s="2"/>
    </row>
    <row r="6" spans="1:11">
      <c r="A6" s="18" t="s">
        <v>18</v>
      </c>
      <c r="B6">
        <v>80</v>
      </c>
      <c r="C6" t="s">
        <v>16</v>
      </c>
      <c r="D6">
        <v>203.2</v>
      </c>
      <c r="E6" s="2" t="s">
        <v>17</v>
      </c>
      <c r="G6" s="15"/>
      <c r="H6" s="6"/>
      <c r="I6" s="6"/>
      <c r="J6" s="2"/>
      <c r="K6" s="2"/>
    </row>
    <row r="7" spans="1:11">
      <c r="A7" s="19" t="s">
        <v>19</v>
      </c>
      <c r="B7" s="3">
        <v>168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311</v>
      </c>
      <c r="G10" s="15"/>
      <c r="H10" s="6"/>
      <c r="I10" s="6"/>
      <c r="J10" s="2"/>
      <c r="K10" s="2"/>
    </row>
    <row r="11" spans="1:11">
      <c r="A11" s="6" t="s">
        <v>24</v>
      </c>
      <c r="B11" s="2"/>
      <c r="G11" s="15"/>
      <c r="H11" s="6"/>
      <c r="I11" s="6"/>
      <c r="J11" s="2"/>
      <c r="K11" s="2"/>
    </row>
    <row r="12" spans="1:11">
      <c r="A12" s="6" t="s">
        <v>25</v>
      </c>
      <c r="B12" s="2" t="s">
        <v>299</v>
      </c>
      <c r="G12" s="15"/>
      <c r="H12" s="6"/>
      <c r="I12" s="6"/>
      <c r="J12" s="2"/>
      <c r="K12" s="2"/>
    </row>
    <row r="13" spans="1:11">
      <c r="A13" s="6" t="s">
        <v>26</v>
      </c>
      <c r="B13" s="2"/>
      <c r="G13" s="15"/>
      <c r="H13" s="6"/>
      <c r="I13" s="6"/>
      <c r="J13" s="2"/>
      <c r="K13" s="2"/>
    </row>
    <row r="14" spans="1:11">
      <c r="A14" s="7" t="s">
        <v>27</v>
      </c>
      <c r="B14" s="4" t="s">
        <v>312</v>
      </c>
      <c r="G14" s="16"/>
      <c r="H14" s="7"/>
      <c r="I14" s="7"/>
      <c r="J14" s="4"/>
      <c r="K14" s="4"/>
    </row>
    <row r="16" spans="1:11">
      <c r="A16" s="97" t="s">
        <v>28</v>
      </c>
      <c r="B16" s="99"/>
    </row>
    <row r="17" spans="1:10">
      <c r="A17" s="5" t="s">
        <v>29</v>
      </c>
      <c r="B17" s="2"/>
    </row>
    <row r="18" spans="1:10">
      <c r="A18" s="6" t="s">
        <v>30</v>
      </c>
      <c r="B18" s="2"/>
    </row>
    <row r="19" spans="1:10">
      <c r="A19" s="6" t="s">
        <v>31</v>
      </c>
      <c r="B19" s="2"/>
    </row>
    <row r="20" spans="1:10">
      <c r="A20" s="6" t="s">
        <v>33</v>
      </c>
      <c r="B20" s="2"/>
      <c r="G20" s="34" t="s">
        <v>35</v>
      </c>
      <c r="H20" s="35"/>
      <c r="I20" s="35"/>
      <c r="J20" s="1"/>
    </row>
    <row r="21" spans="1:10">
      <c r="A21" s="6" t="s">
        <v>36</v>
      </c>
      <c r="B21" s="2"/>
      <c r="G21" s="10"/>
      <c r="H21" s="40" t="s">
        <v>37</v>
      </c>
      <c r="I21" s="40" t="s">
        <v>38</v>
      </c>
      <c r="J21" s="41" t="s">
        <v>39</v>
      </c>
    </row>
    <row r="22" spans="1:10">
      <c r="A22" s="7" t="s">
        <v>40</v>
      </c>
      <c r="B22" s="4"/>
      <c r="G22" s="42" t="s">
        <v>41</v>
      </c>
      <c r="H22">
        <v>7.1180000000000003</v>
      </c>
      <c r="I22" s="44">
        <v>7.0019999999999998</v>
      </c>
      <c r="J22" s="37"/>
    </row>
    <row r="23" spans="1:10" ht="17.5">
      <c r="G23" s="42" t="s">
        <v>42</v>
      </c>
      <c r="H23" s="36">
        <v>13.2</v>
      </c>
      <c r="I23" s="44">
        <v>17.2</v>
      </c>
      <c r="J23" s="37"/>
    </row>
    <row r="24" spans="1:10" ht="17.5">
      <c r="A24" s="97" t="s">
        <v>43</v>
      </c>
      <c r="B24" s="99"/>
      <c r="D24" s="97" t="s">
        <v>44</v>
      </c>
      <c r="E24" s="99"/>
      <c r="G24" s="42" t="s">
        <v>45</v>
      </c>
      <c r="H24" s="36">
        <v>152</v>
      </c>
      <c r="I24" s="44">
        <v>101</v>
      </c>
      <c r="J24" s="37"/>
    </row>
    <row r="25" spans="1:10" ht="17.5">
      <c r="A25" s="5" t="s">
        <v>46</v>
      </c>
      <c r="B25" s="8">
        <v>0.67708333333333337</v>
      </c>
      <c r="D25" s="5" t="s">
        <v>47</v>
      </c>
      <c r="E25" s="8">
        <f>B26-B25</f>
        <v>1.6666666666666607E-2</v>
      </c>
      <c r="G25" s="42" t="s">
        <v>48</v>
      </c>
      <c r="H25" s="36">
        <v>-25</v>
      </c>
      <c r="I25" s="44">
        <v>-27</v>
      </c>
      <c r="J25" s="37"/>
    </row>
    <row r="26" spans="1:10" ht="17.5">
      <c r="A26" s="6" t="s">
        <v>49</v>
      </c>
      <c r="B26" s="8">
        <v>0.69374999999999998</v>
      </c>
      <c r="D26" s="6" t="s">
        <v>50</v>
      </c>
      <c r="E26" s="8">
        <f>B31-B27</f>
        <v>1.4583333333333171E-2</v>
      </c>
      <c r="G26" s="42" t="s">
        <v>51</v>
      </c>
      <c r="H26" s="36">
        <v>4.3</v>
      </c>
      <c r="I26" s="44">
        <v>4.3</v>
      </c>
      <c r="J26" s="37"/>
    </row>
    <row r="27" spans="1:10" ht="17.5">
      <c r="A27" s="6" t="s">
        <v>52</v>
      </c>
      <c r="B27" s="8">
        <v>0.69444444444444453</v>
      </c>
      <c r="D27" s="7" t="s">
        <v>53</v>
      </c>
      <c r="E27" s="9">
        <f>B31-B25</f>
        <v>3.1944444444444331E-2</v>
      </c>
      <c r="G27" s="42" t="s">
        <v>54</v>
      </c>
      <c r="H27" s="36" t="s">
        <v>112</v>
      </c>
      <c r="I27" s="44" t="s">
        <v>112</v>
      </c>
      <c r="J27" s="37"/>
    </row>
    <row r="28" spans="1:10" ht="17.5">
      <c r="A28" s="6" t="s">
        <v>55</v>
      </c>
      <c r="B28" s="8">
        <v>0.69791666666666663</v>
      </c>
      <c r="G28" s="42" t="s">
        <v>56</v>
      </c>
      <c r="H28" s="36">
        <v>99</v>
      </c>
      <c r="I28" s="44">
        <v>94</v>
      </c>
      <c r="J28" s="37"/>
    </row>
    <row r="29" spans="1:10" ht="17.5">
      <c r="A29" s="6" t="s">
        <v>57</v>
      </c>
      <c r="B29" s="8">
        <v>0.70486111111111116</v>
      </c>
      <c r="G29" s="42" t="s">
        <v>58</v>
      </c>
      <c r="H29" s="36">
        <v>1.93</v>
      </c>
      <c r="I29" s="44">
        <v>2.38</v>
      </c>
      <c r="J29" s="37"/>
    </row>
    <row r="30" spans="1:10">
      <c r="A30" s="6" t="s">
        <v>59</v>
      </c>
      <c r="B30" s="8">
        <f>'Template options'!F22</f>
        <v>0</v>
      </c>
      <c r="G30" s="46" t="s">
        <v>60</v>
      </c>
      <c r="H30" s="47">
        <v>12.95</v>
      </c>
      <c r="I30" s="48">
        <v>12.95</v>
      </c>
      <c r="J30" s="49"/>
    </row>
    <row r="31" spans="1:10">
      <c r="A31" s="7" t="s">
        <v>61</v>
      </c>
      <c r="B31" s="9">
        <v>0.7090277777777777</v>
      </c>
      <c r="G31" s="50" t="s">
        <v>41</v>
      </c>
      <c r="H31" s="47">
        <v>7.4269999999999996</v>
      </c>
      <c r="I31" s="48">
        <v>7.2930000000000001</v>
      </c>
      <c r="J31" s="49"/>
    </row>
    <row r="32" spans="1:10" ht="17.5">
      <c r="G32" s="50" t="s">
        <v>42</v>
      </c>
      <c r="H32" s="47" t="s">
        <v>112</v>
      </c>
      <c r="I32" s="48">
        <v>6</v>
      </c>
      <c r="J32" s="49"/>
    </row>
    <row r="33" spans="1:10" ht="17.5">
      <c r="A33" s="11" t="s">
        <v>62</v>
      </c>
      <c r="B33" s="10"/>
      <c r="G33" s="50" t="s">
        <v>45</v>
      </c>
      <c r="H33" s="47">
        <v>59</v>
      </c>
      <c r="I33" s="48">
        <v>24</v>
      </c>
      <c r="J33" s="49"/>
    </row>
    <row r="34" spans="1:10" ht="17.5">
      <c r="A34" s="10" t="s">
        <v>63</v>
      </c>
      <c r="B34" s="10" t="s">
        <v>12</v>
      </c>
      <c r="G34" s="43" t="s">
        <v>65</v>
      </c>
      <c r="H34" s="38">
        <v>2</v>
      </c>
      <c r="I34" s="45">
        <v>2.2999999999999998</v>
      </c>
      <c r="J34" s="39"/>
    </row>
    <row r="36" spans="1:10">
      <c r="B36" t="s">
        <v>313</v>
      </c>
    </row>
    <row r="37" spans="1:10">
      <c r="B37" t="s">
        <v>441</v>
      </c>
    </row>
    <row r="38" spans="1:10">
      <c r="B38" t="s">
        <v>314</v>
      </c>
    </row>
  </sheetData>
  <mergeCells count="6">
    <mergeCell ref="G1:K1"/>
    <mergeCell ref="A2:E2"/>
    <mergeCell ref="A9:B9"/>
    <mergeCell ref="A16:B16"/>
    <mergeCell ref="A24:B24"/>
    <mergeCell ref="D24:E24"/>
  </mergeCells>
  <pageMargins left="0.75" right="0.75" top="1" bottom="1" header="0.5" footer="0.5"/>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workbookViewId="0">
      <selection activeCell="B30" sqref="B3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0.49722222222222223</v>
      </c>
      <c r="H3" s="5">
        <v>26</v>
      </c>
      <c r="I3" s="5">
        <v>14</v>
      </c>
      <c r="J3" s="1"/>
      <c r="K3" s="2"/>
    </row>
    <row r="4" spans="1:11">
      <c r="A4" s="18" t="s">
        <v>13</v>
      </c>
      <c r="B4" t="s">
        <v>117</v>
      </c>
      <c r="E4" s="2"/>
      <c r="G4" s="15">
        <v>0.50138888888888888</v>
      </c>
      <c r="H4" s="6">
        <v>22</v>
      </c>
      <c r="I4" s="6">
        <v>18</v>
      </c>
      <c r="J4" s="2"/>
      <c r="K4" s="2"/>
    </row>
    <row r="5" spans="1:11">
      <c r="A5" s="18" t="s">
        <v>15</v>
      </c>
      <c r="B5">
        <v>34</v>
      </c>
      <c r="C5" t="s">
        <v>16</v>
      </c>
      <c r="D5">
        <v>86.36</v>
      </c>
      <c r="E5" s="2" t="s">
        <v>17</v>
      </c>
      <c r="G5" s="15"/>
      <c r="H5" s="6"/>
      <c r="I5" s="6"/>
      <c r="J5" s="2"/>
      <c r="K5" s="2"/>
    </row>
    <row r="6" spans="1:11">
      <c r="A6" s="18" t="s">
        <v>18</v>
      </c>
      <c r="B6">
        <v>47</v>
      </c>
      <c r="C6" t="s">
        <v>16</v>
      </c>
      <c r="D6">
        <v>119.38</v>
      </c>
      <c r="E6" s="2" t="s">
        <v>17</v>
      </c>
      <c r="G6" s="15"/>
      <c r="H6" s="6"/>
      <c r="I6" s="6"/>
      <c r="J6" s="2"/>
      <c r="K6" s="2"/>
    </row>
    <row r="7" spans="1:11">
      <c r="A7" s="19" t="s">
        <v>19</v>
      </c>
      <c r="B7" s="3">
        <v>27</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29241556</v>
      </c>
      <c r="G10" s="15"/>
      <c r="H10" s="6"/>
      <c r="I10" s="6"/>
      <c r="J10" s="2"/>
      <c r="K10" s="2"/>
    </row>
    <row r="11" spans="1:11">
      <c r="A11" s="6" t="s">
        <v>24</v>
      </c>
      <c r="B11" s="2"/>
      <c r="G11" s="15"/>
      <c r="H11" s="6"/>
      <c r="I11" s="6"/>
      <c r="J11" s="2"/>
      <c r="K11" s="2"/>
    </row>
    <row r="12" spans="1:11">
      <c r="A12" s="6" t="s">
        <v>25</v>
      </c>
      <c r="B12" s="2" t="s">
        <v>299</v>
      </c>
      <c r="G12" s="15"/>
      <c r="H12" s="6"/>
      <c r="I12" s="6"/>
      <c r="J12" s="2"/>
      <c r="K12" s="2"/>
    </row>
    <row r="13" spans="1:11">
      <c r="A13" s="6" t="s">
        <v>26</v>
      </c>
      <c r="B13" s="2"/>
      <c r="G13" s="15"/>
      <c r="H13" s="6"/>
      <c r="I13" s="6"/>
      <c r="J13" s="2"/>
      <c r="K13" s="2"/>
    </row>
    <row r="14" spans="1:11">
      <c r="A14" s="7" t="s">
        <v>27</v>
      </c>
      <c r="B14" s="4" t="s">
        <v>315</v>
      </c>
      <c r="G14" s="16"/>
      <c r="H14" s="7"/>
      <c r="I14" s="7"/>
      <c r="J14" s="4"/>
      <c r="K14" s="4"/>
    </row>
    <row r="16" spans="1:11">
      <c r="A16" s="97" t="s">
        <v>28</v>
      </c>
      <c r="B16" s="99"/>
    </row>
    <row r="17" spans="1:10">
      <c r="A17" s="5" t="s">
        <v>29</v>
      </c>
      <c r="B17" s="2"/>
    </row>
    <row r="18" spans="1:10">
      <c r="A18" s="6" t="s">
        <v>30</v>
      </c>
      <c r="B18" s="2">
        <v>13.21</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7.125</v>
      </c>
      <c r="I22" s="44">
        <v>6.9720000000000004</v>
      </c>
      <c r="J22" s="37"/>
    </row>
    <row r="23" spans="1:10" ht="17.5">
      <c r="G23" s="42" t="s">
        <v>42</v>
      </c>
      <c r="H23" s="36">
        <v>11.7</v>
      </c>
      <c r="I23" s="44">
        <v>15.2</v>
      </c>
      <c r="J23" s="37"/>
    </row>
    <row r="24" spans="1:10" ht="17.5">
      <c r="A24" s="97" t="s">
        <v>43</v>
      </c>
      <c r="B24" s="99"/>
      <c r="D24" s="97" t="s">
        <v>44</v>
      </c>
      <c r="E24" s="99"/>
      <c r="G24" s="42" t="s">
        <v>45</v>
      </c>
      <c r="H24" s="36">
        <v>82</v>
      </c>
      <c r="I24" s="44">
        <v>138</v>
      </c>
      <c r="J24" s="37"/>
    </row>
    <row r="25" spans="1:10" ht="17.5">
      <c r="A25" s="5" t="s">
        <v>46</v>
      </c>
      <c r="B25" s="8">
        <v>0.4861111111111111</v>
      </c>
      <c r="D25" s="5" t="s">
        <v>47</v>
      </c>
      <c r="E25" s="8">
        <f>B26-B25</f>
        <v>8.3333333333333592E-3</v>
      </c>
      <c r="G25" s="42" t="s">
        <v>48</v>
      </c>
      <c r="H25" s="36">
        <v>-25</v>
      </c>
      <c r="I25" s="44">
        <v>-28</v>
      </c>
      <c r="J25" s="37"/>
    </row>
    <row r="26" spans="1:10" ht="17.5">
      <c r="A26" s="6" t="s">
        <v>49</v>
      </c>
      <c r="B26" s="8">
        <v>0.49444444444444446</v>
      </c>
      <c r="D26" s="6" t="s">
        <v>50</v>
      </c>
      <c r="E26" s="8">
        <f>B31-B27</f>
        <v>8.3333333333333037E-3</v>
      </c>
      <c r="G26" s="42" t="s">
        <v>51</v>
      </c>
      <c r="H26" s="36">
        <v>3.9</v>
      </c>
      <c r="I26" s="44">
        <v>3.5</v>
      </c>
      <c r="J26" s="37"/>
    </row>
    <row r="27" spans="1:10" ht="17.5">
      <c r="A27" s="6" t="s">
        <v>52</v>
      </c>
      <c r="B27" s="8">
        <v>0.49444444444444446</v>
      </c>
      <c r="D27" s="7" t="s">
        <v>53</v>
      </c>
      <c r="E27" s="9">
        <f>B31-B25</f>
        <v>1.6666666666666663E-2</v>
      </c>
      <c r="G27" s="42" t="s">
        <v>54</v>
      </c>
      <c r="H27" s="36" t="s">
        <v>112</v>
      </c>
      <c r="I27" s="44" t="s">
        <v>112</v>
      </c>
      <c r="J27" s="37"/>
    </row>
    <row r="28" spans="1:10" ht="17.5">
      <c r="A28" s="6" t="s">
        <v>55</v>
      </c>
      <c r="B28" s="8">
        <v>0.49652777777777773</v>
      </c>
      <c r="G28" s="42" t="s">
        <v>56</v>
      </c>
      <c r="H28" s="36">
        <v>92</v>
      </c>
      <c r="I28" s="44">
        <v>97</v>
      </c>
      <c r="J28" s="37"/>
    </row>
    <row r="29" spans="1:10" ht="17.5">
      <c r="A29" s="6" t="s">
        <v>57</v>
      </c>
      <c r="B29" s="8">
        <v>0.50069444444444444</v>
      </c>
      <c r="G29" s="42" t="s">
        <v>58</v>
      </c>
      <c r="H29" s="36">
        <v>2.2999999999999998</v>
      </c>
      <c r="I29" s="44">
        <v>3.1</v>
      </c>
      <c r="J29" s="37"/>
    </row>
    <row r="30" spans="1:10">
      <c r="A30" s="6"/>
      <c r="B30" s="8"/>
      <c r="G30" s="46" t="s">
        <v>60</v>
      </c>
      <c r="H30" s="47">
        <v>13.21</v>
      </c>
      <c r="I30" s="48">
        <v>13.21</v>
      </c>
      <c r="J30" s="49"/>
    </row>
    <row r="31" spans="1:10">
      <c r="A31" s="7" t="s">
        <v>61</v>
      </c>
      <c r="B31" s="9">
        <v>0.50277777777777777</v>
      </c>
      <c r="G31" s="50" t="s">
        <v>41</v>
      </c>
      <c r="H31" s="47">
        <v>7.4329999999999998</v>
      </c>
      <c r="I31" s="48">
        <v>7.2560000000000002</v>
      </c>
      <c r="J31" s="49"/>
    </row>
    <row r="32" spans="1:10" ht="17.5">
      <c r="G32" s="50" t="s">
        <v>42</v>
      </c>
      <c r="H32" s="47" t="s">
        <v>112</v>
      </c>
      <c r="I32" s="48">
        <v>5.4</v>
      </c>
      <c r="J32" s="49"/>
    </row>
    <row r="33" spans="1:10" ht="17.5">
      <c r="A33" s="11" t="s">
        <v>62</v>
      </c>
      <c r="B33" s="10"/>
      <c r="G33" s="50" t="s">
        <v>45</v>
      </c>
      <c r="H33" s="47">
        <v>17</v>
      </c>
      <c r="I33" s="48">
        <v>48</v>
      </c>
      <c r="J33" s="49"/>
    </row>
    <row r="34" spans="1:10" ht="17.5">
      <c r="A34" s="10" t="s">
        <v>63</v>
      </c>
      <c r="B34" s="10" t="s">
        <v>64</v>
      </c>
      <c r="G34" s="43" t="s">
        <v>65</v>
      </c>
      <c r="H34" s="38">
        <v>0.9</v>
      </c>
      <c r="I34" s="45">
        <v>0.8</v>
      </c>
      <c r="J34" s="39"/>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37"/>
  <sheetViews>
    <sheetView topLeftCell="A9" workbookViewId="0">
      <selection activeCell="K35" sqref="K35"/>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0.52638888888888891</v>
      </c>
      <c r="H3" s="5">
        <v>14</v>
      </c>
      <c r="I3" s="5">
        <v>8</v>
      </c>
      <c r="J3" s="1"/>
      <c r="K3" s="2"/>
    </row>
    <row r="4" spans="1:11">
      <c r="A4" s="18" t="s">
        <v>13</v>
      </c>
      <c r="B4" t="s">
        <v>72</v>
      </c>
      <c r="E4" s="2"/>
      <c r="G4" s="15">
        <v>0.53125</v>
      </c>
      <c r="H4" s="6"/>
      <c r="I4" s="6">
        <v>16</v>
      </c>
      <c r="J4" s="2"/>
      <c r="K4" s="2"/>
    </row>
    <row r="5" spans="1:11">
      <c r="A5" s="18" t="s">
        <v>15</v>
      </c>
      <c r="B5">
        <v>61</v>
      </c>
      <c r="C5" t="s">
        <v>16</v>
      </c>
      <c r="D5">
        <v>154.94</v>
      </c>
      <c r="E5" s="2" t="s">
        <v>17</v>
      </c>
      <c r="G5" s="15">
        <v>0.53333333333333333</v>
      </c>
      <c r="H5" s="6">
        <v>14</v>
      </c>
      <c r="I5" s="6">
        <v>16</v>
      </c>
      <c r="J5" s="2"/>
      <c r="K5" s="2"/>
    </row>
    <row r="6" spans="1:11">
      <c r="A6" s="18" t="s">
        <v>18</v>
      </c>
      <c r="B6">
        <v>82</v>
      </c>
      <c r="C6" t="s">
        <v>16</v>
      </c>
      <c r="D6">
        <v>208.28</v>
      </c>
      <c r="E6" s="2" t="s">
        <v>17</v>
      </c>
      <c r="G6" s="15"/>
      <c r="H6" s="6"/>
      <c r="I6" s="6"/>
      <c r="J6" s="2"/>
      <c r="K6" s="2"/>
    </row>
    <row r="7" spans="1:11">
      <c r="A7" s="19" t="s">
        <v>19</v>
      </c>
      <c r="B7" s="3">
        <v>174</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316</v>
      </c>
      <c r="G10" s="15"/>
      <c r="H10" s="6"/>
      <c r="I10" s="6"/>
      <c r="J10" s="2"/>
      <c r="K10" s="2"/>
    </row>
    <row r="11" spans="1:11">
      <c r="A11" s="6" t="s">
        <v>24</v>
      </c>
      <c r="B11" s="2"/>
      <c r="G11" s="15"/>
      <c r="H11" s="6"/>
      <c r="I11" s="6"/>
      <c r="J11" s="2"/>
      <c r="K11" s="2"/>
    </row>
    <row r="12" spans="1:11">
      <c r="A12" s="6" t="s">
        <v>25</v>
      </c>
      <c r="B12" s="2">
        <v>10508</v>
      </c>
      <c r="G12" s="15"/>
      <c r="H12" s="6"/>
      <c r="I12" s="6"/>
      <c r="J12" s="2"/>
      <c r="K12" s="2"/>
    </row>
    <row r="13" spans="1:11">
      <c r="A13" s="6" t="s">
        <v>26</v>
      </c>
      <c r="B13" s="2"/>
      <c r="G13" s="15"/>
      <c r="H13" s="6"/>
      <c r="I13" s="6"/>
      <c r="J13" s="2"/>
      <c r="K13" s="2"/>
    </row>
    <row r="14" spans="1:11">
      <c r="A14" s="7" t="s">
        <v>27</v>
      </c>
      <c r="B14" t="s">
        <v>317</v>
      </c>
      <c r="G14" s="16"/>
      <c r="H14" s="7"/>
      <c r="I14" s="7"/>
      <c r="J14" s="4"/>
      <c r="K14" s="4"/>
    </row>
    <row r="16" spans="1:11">
      <c r="A16" s="97" t="s">
        <v>28</v>
      </c>
      <c r="B16" s="99"/>
    </row>
    <row r="17" spans="1:11">
      <c r="A17" s="5" t="s">
        <v>29</v>
      </c>
      <c r="B17" s="2"/>
    </row>
    <row r="18" spans="1:11">
      <c r="A18" s="6" t="s">
        <v>30</v>
      </c>
      <c r="B18" s="2">
        <v>13.21</v>
      </c>
    </row>
    <row r="19" spans="1:11">
      <c r="A19" s="6" t="s">
        <v>31</v>
      </c>
      <c r="B19" s="2"/>
    </row>
    <row r="20" spans="1:11">
      <c r="A20" s="6" t="s">
        <v>33</v>
      </c>
      <c r="B20" s="2" t="s">
        <v>295</v>
      </c>
      <c r="G20" s="34" t="s">
        <v>35</v>
      </c>
      <c r="H20" s="35"/>
      <c r="I20" s="35"/>
      <c r="J20" s="1"/>
    </row>
    <row r="21" spans="1:11">
      <c r="A21" s="6" t="s">
        <v>36</v>
      </c>
      <c r="B21" s="2"/>
      <c r="G21" s="10"/>
      <c r="H21" s="40" t="s">
        <v>37</v>
      </c>
      <c r="I21" s="40" t="s">
        <v>38</v>
      </c>
      <c r="J21" s="41" t="s">
        <v>39</v>
      </c>
      <c r="K21" s="36"/>
    </row>
    <row r="22" spans="1:11">
      <c r="A22" s="7" t="s">
        <v>40</v>
      </c>
      <c r="B22" s="4"/>
      <c r="G22" s="42" t="s">
        <v>41</v>
      </c>
      <c r="H22">
        <v>7.0529999999999999</v>
      </c>
      <c r="I22" s="44">
        <v>6.899</v>
      </c>
      <c r="J22" s="37">
        <v>6.8470000000000004</v>
      </c>
    </row>
    <row r="23" spans="1:11" ht="17.5">
      <c r="G23" s="42" t="s">
        <v>42</v>
      </c>
      <c r="H23" s="36">
        <v>13.3</v>
      </c>
      <c r="I23" s="44">
        <v>14.5</v>
      </c>
      <c r="J23" s="37">
        <v>16.600000000000001</v>
      </c>
      <c r="K23" s="36"/>
    </row>
    <row r="24" spans="1:11" ht="17.5">
      <c r="A24" s="97" t="s">
        <v>43</v>
      </c>
      <c r="B24" s="99"/>
      <c r="D24" s="97" t="s">
        <v>44</v>
      </c>
      <c r="E24" s="99"/>
      <c r="G24" s="42" t="s">
        <v>45</v>
      </c>
      <c r="H24" s="36">
        <v>97</v>
      </c>
      <c r="I24" s="44">
        <v>197</v>
      </c>
      <c r="J24" s="37">
        <v>113</v>
      </c>
      <c r="K24" s="36">
        <v>114</v>
      </c>
    </row>
    <row r="25" spans="1:11" ht="17.5">
      <c r="A25" s="5" t="s">
        <v>46</v>
      </c>
      <c r="B25" s="8">
        <v>0.5</v>
      </c>
      <c r="D25" s="5" t="s">
        <v>47</v>
      </c>
      <c r="E25" s="8">
        <f>B26-B25</f>
        <v>2.0138888888888817E-2</v>
      </c>
      <c r="G25" s="42" t="s">
        <v>48</v>
      </c>
      <c r="H25" s="36">
        <v>-27</v>
      </c>
      <c r="I25" s="44" t="s">
        <v>264</v>
      </c>
      <c r="J25" s="37" t="s">
        <v>264</v>
      </c>
      <c r="K25" s="36"/>
    </row>
    <row r="26" spans="1:11" ht="17.5">
      <c r="A26" s="6" t="s">
        <v>49</v>
      </c>
      <c r="B26" s="8">
        <v>0.52013888888888882</v>
      </c>
      <c r="D26" s="6" t="s">
        <v>50</v>
      </c>
      <c r="E26" s="8">
        <f>B31-B27</f>
        <v>1.5277777777777724E-2</v>
      </c>
      <c r="G26" s="42" t="s">
        <v>51</v>
      </c>
      <c r="H26" s="36">
        <v>3.7</v>
      </c>
      <c r="I26" s="44">
        <v>2.8</v>
      </c>
      <c r="J26" s="37">
        <v>2.9</v>
      </c>
      <c r="K26" s="36"/>
    </row>
    <row r="27" spans="1:11" ht="17.5">
      <c r="A27" s="6" t="s">
        <v>52</v>
      </c>
      <c r="B27" s="8">
        <v>0.52361111111111114</v>
      </c>
      <c r="D27" s="7" t="s">
        <v>53</v>
      </c>
      <c r="E27" s="9">
        <f>B31-B25</f>
        <v>3.8888888888888862E-2</v>
      </c>
      <c r="G27" s="42" t="s">
        <v>54</v>
      </c>
      <c r="H27" s="36" t="s">
        <v>112</v>
      </c>
      <c r="I27" s="44" t="s">
        <v>112</v>
      </c>
      <c r="J27" s="37" t="s">
        <v>112</v>
      </c>
      <c r="K27" s="36"/>
    </row>
    <row r="28" spans="1:11" ht="17.5">
      <c r="A28" s="6" t="s">
        <v>55</v>
      </c>
      <c r="B28" s="8">
        <v>0.52638888888888891</v>
      </c>
      <c r="G28" s="42" t="s">
        <v>56</v>
      </c>
      <c r="H28" s="36">
        <v>94</v>
      </c>
      <c r="I28" s="44">
        <v>99</v>
      </c>
      <c r="J28" s="37">
        <v>92</v>
      </c>
      <c r="K28" s="36"/>
    </row>
    <row r="29" spans="1:11" ht="17.5">
      <c r="A29" s="6" t="s">
        <v>57</v>
      </c>
      <c r="B29" s="8">
        <v>0.53263888888888888</v>
      </c>
      <c r="G29" s="42" t="s">
        <v>58</v>
      </c>
      <c r="H29" s="36">
        <v>2.34</v>
      </c>
      <c r="I29" s="44">
        <v>3.36</v>
      </c>
      <c r="J29" s="37">
        <v>3.81</v>
      </c>
      <c r="K29" s="36"/>
    </row>
    <row r="30" spans="1:11">
      <c r="A30" s="6" t="s">
        <v>59</v>
      </c>
      <c r="B30" s="8">
        <v>0.53611111111111109</v>
      </c>
      <c r="G30" s="46" t="s">
        <v>60</v>
      </c>
      <c r="H30" s="47">
        <v>13.21</v>
      </c>
      <c r="I30" s="48">
        <v>13.21</v>
      </c>
      <c r="J30" s="49">
        <v>13.21</v>
      </c>
      <c r="K30" s="36"/>
    </row>
    <row r="31" spans="1:11">
      <c r="A31" s="7" t="s">
        <v>61</v>
      </c>
      <c r="B31" s="9">
        <v>0.53888888888888886</v>
      </c>
      <c r="G31" s="50" t="s">
        <v>41</v>
      </c>
      <c r="H31" s="47">
        <v>7.35</v>
      </c>
      <c r="I31" s="48">
        <v>7.1710000000000003</v>
      </c>
      <c r="J31" s="49">
        <v>7.1109999999999998</v>
      </c>
      <c r="K31" s="36"/>
    </row>
    <row r="32" spans="1:11" ht="17.5">
      <c r="A32" s="6"/>
      <c r="B32" s="80"/>
      <c r="G32" s="50" t="s">
        <v>42</v>
      </c>
      <c r="H32" s="47" t="s">
        <v>112</v>
      </c>
      <c r="I32" s="48">
        <v>5.0999999999999996</v>
      </c>
      <c r="J32" s="49">
        <v>5.9</v>
      </c>
      <c r="K32" s="36"/>
    </row>
    <row r="33" spans="1:11" ht="17.5">
      <c r="A33" s="11" t="s">
        <v>62</v>
      </c>
      <c r="B33" s="10"/>
      <c r="G33" s="50" t="s">
        <v>45</v>
      </c>
      <c r="H33" s="47">
        <v>23</v>
      </c>
      <c r="I33" s="48">
        <v>105</v>
      </c>
      <c r="J33" s="49">
        <v>30</v>
      </c>
      <c r="K33" s="36"/>
    </row>
    <row r="34" spans="1:11" ht="17.5">
      <c r="A34" s="10" t="s">
        <v>63</v>
      </c>
      <c r="B34" s="10" t="s">
        <v>12</v>
      </c>
      <c r="G34" s="43" t="s">
        <v>65</v>
      </c>
      <c r="H34" s="38">
        <v>2.1</v>
      </c>
      <c r="I34" s="45">
        <v>2.1</v>
      </c>
      <c r="J34" s="39">
        <v>2</v>
      </c>
      <c r="K34" s="36"/>
    </row>
    <row r="36" spans="1:11">
      <c r="B36" t="s">
        <v>318</v>
      </c>
    </row>
    <row r="37" spans="1:11">
      <c r="B37" t="s">
        <v>319</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37"/>
  <sheetViews>
    <sheetView topLeftCell="A23" workbookViewId="0">
      <selection activeCell="D32" sqref="D32"/>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0.70486111111111116</v>
      </c>
      <c r="H3" s="5"/>
      <c r="I3" s="5">
        <v>12</v>
      </c>
      <c r="J3" s="1"/>
      <c r="K3" s="2"/>
    </row>
    <row r="4" spans="1:11">
      <c r="A4" s="18" t="s">
        <v>13</v>
      </c>
      <c r="B4" t="s">
        <v>117</v>
      </c>
      <c r="E4" s="2"/>
      <c r="G4" s="15">
        <v>0.70624999999999993</v>
      </c>
      <c r="H4" s="6">
        <v>20</v>
      </c>
      <c r="I4" s="6">
        <v>14</v>
      </c>
      <c r="J4" s="2"/>
      <c r="K4" s="2"/>
    </row>
    <row r="5" spans="1:11">
      <c r="A5" s="18" t="s">
        <v>15</v>
      </c>
      <c r="B5">
        <v>45</v>
      </c>
      <c r="C5" t="s">
        <v>16</v>
      </c>
      <c r="D5">
        <v>114.3</v>
      </c>
      <c r="E5" s="2" t="s">
        <v>17</v>
      </c>
      <c r="G5" s="15">
        <v>0.70833333333333337</v>
      </c>
      <c r="H5" s="6"/>
      <c r="I5" s="6">
        <v>16</v>
      </c>
      <c r="J5" s="2"/>
      <c r="K5" s="2"/>
    </row>
    <row r="6" spans="1:11">
      <c r="A6" s="18" t="s">
        <v>18</v>
      </c>
      <c r="B6">
        <v>60</v>
      </c>
      <c r="C6" t="s">
        <v>16</v>
      </c>
      <c r="D6">
        <v>152.4</v>
      </c>
      <c r="E6" s="2" t="s">
        <v>17</v>
      </c>
      <c r="G6" s="15">
        <v>0.71180555555555547</v>
      </c>
      <c r="H6" s="6">
        <v>20</v>
      </c>
      <c r="I6" s="6">
        <v>16</v>
      </c>
      <c r="J6" s="2"/>
      <c r="K6" s="2"/>
    </row>
    <row r="7" spans="1:11">
      <c r="A7" s="19" t="s">
        <v>19</v>
      </c>
      <c r="B7" s="3">
        <v>58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29241524</v>
      </c>
      <c r="G10" s="15"/>
      <c r="H10" s="6"/>
      <c r="I10" s="6"/>
      <c r="J10" s="2"/>
      <c r="K10" s="2"/>
    </row>
    <row r="11" spans="1:11">
      <c r="A11" s="6" t="s">
        <v>24</v>
      </c>
      <c r="B11" s="2"/>
      <c r="G11" s="15"/>
      <c r="H11" s="6"/>
      <c r="I11" s="6"/>
      <c r="J11" s="2"/>
      <c r="K11" s="2"/>
    </row>
    <row r="12" spans="1:11">
      <c r="A12" s="6" t="s">
        <v>25</v>
      </c>
      <c r="B12" s="2">
        <v>10502</v>
      </c>
      <c r="G12" s="15"/>
      <c r="H12" s="6"/>
      <c r="I12" s="6"/>
      <c r="J12" s="2"/>
      <c r="K12" s="2"/>
    </row>
    <row r="13" spans="1:11">
      <c r="A13" s="6" t="s">
        <v>26</v>
      </c>
      <c r="B13" s="2"/>
      <c r="G13" s="15"/>
      <c r="H13" s="6"/>
      <c r="I13" s="6"/>
      <c r="J13" s="2"/>
      <c r="K13" s="2"/>
    </row>
    <row r="14" spans="1:11">
      <c r="A14" s="7" t="s">
        <v>27</v>
      </c>
      <c r="B14" s="4" t="s">
        <v>320</v>
      </c>
      <c r="G14" s="16"/>
      <c r="H14" s="7"/>
      <c r="I14" s="7"/>
      <c r="J14" s="4"/>
      <c r="K14" s="4"/>
    </row>
    <row r="16" spans="1:11">
      <c r="A16" s="97" t="s">
        <v>28</v>
      </c>
      <c r="B16" s="99"/>
    </row>
    <row r="17" spans="1:10">
      <c r="A17" s="5" t="s">
        <v>29</v>
      </c>
      <c r="B17" s="2"/>
    </row>
    <row r="18" spans="1:10">
      <c r="A18" s="6" t="s">
        <v>30</v>
      </c>
      <c r="B18" s="2">
        <v>14.12</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7.1479999999999997</v>
      </c>
      <c r="I22" s="44">
        <v>6.9630000000000001</v>
      </c>
      <c r="J22" s="37"/>
    </row>
    <row r="23" spans="1:10" ht="17.5">
      <c r="G23" s="42" t="s">
        <v>42</v>
      </c>
      <c r="H23" s="36">
        <v>13</v>
      </c>
      <c r="I23" s="44">
        <v>18.600000000000001</v>
      </c>
      <c r="J23" s="37"/>
    </row>
    <row r="24" spans="1:10" ht="17.5">
      <c r="A24" s="97" t="s">
        <v>43</v>
      </c>
      <c r="B24" s="99"/>
      <c r="D24" s="97" t="s">
        <v>44</v>
      </c>
      <c r="E24" s="99"/>
      <c r="G24" s="42" t="s">
        <v>45</v>
      </c>
      <c r="H24" s="36">
        <v>202</v>
      </c>
      <c r="I24" s="44">
        <v>128</v>
      </c>
      <c r="J24" s="37"/>
    </row>
    <row r="25" spans="1:10" ht="17.5">
      <c r="A25" s="5" t="s">
        <v>46</v>
      </c>
      <c r="B25" s="86">
        <v>0.6875</v>
      </c>
      <c r="D25" s="5" t="s">
        <v>47</v>
      </c>
      <c r="E25" s="8">
        <f>B26-B25</f>
        <v>1.5277777777777835E-2</v>
      </c>
      <c r="G25" s="42" t="s">
        <v>48</v>
      </c>
      <c r="H25" s="36">
        <v>-24</v>
      </c>
      <c r="I25" s="44">
        <v>-28</v>
      </c>
      <c r="J25" s="37"/>
    </row>
    <row r="26" spans="1:10" ht="17.5">
      <c r="A26" s="6" t="s">
        <v>49</v>
      </c>
      <c r="B26" s="8">
        <v>0.70277777777777783</v>
      </c>
      <c r="D26" s="6" t="s">
        <v>50</v>
      </c>
      <c r="E26" s="8">
        <f>B31-B27</f>
        <v>1.4583333333333393E-2</v>
      </c>
      <c r="G26" s="42" t="s">
        <v>51</v>
      </c>
      <c r="H26" s="36">
        <v>4.5</v>
      </c>
      <c r="I26" s="44">
        <v>4.2</v>
      </c>
      <c r="J26" s="37"/>
    </row>
    <row r="27" spans="1:10" ht="17.5">
      <c r="A27" s="6" t="s">
        <v>52</v>
      </c>
      <c r="B27" s="8">
        <v>0.70347222222222217</v>
      </c>
      <c r="D27" s="7" t="s">
        <v>53</v>
      </c>
      <c r="E27" s="9">
        <f>B31-B25</f>
        <v>3.0555555555555558E-2</v>
      </c>
      <c r="G27" s="42" t="s">
        <v>54</v>
      </c>
      <c r="H27" s="36" t="s">
        <v>112</v>
      </c>
      <c r="I27" s="44" t="s">
        <v>112</v>
      </c>
      <c r="J27" s="37"/>
    </row>
    <row r="28" spans="1:10" ht="17.5">
      <c r="A28" s="6" t="s">
        <v>55</v>
      </c>
      <c r="B28" s="8">
        <v>0.70486111111111116</v>
      </c>
      <c r="G28" s="42" t="s">
        <v>56</v>
      </c>
      <c r="H28" s="36">
        <v>99</v>
      </c>
      <c r="I28" s="44">
        <v>96</v>
      </c>
      <c r="J28" s="37"/>
    </row>
    <row r="29" spans="1:10" ht="17.5">
      <c r="A29" s="6" t="s">
        <v>57</v>
      </c>
      <c r="B29" s="8">
        <v>0.71458333333333324</v>
      </c>
      <c r="G29" s="42" t="s">
        <v>58</v>
      </c>
      <c r="H29" s="36">
        <v>1.3</v>
      </c>
      <c r="I29" s="44">
        <v>2.1800000000000002</v>
      </c>
      <c r="J29" s="37"/>
    </row>
    <row r="30" spans="1:10">
      <c r="A30" s="6"/>
      <c r="B30" s="8"/>
      <c r="G30" s="46" t="s">
        <v>60</v>
      </c>
      <c r="H30" s="47">
        <v>14.12</v>
      </c>
      <c r="I30" s="48">
        <v>14.12</v>
      </c>
      <c r="J30" s="49"/>
    </row>
    <row r="31" spans="1:10">
      <c r="A31" s="7" t="s">
        <v>61</v>
      </c>
      <c r="B31" s="9">
        <v>0.71805555555555556</v>
      </c>
      <c r="G31" s="50" t="s">
        <v>41</v>
      </c>
      <c r="H31" s="47">
        <v>7.4770000000000003</v>
      </c>
      <c r="I31" s="48">
        <v>7.23</v>
      </c>
      <c r="J31" s="49"/>
    </row>
    <row r="32" spans="1:10" ht="17.5">
      <c r="G32" s="50" t="s">
        <v>42</v>
      </c>
      <c r="H32" s="47" t="s">
        <v>112</v>
      </c>
      <c r="I32" s="48">
        <v>6.8</v>
      </c>
      <c r="J32" s="49"/>
    </row>
    <row r="33" spans="1:10" ht="17.5">
      <c r="A33" s="11" t="s">
        <v>62</v>
      </c>
      <c r="B33" s="10"/>
      <c r="G33" s="50" t="s">
        <v>45</v>
      </c>
      <c r="H33" s="47">
        <v>113</v>
      </c>
      <c r="I33" s="48">
        <v>42</v>
      </c>
      <c r="J33" s="49"/>
    </row>
    <row r="34" spans="1:10" ht="17.5">
      <c r="A34" s="10" t="s">
        <v>63</v>
      </c>
      <c r="B34" s="10" t="s">
        <v>12</v>
      </c>
      <c r="G34" s="43" t="s">
        <v>65</v>
      </c>
      <c r="H34" s="38">
        <v>1.8</v>
      </c>
      <c r="I34" s="45">
        <v>1.8</v>
      </c>
      <c r="J34" s="39"/>
    </row>
    <row r="36" spans="1:10">
      <c r="B36" t="s">
        <v>321</v>
      </c>
    </row>
    <row r="37" spans="1:10">
      <c r="B37" t="s">
        <v>322</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topLeftCell="A16" workbookViewId="0">
      <selection activeCell="B21" sqref="B21"/>
    </sheetView>
  </sheetViews>
  <sheetFormatPr defaultColWidth="8.83203125" defaultRowHeight="15.5"/>
  <cols>
    <col min="1" max="1" width="19.58203125" customWidth="1"/>
    <col min="2" max="2" width="10.83203125" customWidth="1"/>
  </cols>
  <sheetData>
    <row r="1" spans="1:11">
      <c r="A1" s="11" t="s">
        <v>0</v>
      </c>
      <c r="B1" s="26">
        <v>43909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c r="H3" s="5"/>
      <c r="I3" s="5">
        <v>14</v>
      </c>
      <c r="J3" s="1" t="s">
        <v>12</v>
      </c>
      <c r="K3" s="2" t="s">
        <v>12</v>
      </c>
    </row>
    <row r="4" spans="1:11">
      <c r="A4" s="18" t="s">
        <v>13</v>
      </c>
      <c r="B4" t="s">
        <v>14</v>
      </c>
      <c r="E4" s="2"/>
      <c r="G4" s="15"/>
      <c r="H4" s="6"/>
      <c r="I4" s="6"/>
      <c r="J4" s="2"/>
      <c r="K4" s="2"/>
    </row>
    <row r="5" spans="1:11">
      <c r="A5" s="18" t="s">
        <v>15</v>
      </c>
      <c r="B5">
        <v>33</v>
      </c>
      <c r="C5" t="s">
        <v>16</v>
      </c>
      <c r="D5">
        <f>B5*2.54</f>
        <v>83.820000000000007</v>
      </c>
      <c r="E5" s="2" t="s">
        <v>17</v>
      </c>
      <c r="G5" s="15"/>
      <c r="H5" s="6"/>
      <c r="I5" s="6"/>
      <c r="J5" s="2"/>
      <c r="K5" s="2"/>
    </row>
    <row r="6" spans="1:11">
      <c r="A6" s="18" t="s">
        <v>18</v>
      </c>
      <c r="B6">
        <v>44</v>
      </c>
      <c r="C6" t="s">
        <v>16</v>
      </c>
      <c r="D6">
        <f>B6*2.54</f>
        <v>111.76</v>
      </c>
      <c r="E6" s="2" t="s">
        <v>17</v>
      </c>
      <c r="G6" s="15"/>
      <c r="H6" s="6"/>
      <c r="I6" s="6"/>
      <c r="J6" s="2"/>
      <c r="K6" s="2"/>
    </row>
    <row r="7" spans="1:11">
      <c r="A7" s="19" t="s">
        <v>19</v>
      </c>
      <c r="B7" s="3">
        <v>24</v>
      </c>
      <c r="C7" s="3" t="s">
        <v>20</v>
      </c>
      <c r="D7" s="3">
        <f>B7/2.2</f>
        <v>10.909090909090908</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31199492</v>
      </c>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v>9492</v>
      </c>
      <c r="G14" s="16"/>
      <c r="H14" s="7"/>
      <c r="I14" s="7"/>
      <c r="J14" s="4"/>
      <c r="K14" s="4"/>
    </row>
    <row r="16" spans="1:11">
      <c r="A16" s="97" t="s">
        <v>28</v>
      </c>
      <c r="B16" s="99"/>
    </row>
    <row r="17" spans="1:10">
      <c r="A17" s="5" t="s">
        <v>29</v>
      </c>
      <c r="B17" s="2">
        <v>7.2</v>
      </c>
    </row>
    <row r="18" spans="1:10">
      <c r="A18" s="6" t="s">
        <v>30</v>
      </c>
      <c r="B18" s="2">
        <v>6.6</v>
      </c>
    </row>
    <row r="19" spans="1:10">
      <c r="A19" s="6" t="s">
        <v>31</v>
      </c>
      <c r="B19" s="2" t="s">
        <v>73</v>
      </c>
    </row>
    <row r="20" spans="1:10">
      <c r="A20" s="6" t="s">
        <v>33</v>
      </c>
      <c r="B20" s="2" t="s">
        <v>74</v>
      </c>
      <c r="G20" s="34" t="s">
        <v>35</v>
      </c>
      <c r="H20" s="35"/>
      <c r="I20" s="35"/>
      <c r="J20" s="1"/>
    </row>
    <row r="21" spans="1:10">
      <c r="A21" s="6" t="s">
        <v>36</v>
      </c>
      <c r="B21" s="2"/>
      <c r="G21" s="10"/>
      <c r="H21" s="40" t="s">
        <v>37</v>
      </c>
      <c r="I21" s="40" t="s">
        <v>38</v>
      </c>
      <c r="J21" s="41" t="s">
        <v>39</v>
      </c>
    </row>
    <row r="22" spans="1:10">
      <c r="A22" s="7" t="s">
        <v>40</v>
      </c>
      <c r="B22" s="4">
        <v>158</v>
      </c>
      <c r="G22" s="42" t="s">
        <v>41</v>
      </c>
      <c r="H22" t="s">
        <v>75</v>
      </c>
      <c r="I22" s="44"/>
      <c r="J22" s="37"/>
    </row>
    <row r="23" spans="1:10" ht="17.5">
      <c r="G23" s="42" t="s">
        <v>42</v>
      </c>
      <c r="H23" s="36"/>
      <c r="I23" s="44"/>
      <c r="J23" s="37"/>
    </row>
    <row r="24" spans="1:10" ht="17.5">
      <c r="A24" s="97" t="s">
        <v>43</v>
      </c>
      <c r="B24" s="99"/>
      <c r="D24" s="97" t="s">
        <v>44</v>
      </c>
      <c r="E24" s="99"/>
      <c r="G24" s="42" t="s">
        <v>45</v>
      </c>
      <c r="H24" s="36"/>
      <c r="I24" s="44"/>
      <c r="J24" s="37"/>
    </row>
    <row r="25" spans="1:10" ht="17.5">
      <c r="A25" s="5" t="s">
        <v>46</v>
      </c>
      <c r="B25" s="8">
        <v>0.51250000000000007</v>
      </c>
      <c r="D25" s="5" t="s">
        <v>47</v>
      </c>
      <c r="E25" s="8">
        <f>B26-B25</f>
        <v>8.3333333333333037E-3</v>
      </c>
      <c r="G25" s="42" t="s">
        <v>48</v>
      </c>
      <c r="H25" s="36"/>
      <c r="I25" s="44"/>
      <c r="J25" s="37"/>
    </row>
    <row r="26" spans="1:10" ht="17.5">
      <c r="A26" s="6" t="s">
        <v>49</v>
      </c>
      <c r="B26" s="8">
        <v>0.52083333333333337</v>
      </c>
      <c r="D26" s="6" t="s">
        <v>50</v>
      </c>
      <c r="E26" s="8">
        <f>B31-B27</f>
        <v>6.9444444444444198E-3</v>
      </c>
      <c r="G26" s="42" t="s">
        <v>51</v>
      </c>
      <c r="H26" s="36"/>
      <c r="I26" s="44"/>
      <c r="J26" s="37"/>
    </row>
    <row r="27" spans="1:10" ht="17.5">
      <c r="A27" s="6" t="s">
        <v>52</v>
      </c>
      <c r="B27" s="8">
        <v>0.52083333333333337</v>
      </c>
      <c r="D27" s="7" t="s">
        <v>53</v>
      </c>
      <c r="E27" s="9">
        <f>B31-B25</f>
        <v>1.5277777777777724E-2</v>
      </c>
      <c r="G27" s="42" t="s">
        <v>54</v>
      </c>
      <c r="H27" s="36"/>
      <c r="I27" s="44"/>
      <c r="J27" s="37"/>
    </row>
    <row r="28" spans="1:10" ht="17.5">
      <c r="A28" s="6" t="s">
        <v>55</v>
      </c>
      <c r="B28" s="8">
        <v>0.52222222222222225</v>
      </c>
      <c r="G28" s="42" t="s">
        <v>56</v>
      </c>
      <c r="H28" s="36"/>
      <c r="I28" s="44"/>
      <c r="J28" s="37"/>
    </row>
    <row r="29" spans="1:10" ht="17.5">
      <c r="A29" s="6" t="s">
        <v>57</v>
      </c>
      <c r="B29" s="8"/>
      <c r="G29" s="42" t="s">
        <v>58</v>
      </c>
      <c r="H29" s="36"/>
      <c r="I29" s="44"/>
      <c r="J29" s="37"/>
    </row>
    <row r="30" spans="1:10">
      <c r="A30" s="6" t="s">
        <v>59</v>
      </c>
      <c r="B30" s="8"/>
      <c r="G30" s="46" t="s">
        <v>60</v>
      </c>
      <c r="H30" s="47"/>
      <c r="I30" s="48"/>
      <c r="J30" s="49"/>
    </row>
    <row r="31" spans="1:10">
      <c r="A31" s="7" t="s">
        <v>61</v>
      </c>
      <c r="B31" s="9">
        <v>0.52777777777777779</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c r="I34" s="45"/>
      <c r="J34" s="39"/>
    </row>
  </sheetData>
  <mergeCells count="6">
    <mergeCell ref="G1:K1"/>
    <mergeCell ref="A2:E2"/>
    <mergeCell ref="A9:B9"/>
    <mergeCell ref="A16:B16"/>
    <mergeCell ref="A24:B24"/>
    <mergeCell ref="D24:E24"/>
  </mergeCells>
  <pageMargins left="0.7" right="0.7" top="0.75" bottom="0.75"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36"/>
  <sheetViews>
    <sheetView topLeftCell="A10" workbookViewId="0">
      <selection activeCell="J35" sqref="J35"/>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0.68819444444444444</v>
      </c>
      <c r="H3" s="5">
        <v>18</v>
      </c>
      <c r="I3" s="5">
        <v>22</v>
      </c>
      <c r="J3" s="1"/>
      <c r="K3" s="2"/>
    </row>
    <row r="4" spans="1:11">
      <c r="A4" s="18" t="s">
        <v>13</v>
      </c>
      <c r="E4" s="2"/>
      <c r="G4" s="15">
        <v>0.69861111111111107</v>
      </c>
      <c r="H4" s="6">
        <v>14</v>
      </c>
      <c r="I4" s="6">
        <v>18</v>
      </c>
      <c r="J4" s="2"/>
      <c r="K4" s="2"/>
    </row>
    <row r="5" spans="1:11">
      <c r="A5" s="18" t="s">
        <v>15</v>
      </c>
      <c r="B5">
        <v>55</v>
      </c>
      <c r="C5" t="s">
        <v>16</v>
      </c>
      <c r="D5">
        <v>139.69999999999999</v>
      </c>
      <c r="E5" s="2" t="s">
        <v>17</v>
      </c>
      <c r="G5" s="15"/>
      <c r="H5" s="6"/>
      <c r="I5" s="6"/>
      <c r="J5" s="2"/>
      <c r="K5" s="2"/>
    </row>
    <row r="6" spans="1:11">
      <c r="A6" s="18" t="s">
        <v>18</v>
      </c>
      <c r="B6">
        <v>74</v>
      </c>
      <c r="C6" t="s">
        <v>16</v>
      </c>
      <c r="D6">
        <v>187.96</v>
      </c>
      <c r="E6" s="2" t="s">
        <v>17</v>
      </c>
      <c r="G6" s="15"/>
      <c r="H6" s="6"/>
      <c r="I6" s="6"/>
      <c r="J6" s="2"/>
      <c r="K6" s="2"/>
    </row>
    <row r="7" spans="1:11">
      <c r="A7" s="19" t="s">
        <v>19</v>
      </c>
      <c r="B7" s="3">
        <v>108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10988867</v>
      </c>
      <c r="G10" s="15"/>
      <c r="H10" s="6"/>
      <c r="I10" s="6"/>
      <c r="J10" s="2"/>
      <c r="K10" s="2"/>
    </row>
    <row r="11" spans="1:11">
      <c r="A11" s="6" t="s">
        <v>24</v>
      </c>
      <c r="B11" s="2"/>
      <c r="G11" s="15"/>
      <c r="H11" s="6"/>
      <c r="I11" s="6"/>
      <c r="J11" s="2"/>
      <c r="K11" s="2"/>
    </row>
    <row r="12" spans="1:11">
      <c r="A12" s="6" t="s">
        <v>25</v>
      </c>
      <c r="B12" s="2">
        <v>10503</v>
      </c>
      <c r="G12" s="15"/>
      <c r="H12" s="6"/>
      <c r="I12" s="6"/>
      <c r="J12" s="2"/>
      <c r="K12" s="2"/>
    </row>
    <row r="13" spans="1:11">
      <c r="A13" s="6" t="s">
        <v>26</v>
      </c>
      <c r="B13" s="2"/>
      <c r="G13" s="15"/>
      <c r="H13" s="6"/>
      <c r="I13" s="6"/>
      <c r="J13" s="2"/>
      <c r="K13" s="2"/>
    </row>
    <row r="14" spans="1:11">
      <c r="A14" s="7" t="s">
        <v>27</v>
      </c>
      <c r="B14" s="4" t="s">
        <v>323</v>
      </c>
      <c r="G14" s="16"/>
      <c r="H14" s="7"/>
      <c r="I14" s="7"/>
      <c r="J14" s="4"/>
      <c r="K14" s="4"/>
    </row>
    <row r="16" spans="1:11">
      <c r="A16" s="97" t="s">
        <v>28</v>
      </c>
      <c r="B16" s="99"/>
    </row>
    <row r="17" spans="1:10">
      <c r="A17" s="5" t="s">
        <v>29</v>
      </c>
      <c r="B17" s="2"/>
    </row>
    <row r="18" spans="1:10">
      <c r="A18" s="6" t="s">
        <v>30</v>
      </c>
      <c r="B18" s="87">
        <v>0.59166666666666667</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6.93</v>
      </c>
      <c r="I22" s="44">
        <v>6.8109999999999999</v>
      </c>
      <c r="J22" s="37"/>
    </row>
    <row r="23" spans="1:10" ht="17.5">
      <c r="G23" s="42" t="s">
        <v>42</v>
      </c>
      <c r="H23" s="36">
        <v>16.2</v>
      </c>
      <c r="I23" s="44">
        <v>22.6</v>
      </c>
      <c r="J23" s="37"/>
    </row>
    <row r="24" spans="1:10" ht="17.5">
      <c r="A24" s="97" t="s">
        <v>43</v>
      </c>
      <c r="B24" s="99"/>
      <c r="D24" s="97" t="s">
        <v>44</v>
      </c>
      <c r="E24" s="99"/>
      <c r="G24" s="42" t="s">
        <v>45</v>
      </c>
      <c r="H24" s="36">
        <v>110</v>
      </c>
      <c r="I24" s="44">
        <v>92</v>
      </c>
      <c r="J24" s="37"/>
    </row>
    <row r="25" spans="1:10" ht="17.5">
      <c r="A25" s="5" t="s">
        <v>46</v>
      </c>
      <c r="B25" s="8">
        <v>0.66666666666666663</v>
      </c>
      <c r="D25" s="5" t="s">
        <v>47</v>
      </c>
      <c r="E25" s="8">
        <f>B26-B25</f>
        <v>1.6666666666666607E-2</v>
      </c>
      <c r="G25" s="42" t="s">
        <v>48</v>
      </c>
      <c r="H25" s="36">
        <v>-29</v>
      </c>
      <c r="I25" s="44" t="s">
        <v>264</v>
      </c>
      <c r="J25" s="37"/>
    </row>
    <row r="26" spans="1:10" ht="17.5">
      <c r="A26" s="6" t="s">
        <v>49</v>
      </c>
      <c r="B26" s="8">
        <v>0.68333333333333324</v>
      </c>
      <c r="D26" s="6" t="s">
        <v>50</v>
      </c>
      <c r="E26" s="8">
        <f>B31-B27</f>
        <v>1.3194444444444509E-2</v>
      </c>
      <c r="G26" s="42" t="s">
        <v>51</v>
      </c>
      <c r="H26" s="36">
        <v>3.4</v>
      </c>
      <c r="I26" s="44">
        <v>3.6</v>
      </c>
      <c r="J26" s="37"/>
    </row>
    <row r="27" spans="1:10" ht="17.5">
      <c r="A27" s="6" t="s">
        <v>52</v>
      </c>
      <c r="B27" s="8">
        <v>0.68402777777777779</v>
      </c>
      <c r="D27" s="7" t="s">
        <v>53</v>
      </c>
      <c r="E27" s="9">
        <f>B31-B25</f>
        <v>3.0555555555555669E-2</v>
      </c>
      <c r="G27" s="42" t="s">
        <v>54</v>
      </c>
      <c r="H27" s="36" t="s">
        <v>112</v>
      </c>
      <c r="I27" s="44" t="s">
        <v>112</v>
      </c>
      <c r="J27" s="37"/>
    </row>
    <row r="28" spans="1:10" ht="17.5">
      <c r="A28" s="6" t="s">
        <v>55</v>
      </c>
      <c r="B28" s="8">
        <v>0.69166666666666676</v>
      </c>
      <c r="G28" s="42" t="s">
        <v>56</v>
      </c>
      <c r="H28" s="36">
        <v>94</v>
      </c>
      <c r="I28" s="44">
        <v>86</v>
      </c>
      <c r="J28" s="37"/>
    </row>
    <row r="29" spans="1:10" ht="17.5">
      <c r="A29" s="6" t="s">
        <v>57</v>
      </c>
      <c r="B29" s="8">
        <v>0.6958333333333333</v>
      </c>
      <c r="G29" s="42" t="s">
        <v>58</v>
      </c>
      <c r="H29" s="36">
        <v>2.56</v>
      </c>
      <c r="I29" s="44">
        <v>3.76</v>
      </c>
      <c r="J29" s="37"/>
    </row>
    <row r="30" spans="1:10">
      <c r="A30" s="6"/>
      <c r="B30" s="8"/>
      <c r="G30" s="46" t="s">
        <v>60</v>
      </c>
      <c r="H30" s="47">
        <v>13.21</v>
      </c>
      <c r="I30" s="48">
        <v>14.12</v>
      </c>
      <c r="J30" s="49"/>
    </row>
    <row r="31" spans="1:10">
      <c r="A31" s="7" t="s">
        <v>61</v>
      </c>
      <c r="B31" s="9">
        <v>0.6972222222222223</v>
      </c>
      <c r="G31" s="50" t="s">
        <v>41</v>
      </c>
      <c r="H31" s="47">
        <v>7.2069999999999999</v>
      </c>
      <c r="I31" s="48">
        <v>7.06</v>
      </c>
      <c r="J31" s="49"/>
    </row>
    <row r="32" spans="1:10" ht="17.5">
      <c r="G32" s="50" t="s">
        <v>42</v>
      </c>
      <c r="H32" s="47">
        <v>5.7</v>
      </c>
      <c r="I32" s="48">
        <v>8.3000000000000007</v>
      </c>
      <c r="J32" s="49"/>
    </row>
    <row r="33" spans="1:10" ht="17.5">
      <c r="A33" s="11" t="s">
        <v>62</v>
      </c>
      <c r="B33" s="10"/>
      <c r="G33" s="50" t="s">
        <v>45</v>
      </c>
      <c r="H33" s="47">
        <v>29</v>
      </c>
      <c r="I33" s="48">
        <v>22</v>
      </c>
      <c r="J33" s="49"/>
    </row>
    <row r="34" spans="1:10" ht="17.5">
      <c r="A34" s="10" t="s">
        <v>63</v>
      </c>
      <c r="B34" s="10" t="s">
        <v>12</v>
      </c>
      <c r="G34" s="43" t="s">
        <v>65</v>
      </c>
      <c r="H34" s="38">
        <v>1.7</v>
      </c>
      <c r="I34" s="45">
        <v>2</v>
      </c>
      <c r="J34" s="39"/>
    </row>
    <row r="36" spans="1:10">
      <c r="B36" t="s">
        <v>324</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38"/>
  <sheetViews>
    <sheetView topLeftCell="A30"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c r="H3" s="5"/>
      <c r="I3" s="5"/>
      <c r="J3" s="1"/>
      <c r="K3" s="2"/>
    </row>
    <row r="4" spans="1:11">
      <c r="A4" s="18" t="s">
        <v>13</v>
      </c>
      <c r="B4" t="s">
        <v>72</v>
      </c>
      <c r="E4" s="2"/>
      <c r="G4" s="15"/>
      <c r="H4" s="6"/>
      <c r="I4" s="6"/>
      <c r="J4" s="2"/>
      <c r="K4" s="2"/>
    </row>
    <row r="5" spans="1:11">
      <c r="A5" s="18" t="s">
        <v>15</v>
      </c>
      <c r="B5">
        <v>53</v>
      </c>
      <c r="C5" t="s">
        <v>16</v>
      </c>
      <c r="D5">
        <v>134.62</v>
      </c>
      <c r="E5" s="2" t="s">
        <v>17</v>
      </c>
      <c r="G5" s="15"/>
      <c r="H5" s="6"/>
      <c r="I5" s="6"/>
      <c r="J5" s="2"/>
      <c r="K5" s="2"/>
    </row>
    <row r="6" spans="1:11">
      <c r="A6" s="18" t="s">
        <v>18</v>
      </c>
      <c r="B6">
        <v>71</v>
      </c>
      <c r="C6" t="s">
        <v>16</v>
      </c>
      <c r="D6">
        <v>180.34</v>
      </c>
      <c r="E6" s="2" t="s">
        <v>17</v>
      </c>
      <c r="G6" s="15"/>
      <c r="H6" s="6"/>
      <c r="I6" s="6"/>
      <c r="J6" s="2"/>
      <c r="K6" s="2"/>
    </row>
    <row r="7" spans="1:11">
      <c r="A7" s="19" t="s">
        <v>19</v>
      </c>
      <c r="B7" s="3">
        <v>96</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325</v>
      </c>
      <c r="G10" s="15"/>
      <c r="H10" s="6"/>
      <c r="I10" s="6"/>
      <c r="J10" s="2"/>
      <c r="K10" s="2"/>
    </row>
    <row r="11" spans="1:11">
      <c r="A11" s="6" t="s">
        <v>24</v>
      </c>
      <c r="B11" s="2"/>
      <c r="G11" s="15"/>
      <c r="H11" s="6"/>
      <c r="I11" s="6"/>
      <c r="J11" s="2"/>
      <c r="K11" s="2"/>
    </row>
    <row r="12" spans="1:11">
      <c r="A12" s="6" t="s">
        <v>25</v>
      </c>
      <c r="B12" s="2" t="s">
        <v>299</v>
      </c>
      <c r="G12" s="15"/>
      <c r="H12" s="6"/>
      <c r="I12" s="6"/>
      <c r="J12" s="2"/>
      <c r="K12" s="2"/>
    </row>
    <row r="13" spans="1:11">
      <c r="A13" s="6" t="s">
        <v>26</v>
      </c>
      <c r="B13" s="2"/>
      <c r="G13" s="15"/>
      <c r="H13" s="6"/>
      <c r="I13" s="6"/>
      <c r="J13" s="2"/>
      <c r="K13" s="2"/>
    </row>
    <row r="14" spans="1:11">
      <c r="A14" s="7" t="s">
        <v>27</v>
      </c>
      <c r="B14" s="4" t="s">
        <v>326</v>
      </c>
      <c r="G14" s="16"/>
      <c r="H14" s="7"/>
      <c r="I14" s="7"/>
      <c r="J14" s="4"/>
      <c r="K14" s="4"/>
    </row>
    <row r="16" spans="1:11">
      <c r="A16" s="97" t="s">
        <v>28</v>
      </c>
      <c r="B16" s="99"/>
    </row>
    <row r="17" spans="1:10">
      <c r="A17" s="5" t="s">
        <v>29</v>
      </c>
      <c r="B17" s="2"/>
    </row>
    <row r="18" spans="1:10">
      <c r="A18" s="6" t="s">
        <v>30</v>
      </c>
      <c r="B18" s="2"/>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t="s">
        <v>39</v>
      </c>
    </row>
    <row r="22" spans="1:10">
      <c r="A22" s="7" t="s">
        <v>40</v>
      </c>
      <c r="B22" s="4"/>
      <c r="G22" s="42" t="s">
        <v>41</v>
      </c>
      <c r="H22">
        <v>6.9370000000000003</v>
      </c>
      <c r="I22" s="44"/>
      <c r="J22" s="37"/>
    </row>
    <row r="23" spans="1:10" ht="17.5">
      <c r="G23" s="42" t="s">
        <v>42</v>
      </c>
      <c r="H23" s="36">
        <v>16.399999999999999</v>
      </c>
      <c r="I23" s="44"/>
      <c r="J23" s="37"/>
    </row>
    <row r="24" spans="1:10" ht="17.5">
      <c r="A24" s="97" t="s">
        <v>43</v>
      </c>
      <c r="B24" s="99"/>
      <c r="D24" s="97" t="s">
        <v>44</v>
      </c>
      <c r="E24" s="99"/>
      <c r="G24" s="42" t="s">
        <v>45</v>
      </c>
      <c r="H24" s="36">
        <v>52</v>
      </c>
      <c r="I24" s="44"/>
      <c r="J24" s="37"/>
    </row>
    <row r="25" spans="1:10" ht="17.5">
      <c r="A25" s="5" t="s">
        <v>46</v>
      </c>
      <c r="B25" s="8">
        <v>0.625</v>
      </c>
      <c r="D25" s="5" t="s">
        <v>47</v>
      </c>
      <c r="E25" s="8">
        <f>B26-B25</f>
        <v>1.1111111111111183E-2</v>
      </c>
      <c r="G25" s="42" t="s">
        <v>48</v>
      </c>
      <c r="H25" s="36">
        <v>-29</v>
      </c>
      <c r="I25" s="44"/>
      <c r="J25" s="37"/>
    </row>
    <row r="26" spans="1:10" ht="17.5">
      <c r="A26" s="6" t="s">
        <v>49</v>
      </c>
      <c r="B26" s="8">
        <v>0.63611111111111118</v>
      </c>
      <c r="D26" s="6" t="s">
        <v>50</v>
      </c>
      <c r="E26" s="8">
        <f>B31-B27</f>
        <v>1.3194444444444509E-2</v>
      </c>
      <c r="G26" s="42" t="s">
        <v>51</v>
      </c>
      <c r="H26" s="36">
        <v>3.5</v>
      </c>
      <c r="I26" s="44"/>
      <c r="J26" s="37"/>
    </row>
    <row r="27" spans="1:10" ht="17.5">
      <c r="A27" s="6" t="s">
        <v>52</v>
      </c>
      <c r="B27" s="8">
        <v>0.63680555555555551</v>
      </c>
      <c r="D27" s="7" t="s">
        <v>53</v>
      </c>
      <c r="E27" s="9">
        <f>B31-B25</f>
        <v>2.5000000000000022E-2</v>
      </c>
      <c r="G27" s="42" t="s">
        <v>54</v>
      </c>
      <c r="H27" s="36" t="s">
        <v>112</v>
      </c>
      <c r="I27" s="44"/>
      <c r="J27" s="37"/>
    </row>
    <row r="28" spans="1:10" ht="17.5">
      <c r="A28" s="6" t="s">
        <v>55</v>
      </c>
      <c r="B28" s="8">
        <v>0.64652777777777781</v>
      </c>
      <c r="G28" s="42" t="s">
        <v>56</v>
      </c>
      <c r="H28" s="36">
        <v>64</v>
      </c>
      <c r="I28" s="44"/>
      <c r="J28" s="37"/>
    </row>
    <row r="29" spans="1:10" ht="17.5">
      <c r="A29" s="6" t="s">
        <v>57</v>
      </c>
      <c r="B29" s="8">
        <f>'Template options'!F21</f>
        <v>0</v>
      </c>
      <c r="G29" s="42" t="s">
        <v>58</v>
      </c>
      <c r="H29" s="36">
        <v>1.98</v>
      </c>
      <c r="I29" s="44"/>
      <c r="J29" s="37"/>
    </row>
    <row r="30" spans="1:10">
      <c r="A30" s="6" t="s">
        <v>59</v>
      </c>
      <c r="B30" s="8"/>
      <c r="G30" s="46" t="s">
        <v>60</v>
      </c>
      <c r="H30" s="47"/>
      <c r="I30" s="48"/>
      <c r="J30" s="49"/>
    </row>
    <row r="31" spans="1:10">
      <c r="A31" s="7" t="s">
        <v>61</v>
      </c>
      <c r="B31" s="9">
        <v>0.65</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1.3</v>
      </c>
      <c r="I34" s="45"/>
      <c r="J34" s="39"/>
    </row>
    <row r="37" spans="1:10">
      <c r="B37" t="s">
        <v>327</v>
      </c>
    </row>
    <row r="38" spans="1:10">
      <c r="B38" t="s">
        <v>328</v>
      </c>
    </row>
  </sheetData>
  <mergeCells count="6">
    <mergeCell ref="G1:K1"/>
    <mergeCell ref="A2:E2"/>
    <mergeCell ref="A9:B9"/>
    <mergeCell ref="A16:B16"/>
    <mergeCell ref="A24:B24"/>
    <mergeCell ref="D24:E24"/>
  </mergeCells>
  <pageMargins left="0.75" right="0.75" top="1" bottom="1" header="0.5" footer="0.5"/>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34"/>
  <sheetViews>
    <sheetView workbookViewId="0">
      <selection activeCell="C31" sqref="C3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0.6118055555555556</v>
      </c>
      <c r="H3" s="5">
        <v>20</v>
      </c>
      <c r="I3" s="5">
        <v>6</v>
      </c>
      <c r="J3" s="1"/>
      <c r="K3" s="2"/>
    </row>
    <row r="4" spans="1:11">
      <c r="A4" s="18" t="s">
        <v>13</v>
      </c>
      <c r="B4" t="s">
        <v>117</v>
      </c>
      <c r="E4" s="2"/>
      <c r="G4" s="15">
        <v>0.61319444444444449</v>
      </c>
      <c r="H4" s="6"/>
      <c r="I4" s="6">
        <v>14</v>
      </c>
      <c r="J4" s="2"/>
      <c r="K4" s="2"/>
    </row>
    <row r="5" spans="1:11">
      <c r="A5" s="18" t="s">
        <v>15</v>
      </c>
      <c r="B5">
        <v>43</v>
      </c>
      <c r="C5" t="s">
        <v>16</v>
      </c>
      <c r="E5" s="2" t="s">
        <v>17</v>
      </c>
      <c r="G5" s="15">
        <v>0.61527777777777781</v>
      </c>
      <c r="H5" s="6">
        <v>18</v>
      </c>
      <c r="I5" s="6">
        <v>14</v>
      </c>
      <c r="J5" s="2"/>
      <c r="K5" s="2"/>
    </row>
    <row r="6" spans="1:11">
      <c r="A6" s="18" t="s">
        <v>18</v>
      </c>
      <c r="B6">
        <v>61</v>
      </c>
      <c r="C6" t="s">
        <v>16</v>
      </c>
      <c r="E6" s="2" t="s">
        <v>17</v>
      </c>
      <c r="G6" s="15">
        <v>0.61875000000000002</v>
      </c>
      <c r="H6" s="6">
        <v>18</v>
      </c>
      <c r="I6" s="6">
        <v>12</v>
      </c>
      <c r="J6" s="2"/>
      <c r="K6" s="2"/>
    </row>
    <row r="7" spans="1:11">
      <c r="A7" s="19" t="s">
        <v>19</v>
      </c>
      <c r="B7" s="3">
        <v>56</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329</v>
      </c>
      <c r="G10" s="15"/>
      <c r="H10" s="6"/>
      <c r="I10" s="6"/>
      <c r="J10" s="2"/>
      <c r="K10" s="2"/>
    </row>
    <row r="11" spans="1:11">
      <c r="A11" s="6" t="s">
        <v>24</v>
      </c>
      <c r="B11" s="2"/>
      <c r="G11" s="15"/>
      <c r="H11" s="6"/>
      <c r="I11" s="6"/>
      <c r="J11" s="2"/>
      <c r="K11" s="2"/>
    </row>
    <row r="12" spans="1:11">
      <c r="A12" s="6" t="s">
        <v>25</v>
      </c>
      <c r="B12" s="2">
        <v>10505</v>
      </c>
      <c r="G12" s="15"/>
      <c r="H12" s="6"/>
      <c r="I12" s="6"/>
      <c r="J12" s="2"/>
      <c r="K12" s="2"/>
    </row>
    <row r="13" spans="1:11">
      <c r="A13" s="6" t="s">
        <v>26</v>
      </c>
      <c r="B13" s="2"/>
      <c r="G13" s="15"/>
      <c r="H13" s="6"/>
      <c r="I13" s="6"/>
      <c r="J13" s="2"/>
      <c r="K13" s="2"/>
    </row>
    <row r="14" spans="1:11">
      <c r="A14" s="7" t="s">
        <v>27</v>
      </c>
      <c r="B14" s="4" t="s">
        <v>330</v>
      </c>
      <c r="G14" s="16"/>
      <c r="H14" s="7"/>
      <c r="I14" s="7"/>
      <c r="J14" s="4"/>
      <c r="K14" s="4"/>
    </row>
    <row r="16" spans="1:11">
      <c r="A16" s="97" t="s">
        <v>28</v>
      </c>
      <c r="B16" s="99"/>
    </row>
    <row r="17" spans="1:10">
      <c r="A17" s="5" t="s">
        <v>29</v>
      </c>
      <c r="B17" s="2"/>
    </row>
    <row r="18" spans="1:10">
      <c r="A18" s="6" t="s">
        <v>30</v>
      </c>
      <c r="B18" s="2">
        <v>13.21</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7.2190000000000003</v>
      </c>
      <c r="I22" s="44">
        <v>7.0190000000000001</v>
      </c>
      <c r="J22" s="37"/>
    </row>
    <row r="23" spans="1:10" ht="17.5">
      <c r="G23" s="42" t="s">
        <v>42</v>
      </c>
      <c r="H23" s="36">
        <v>13</v>
      </c>
      <c r="I23" s="44">
        <v>19.7</v>
      </c>
      <c r="J23" s="37"/>
    </row>
    <row r="24" spans="1:10" ht="17.5">
      <c r="A24" s="97" t="s">
        <v>43</v>
      </c>
      <c r="B24" s="99"/>
      <c r="D24" s="97" t="s">
        <v>44</v>
      </c>
      <c r="E24" s="99"/>
      <c r="G24" s="42" t="s">
        <v>45</v>
      </c>
      <c r="H24" s="36">
        <v>82</v>
      </c>
      <c r="I24" s="44">
        <v>89</v>
      </c>
      <c r="J24" s="37"/>
    </row>
    <row r="25" spans="1:10" ht="17.5">
      <c r="A25" s="5" t="s">
        <v>46</v>
      </c>
      <c r="B25" s="8">
        <v>0.59861111111111109</v>
      </c>
      <c r="D25" s="5" t="s">
        <v>47</v>
      </c>
      <c r="E25" s="8">
        <f>B26-B25</f>
        <v>9.7222222222221877E-3</v>
      </c>
      <c r="G25" s="42" t="s">
        <v>48</v>
      </c>
      <c r="H25" s="36">
        <v>-22</v>
      </c>
      <c r="I25" s="44">
        <v>-26</v>
      </c>
      <c r="J25" s="37"/>
    </row>
    <row r="26" spans="1:10" ht="17.5">
      <c r="A26" s="6" t="s">
        <v>49</v>
      </c>
      <c r="B26" s="8">
        <v>0.60833333333333328</v>
      </c>
      <c r="D26" s="6" t="s">
        <v>50</v>
      </c>
      <c r="E26" s="8">
        <f>B31-B27</f>
        <v>1.1805555555555625E-2</v>
      </c>
      <c r="G26" s="42" t="s">
        <v>51</v>
      </c>
      <c r="H26" s="36">
        <v>5.3</v>
      </c>
      <c r="I26" s="44">
        <v>5.0999999999999996</v>
      </c>
      <c r="J26" s="37"/>
    </row>
    <row r="27" spans="1:10" ht="17.5">
      <c r="A27" s="6" t="s">
        <v>52</v>
      </c>
      <c r="B27" s="8">
        <v>0.60972222222222217</v>
      </c>
      <c r="D27" s="7" t="s">
        <v>53</v>
      </c>
      <c r="E27" s="9">
        <f>B31-B25</f>
        <v>2.2916666666666696E-2</v>
      </c>
      <c r="G27" s="42" t="s">
        <v>54</v>
      </c>
      <c r="H27" s="36">
        <v>6</v>
      </c>
      <c r="I27" s="44">
        <v>6</v>
      </c>
      <c r="J27" s="37"/>
    </row>
    <row r="28" spans="1:10" ht="17.5">
      <c r="A28" s="6" t="s">
        <v>55</v>
      </c>
      <c r="B28" s="8">
        <v>0.6118055555555556</v>
      </c>
      <c r="G28" s="42" t="s">
        <v>56</v>
      </c>
      <c r="H28" s="36">
        <v>94</v>
      </c>
      <c r="I28" s="44">
        <v>91</v>
      </c>
      <c r="J28" s="37"/>
    </row>
    <row r="29" spans="1:10" ht="17.5">
      <c r="A29" s="6" t="s">
        <v>57</v>
      </c>
      <c r="B29" s="8">
        <v>0.61736111111111114</v>
      </c>
      <c r="G29" s="42" t="s">
        <v>58</v>
      </c>
      <c r="H29" s="36">
        <v>0.95</v>
      </c>
      <c r="I29" s="44">
        <v>1.51</v>
      </c>
      <c r="J29" s="37"/>
    </row>
    <row r="30" spans="1:10">
      <c r="A30" s="6"/>
      <c r="B30" s="8"/>
      <c r="G30" s="46" t="s">
        <v>60</v>
      </c>
      <c r="H30" s="47">
        <v>13.21</v>
      </c>
      <c r="I30" s="48">
        <v>13.21</v>
      </c>
      <c r="J30" s="49"/>
    </row>
    <row r="31" spans="1:10">
      <c r="A31" s="7" t="s">
        <v>61</v>
      </c>
      <c r="B31" s="9">
        <v>0.62152777777777779</v>
      </c>
      <c r="G31" s="50" t="s">
        <v>41</v>
      </c>
      <c r="H31" s="47">
        <v>7.5410000000000004</v>
      </c>
      <c r="I31" s="48">
        <v>7.3090000000000002</v>
      </c>
      <c r="J31" s="49"/>
    </row>
    <row r="32" spans="1:10" ht="17.5">
      <c r="G32" s="50" t="s">
        <v>42</v>
      </c>
      <c r="H32" s="47" t="s">
        <v>112</v>
      </c>
      <c r="I32" s="48">
        <v>7</v>
      </c>
      <c r="J32" s="49"/>
    </row>
    <row r="33" spans="1:10" ht="17.5">
      <c r="A33" s="11" t="s">
        <v>62</v>
      </c>
      <c r="B33" s="10"/>
      <c r="G33" s="50" t="s">
        <v>45</v>
      </c>
      <c r="H33" s="47">
        <v>17</v>
      </c>
      <c r="I33" s="48">
        <v>20</v>
      </c>
      <c r="J33" s="49"/>
    </row>
    <row r="34" spans="1:10" ht="17.5">
      <c r="A34" s="10" t="s">
        <v>63</v>
      </c>
      <c r="B34" s="10" t="s">
        <v>64</v>
      </c>
      <c r="G34" s="43" t="s">
        <v>65</v>
      </c>
      <c r="H34" s="38">
        <v>1.7</v>
      </c>
      <c r="I34" s="45">
        <v>1.9</v>
      </c>
      <c r="J34" s="39"/>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34"/>
  <sheetViews>
    <sheetView workbookViewId="0">
      <selection activeCell="E33" sqref="E33"/>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0.58194444444444449</v>
      </c>
      <c r="H3" s="5"/>
      <c r="I3" s="5">
        <v>10</v>
      </c>
      <c r="J3" s="1"/>
      <c r="K3" s="2"/>
    </row>
    <row r="4" spans="1:11">
      <c r="A4" s="18" t="s">
        <v>13</v>
      </c>
      <c r="B4" t="s">
        <v>117</v>
      </c>
      <c r="E4" s="2"/>
      <c r="G4" s="15">
        <v>0.58333333333333337</v>
      </c>
      <c r="H4" s="6">
        <v>24</v>
      </c>
      <c r="I4" s="6">
        <v>16</v>
      </c>
      <c r="J4" s="2"/>
      <c r="K4" s="2"/>
    </row>
    <row r="5" spans="1:11">
      <c r="A5" s="18" t="s">
        <v>15</v>
      </c>
      <c r="B5">
        <v>35</v>
      </c>
      <c r="C5" t="s">
        <v>16</v>
      </c>
      <c r="D5">
        <v>88.9</v>
      </c>
      <c r="E5" s="2" t="s">
        <v>17</v>
      </c>
      <c r="G5" s="15">
        <v>0.58680555555555558</v>
      </c>
      <c r="H5" s="6"/>
      <c r="I5" s="6">
        <v>24</v>
      </c>
      <c r="J5" s="2"/>
      <c r="K5" s="2"/>
    </row>
    <row r="6" spans="1:11">
      <c r="A6" s="18" t="s">
        <v>18</v>
      </c>
      <c r="B6">
        <v>49</v>
      </c>
      <c r="C6" t="s">
        <v>16</v>
      </c>
      <c r="D6">
        <v>124.46</v>
      </c>
      <c r="E6" s="2" t="s">
        <v>17</v>
      </c>
      <c r="G6" s="15">
        <v>0.58819444444444446</v>
      </c>
      <c r="H6" s="6">
        <v>24</v>
      </c>
      <c r="I6" s="6"/>
      <c r="J6" s="2"/>
      <c r="K6" s="2"/>
    </row>
    <row r="7" spans="1:11">
      <c r="A7" s="19" t="s">
        <v>19</v>
      </c>
      <c r="B7" s="3">
        <v>29</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331</v>
      </c>
      <c r="G10" s="15"/>
      <c r="H10" s="6"/>
      <c r="I10" s="6"/>
      <c r="J10" s="2"/>
      <c r="K10" s="2"/>
    </row>
    <row r="11" spans="1:11">
      <c r="A11" s="6" t="s">
        <v>24</v>
      </c>
      <c r="B11" s="2"/>
      <c r="G11" s="15"/>
      <c r="H11" s="6"/>
      <c r="I11" s="6"/>
      <c r="J11" s="2"/>
      <c r="K11" s="2"/>
    </row>
    <row r="12" spans="1:11">
      <c r="A12" s="6" t="s">
        <v>25</v>
      </c>
      <c r="B12" s="2" t="s">
        <v>332</v>
      </c>
      <c r="G12" s="15"/>
      <c r="H12" s="6"/>
      <c r="I12" s="6"/>
      <c r="J12" s="2"/>
      <c r="K12" s="2"/>
    </row>
    <row r="13" spans="1:11">
      <c r="A13" s="6" t="s">
        <v>26</v>
      </c>
      <c r="B13" s="2"/>
      <c r="G13" s="15"/>
      <c r="H13" s="6"/>
      <c r="I13" s="6"/>
      <c r="J13" s="2"/>
      <c r="K13" s="2"/>
    </row>
    <row r="14" spans="1:11">
      <c r="A14" s="7" t="s">
        <v>27</v>
      </c>
      <c r="B14" s="4" t="s">
        <v>333</v>
      </c>
      <c r="G14" s="16"/>
      <c r="H14" s="7"/>
      <c r="I14" s="7"/>
      <c r="J14" s="4"/>
      <c r="K14" s="4"/>
    </row>
    <row r="16" spans="1:11">
      <c r="A16" s="97" t="s">
        <v>28</v>
      </c>
      <c r="B16" s="99"/>
    </row>
    <row r="17" spans="1:10">
      <c r="A17" s="5" t="s">
        <v>29</v>
      </c>
      <c r="B17" s="2"/>
    </row>
    <row r="18" spans="1:10">
      <c r="A18" s="6" t="s">
        <v>30</v>
      </c>
      <c r="B18" s="2">
        <v>13.21</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7.1289999999999996</v>
      </c>
      <c r="I22" s="44">
        <v>7.125</v>
      </c>
      <c r="J22" s="37"/>
    </row>
    <row r="23" spans="1:10" ht="17.5">
      <c r="G23" s="42" t="s">
        <v>42</v>
      </c>
      <c r="H23" s="36">
        <v>12.1</v>
      </c>
      <c r="I23" s="44">
        <v>11.5</v>
      </c>
      <c r="J23" s="37"/>
    </row>
    <row r="24" spans="1:10" ht="17.5">
      <c r="A24" s="97" t="s">
        <v>43</v>
      </c>
      <c r="B24" s="99"/>
      <c r="D24" s="97" t="s">
        <v>44</v>
      </c>
      <c r="E24" s="99"/>
      <c r="G24" s="42" t="s">
        <v>45</v>
      </c>
      <c r="H24" s="36">
        <v>222</v>
      </c>
      <c r="I24" s="44">
        <v>263</v>
      </c>
      <c r="J24" s="37"/>
    </row>
    <row r="25" spans="1:10" ht="17.5">
      <c r="A25" s="5" t="s">
        <v>46</v>
      </c>
      <c r="B25" s="8">
        <v>0.56458333333333333</v>
      </c>
      <c r="D25" s="5" t="s">
        <v>47</v>
      </c>
      <c r="E25" s="8">
        <f>B26-B25</f>
        <v>1.4583333333333393E-2</v>
      </c>
      <c r="G25" s="42" t="s">
        <v>48</v>
      </c>
      <c r="H25" s="36">
        <v>-25</v>
      </c>
      <c r="I25" s="44">
        <v>-25</v>
      </c>
      <c r="J25" s="37"/>
    </row>
    <row r="26" spans="1:10" ht="17.5">
      <c r="A26" s="6" t="s">
        <v>49</v>
      </c>
      <c r="B26" s="8">
        <v>0.57916666666666672</v>
      </c>
      <c r="D26" s="6" t="s">
        <v>50</v>
      </c>
      <c r="E26" s="8">
        <f>B31-B27</f>
        <v>7.6388888888889728E-3</v>
      </c>
      <c r="G26" s="42" t="s">
        <v>51</v>
      </c>
      <c r="H26" s="36">
        <v>4</v>
      </c>
      <c r="I26" s="44">
        <v>3.8</v>
      </c>
      <c r="J26" s="37"/>
    </row>
    <row r="27" spans="1:10" ht="17.5">
      <c r="A27" s="6" t="s">
        <v>52</v>
      </c>
      <c r="B27" s="8">
        <v>0.58124999999999993</v>
      </c>
      <c r="D27" s="7" t="s">
        <v>53</v>
      </c>
      <c r="E27" s="9">
        <f>B31-B25</f>
        <v>2.430555555555558E-2</v>
      </c>
      <c r="G27" s="42" t="s">
        <v>54</v>
      </c>
      <c r="H27" s="36" t="s">
        <v>112</v>
      </c>
      <c r="I27" s="44" t="s">
        <v>112</v>
      </c>
      <c r="J27" s="37"/>
    </row>
    <row r="28" spans="1:10" ht="17.5">
      <c r="A28" s="6" t="s">
        <v>55</v>
      </c>
      <c r="B28" s="8">
        <v>0.58333333333333337</v>
      </c>
      <c r="G28" s="42" t="s">
        <v>56</v>
      </c>
      <c r="H28" s="36">
        <v>100</v>
      </c>
      <c r="I28" s="44">
        <v>100</v>
      </c>
      <c r="J28" s="37"/>
    </row>
    <row r="29" spans="1:10" ht="17.5">
      <c r="A29" s="6" t="s">
        <v>57</v>
      </c>
      <c r="B29" s="8">
        <v>0.58750000000000002</v>
      </c>
      <c r="G29" s="42" t="s">
        <v>58</v>
      </c>
      <c r="H29" s="36">
        <v>1.6</v>
      </c>
      <c r="I29" s="44">
        <v>1.78</v>
      </c>
      <c r="J29" s="37"/>
    </row>
    <row r="30" spans="1:10">
      <c r="A30" s="6"/>
      <c r="B30" s="8"/>
      <c r="G30" s="46" t="s">
        <v>60</v>
      </c>
      <c r="H30" s="47">
        <v>13.21</v>
      </c>
      <c r="I30" s="48">
        <v>13.21</v>
      </c>
      <c r="J30" s="49"/>
    </row>
    <row r="31" spans="1:10">
      <c r="A31" s="7" t="s">
        <v>61</v>
      </c>
      <c r="B31" s="9">
        <v>0.58888888888888891</v>
      </c>
      <c r="G31" s="50" t="s">
        <v>41</v>
      </c>
      <c r="H31" s="47">
        <v>7.4370000000000003</v>
      </c>
      <c r="I31" s="48">
        <v>7.4320000000000004</v>
      </c>
      <c r="J31" s="49"/>
    </row>
    <row r="32" spans="1:10" ht="17.5">
      <c r="G32" s="50" t="s">
        <v>42</v>
      </c>
      <c r="H32" s="47" t="s">
        <v>112</v>
      </c>
      <c r="I32" s="48" t="s">
        <v>112</v>
      </c>
      <c r="J32" s="49"/>
    </row>
    <row r="33" spans="1:10" ht="17.5">
      <c r="A33" s="11" t="s">
        <v>62</v>
      </c>
      <c r="B33" s="10"/>
      <c r="G33" s="50" t="s">
        <v>45</v>
      </c>
      <c r="H33" s="47">
        <v>131</v>
      </c>
      <c r="I33" s="48">
        <v>171</v>
      </c>
      <c r="J33" s="49"/>
    </row>
    <row r="34" spans="1:10" ht="17.5">
      <c r="A34" s="10" t="s">
        <v>63</v>
      </c>
      <c r="B34" s="10" t="s">
        <v>64</v>
      </c>
      <c r="G34" s="43" t="s">
        <v>65</v>
      </c>
      <c r="H34" s="38">
        <v>1.3</v>
      </c>
      <c r="I34" s="45">
        <v>1.4</v>
      </c>
      <c r="J34" s="39"/>
    </row>
  </sheetData>
  <mergeCells count="6">
    <mergeCell ref="G1:K1"/>
    <mergeCell ref="A2:E2"/>
    <mergeCell ref="A9:B9"/>
    <mergeCell ref="A16:B16"/>
    <mergeCell ref="A24:B24"/>
    <mergeCell ref="D24:E24"/>
  </mergeCells>
  <pageMargins left="0.75" right="0.75" top="1" bottom="1" header="0.5" footer="0.5"/>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K34"/>
  <sheetViews>
    <sheetView topLeftCell="A32" workbookViewId="0">
      <selection activeCell="E32" sqref="E32"/>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76555</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c r="H3" s="5"/>
      <c r="I3" s="5"/>
      <c r="J3" s="1"/>
      <c r="K3" s="2"/>
    </row>
    <row r="4" spans="1:11">
      <c r="A4" s="18" t="s">
        <v>13</v>
      </c>
      <c r="B4" t="s">
        <v>334</v>
      </c>
      <c r="E4" s="2"/>
      <c r="G4" s="15">
        <v>0.56180555555555556</v>
      </c>
      <c r="H4" s="6">
        <v>20</v>
      </c>
      <c r="I4" s="6">
        <v>8</v>
      </c>
      <c r="J4" s="2"/>
      <c r="K4" s="2"/>
    </row>
    <row r="5" spans="1:11">
      <c r="A5" s="18" t="s">
        <v>15</v>
      </c>
      <c r="B5">
        <v>57</v>
      </c>
      <c r="C5" t="s">
        <v>16</v>
      </c>
      <c r="D5">
        <v>144.78</v>
      </c>
      <c r="E5" s="2" t="s">
        <v>17</v>
      </c>
      <c r="G5" s="15">
        <v>0.56319444444444444</v>
      </c>
      <c r="H5" s="6"/>
      <c r="I5" s="6">
        <v>8</v>
      </c>
      <c r="J5" s="2"/>
      <c r="K5" s="2"/>
    </row>
    <row r="6" spans="1:11">
      <c r="A6" s="18" t="s">
        <v>18</v>
      </c>
      <c r="B6">
        <v>71</v>
      </c>
      <c r="C6" t="s">
        <v>16</v>
      </c>
      <c r="D6">
        <v>180.34</v>
      </c>
      <c r="E6" s="2" t="s">
        <v>17</v>
      </c>
      <c r="G6" s="15">
        <v>0.56597222222222221</v>
      </c>
      <c r="H6" s="6">
        <v>18</v>
      </c>
      <c r="I6" s="6">
        <v>4</v>
      </c>
      <c r="J6" s="2"/>
      <c r="K6" s="2"/>
    </row>
    <row r="7" spans="1:11">
      <c r="A7" s="19" t="s">
        <v>19</v>
      </c>
      <c r="B7" s="3">
        <v>103</v>
      </c>
      <c r="C7" s="3" t="s">
        <v>20</v>
      </c>
      <c r="D7" s="3"/>
      <c r="E7" s="4" t="s">
        <v>21</v>
      </c>
      <c r="G7" s="15">
        <v>0.56874999999999998</v>
      </c>
      <c r="H7" s="6">
        <v>18</v>
      </c>
      <c r="I7" s="6">
        <v>2</v>
      </c>
      <c r="J7" s="2"/>
      <c r="K7" s="2"/>
    </row>
    <row r="8" spans="1:11">
      <c r="G8" s="15"/>
      <c r="H8" s="6"/>
      <c r="I8" s="6"/>
      <c r="J8" s="2"/>
      <c r="K8" s="2"/>
    </row>
    <row r="9" spans="1:11">
      <c r="A9" s="94" t="s">
        <v>22</v>
      </c>
      <c r="B9" s="99"/>
      <c r="G9" s="15"/>
      <c r="H9" s="6"/>
      <c r="I9" s="6"/>
      <c r="J9" s="2"/>
      <c r="K9" s="2"/>
    </row>
    <row r="10" spans="1:11">
      <c r="A10" s="5" t="s">
        <v>23</v>
      </c>
      <c r="B10" s="74" t="s">
        <v>335</v>
      </c>
      <c r="G10" s="15"/>
      <c r="H10" s="6"/>
      <c r="I10" s="6"/>
      <c r="J10" s="2"/>
      <c r="K10" s="2"/>
    </row>
    <row r="11" spans="1:11">
      <c r="A11" s="6" t="s">
        <v>24</v>
      </c>
      <c r="B11" s="2"/>
      <c r="G11" s="15"/>
      <c r="H11" s="6"/>
      <c r="I11" s="6"/>
      <c r="J11" s="2"/>
      <c r="K11" s="2"/>
    </row>
    <row r="12" spans="1:11">
      <c r="A12" s="6" t="s">
        <v>25</v>
      </c>
      <c r="B12" s="2">
        <v>10504</v>
      </c>
      <c r="G12" s="15"/>
      <c r="H12" s="6"/>
      <c r="I12" s="6"/>
      <c r="J12" s="2"/>
      <c r="K12" s="2"/>
    </row>
    <row r="13" spans="1:11">
      <c r="A13" s="6" t="s">
        <v>26</v>
      </c>
      <c r="B13" s="2"/>
      <c r="G13" s="15"/>
      <c r="H13" s="6"/>
      <c r="I13" s="6"/>
      <c r="J13" s="2"/>
      <c r="K13" s="2"/>
    </row>
    <row r="14" spans="1:11">
      <c r="A14" s="7" t="s">
        <v>27</v>
      </c>
      <c r="B14" s="4" t="s">
        <v>336</v>
      </c>
      <c r="G14" s="16"/>
      <c r="H14" s="7"/>
      <c r="I14" s="7"/>
      <c r="J14" s="4"/>
      <c r="K14" s="4"/>
    </row>
    <row r="16" spans="1:11">
      <c r="A16" s="97" t="s">
        <v>28</v>
      </c>
      <c r="B16" s="99"/>
    </row>
    <row r="17" spans="1:10">
      <c r="A17" s="5" t="s">
        <v>29</v>
      </c>
      <c r="B17" s="2"/>
    </row>
    <row r="18" spans="1:10">
      <c r="A18" s="6" t="s">
        <v>30</v>
      </c>
      <c r="B18" s="2">
        <v>13.21</v>
      </c>
    </row>
    <row r="19" spans="1:10">
      <c r="A19" s="6" t="s">
        <v>31</v>
      </c>
      <c r="B19" s="2"/>
    </row>
    <row r="20" spans="1:10">
      <c r="A20" s="6" t="s">
        <v>33</v>
      </c>
      <c r="B20" s="2" t="s">
        <v>295</v>
      </c>
      <c r="G20" s="34" t="s">
        <v>35</v>
      </c>
      <c r="H20" s="35"/>
      <c r="I20" s="35"/>
      <c r="J20" s="1"/>
    </row>
    <row r="21" spans="1:10">
      <c r="A21" s="6" t="s">
        <v>36</v>
      </c>
      <c r="B21" s="2"/>
      <c r="G21" s="10"/>
      <c r="H21" s="40" t="s">
        <v>37</v>
      </c>
      <c r="I21" s="40" t="s">
        <v>38</v>
      </c>
      <c r="J21" s="41"/>
    </row>
    <row r="22" spans="1:10">
      <c r="A22" s="7" t="s">
        <v>40</v>
      </c>
      <c r="B22" s="4"/>
      <c r="G22" s="42" t="s">
        <v>41</v>
      </c>
      <c r="H22">
        <v>7.0380000000000003</v>
      </c>
      <c r="I22" s="44">
        <v>7.08</v>
      </c>
      <c r="J22" s="37"/>
    </row>
    <row r="23" spans="1:10" ht="17.5">
      <c r="G23" s="42" t="s">
        <v>42</v>
      </c>
      <c r="H23" s="36">
        <v>15</v>
      </c>
      <c r="I23" s="44">
        <v>13.3</v>
      </c>
      <c r="J23" s="37"/>
    </row>
    <row r="24" spans="1:10" ht="17.5">
      <c r="A24" s="97" t="s">
        <v>43</v>
      </c>
      <c r="B24" s="99"/>
      <c r="D24" s="97" t="s">
        <v>44</v>
      </c>
      <c r="E24" s="99"/>
      <c r="G24" s="42" t="s">
        <v>45</v>
      </c>
      <c r="H24" s="36">
        <v>143</v>
      </c>
      <c r="I24" s="44">
        <v>135</v>
      </c>
      <c r="J24" s="37"/>
    </row>
    <row r="25" spans="1:10" ht="17.5">
      <c r="A25" s="5" t="s">
        <v>46</v>
      </c>
      <c r="B25" s="8">
        <v>0.53888888888888886</v>
      </c>
      <c r="D25" s="5" t="s">
        <v>47</v>
      </c>
      <c r="E25" s="8">
        <f>B26-B25</f>
        <v>1.3888888888888951E-2</v>
      </c>
      <c r="G25" s="42" t="s">
        <v>48</v>
      </c>
      <c r="H25" s="36">
        <v>-27</v>
      </c>
      <c r="I25" s="44">
        <v>-26</v>
      </c>
      <c r="J25" s="37"/>
    </row>
    <row r="26" spans="1:10" ht="17.5">
      <c r="A26" s="6" t="s">
        <v>49</v>
      </c>
      <c r="B26" s="8">
        <v>0.55277777777777781</v>
      </c>
      <c r="D26" s="6" t="s">
        <v>50</v>
      </c>
      <c r="E26" s="8">
        <f>B31-B27</f>
        <v>1.3194444444444398E-2</v>
      </c>
      <c r="G26" s="42" t="s">
        <v>51</v>
      </c>
      <c r="H26" s="36">
        <v>4</v>
      </c>
      <c r="I26" s="44">
        <v>3.9</v>
      </c>
      <c r="J26" s="37"/>
    </row>
    <row r="27" spans="1:10" ht="17.5">
      <c r="A27" s="6" t="s">
        <v>52</v>
      </c>
      <c r="B27" s="8">
        <v>0.55833333333333335</v>
      </c>
      <c r="D27" s="7" t="s">
        <v>53</v>
      </c>
      <c r="E27" s="9">
        <f>B31-B25</f>
        <v>3.2638888888888884E-2</v>
      </c>
      <c r="G27" s="42" t="s">
        <v>54</v>
      </c>
      <c r="H27" s="36" t="s">
        <v>112</v>
      </c>
      <c r="I27" s="44" t="s">
        <v>112</v>
      </c>
      <c r="J27" s="37"/>
    </row>
    <row r="28" spans="1:10" ht="17.5">
      <c r="A28" s="6" t="s">
        <v>55</v>
      </c>
      <c r="B28" s="8">
        <v>0.56180555555555556</v>
      </c>
      <c r="G28" s="42" t="s">
        <v>56</v>
      </c>
      <c r="H28" s="36">
        <v>98</v>
      </c>
      <c r="I28" s="44">
        <v>98</v>
      </c>
      <c r="J28" s="37"/>
    </row>
    <row r="29" spans="1:10" ht="17.5">
      <c r="A29" s="6" t="s">
        <v>57</v>
      </c>
      <c r="B29" s="8">
        <v>0.56805555555555554</v>
      </c>
      <c r="G29" s="42" t="s">
        <v>58</v>
      </c>
      <c r="H29" s="36">
        <v>2.2200000000000002</v>
      </c>
      <c r="I29" s="44">
        <v>2.16</v>
      </c>
      <c r="J29" s="37"/>
    </row>
    <row r="30" spans="1:10">
      <c r="A30" s="6"/>
      <c r="B30" s="8"/>
      <c r="G30" s="46" t="s">
        <v>60</v>
      </c>
      <c r="H30" s="47">
        <v>13.21</v>
      </c>
      <c r="I30" s="48">
        <v>13.21</v>
      </c>
      <c r="J30" s="49"/>
    </row>
    <row r="31" spans="1:10">
      <c r="A31" s="7" t="s">
        <v>61</v>
      </c>
      <c r="B31" s="9">
        <v>0.57152777777777775</v>
      </c>
      <c r="G31" s="50" t="s">
        <v>41</v>
      </c>
      <c r="H31" s="47">
        <v>7.3319999999999999</v>
      </c>
      <c r="I31" s="48">
        <v>7.38</v>
      </c>
      <c r="J31" s="49"/>
    </row>
    <row r="32" spans="1:10" ht="17.5">
      <c r="G32" s="50" t="s">
        <v>42</v>
      </c>
      <c r="H32" s="47">
        <v>5.3</v>
      </c>
      <c r="I32" s="48" t="s">
        <v>112</v>
      </c>
      <c r="J32" s="49"/>
    </row>
    <row r="33" spans="1:10" ht="17.5">
      <c r="A33" s="11" t="s">
        <v>62</v>
      </c>
      <c r="B33" s="10"/>
      <c r="G33" s="50" t="s">
        <v>45</v>
      </c>
      <c r="H33" s="47">
        <v>52</v>
      </c>
      <c r="I33" s="48">
        <v>45</v>
      </c>
      <c r="J33" s="49"/>
    </row>
    <row r="34" spans="1:10" ht="17.5">
      <c r="A34" s="10" t="s">
        <v>63</v>
      </c>
      <c r="B34" s="10" t="s">
        <v>64</v>
      </c>
      <c r="G34" s="43" t="s">
        <v>65</v>
      </c>
      <c r="H34" s="38">
        <v>1.7</v>
      </c>
      <c r="I34" s="45">
        <v>2.2999999999999998</v>
      </c>
      <c r="J34" s="39"/>
    </row>
  </sheetData>
  <mergeCells count="6">
    <mergeCell ref="G1:K1"/>
    <mergeCell ref="A2:E2"/>
    <mergeCell ref="A9:B9"/>
    <mergeCell ref="A16:B16"/>
    <mergeCell ref="A24:B24"/>
    <mergeCell ref="D24:E24"/>
  </mergeCells>
  <pageMargins left="0.75" right="0.75" top="1" bottom="1" header="0.5" footer="0.5"/>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38"/>
  <sheetViews>
    <sheetView topLeftCell="A30" workbookViewId="0">
      <selection activeCell="A35" sqref="A35"/>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43559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0.58576388888888886</v>
      </c>
      <c r="H3" s="5">
        <v>12</v>
      </c>
      <c r="I3" s="5">
        <v>10</v>
      </c>
      <c r="J3" s="1" t="s">
        <v>337</v>
      </c>
      <c r="K3" s="2" t="s">
        <v>338</v>
      </c>
    </row>
    <row r="4" spans="1:11">
      <c r="A4" s="18" t="s">
        <v>13</v>
      </c>
      <c r="B4" t="s">
        <v>72</v>
      </c>
      <c r="E4" s="2"/>
      <c r="G4" s="15">
        <v>0.58923611111111118</v>
      </c>
      <c r="H4" s="6">
        <v>10</v>
      </c>
      <c r="I4" s="6">
        <v>10</v>
      </c>
      <c r="J4" s="2"/>
      <c r="K4" s="2"/>
    </row>
    <row r="5" spans="1:11">
      <c r="A5" s="18" t="s">
        <v>15</v>
      </c>
      <c r="B5">
        <v>54</v>
      </c>
      <c r="C5" t="s">
        <v>16</v>
      </c>
      <c r="D5">
        <v>137.16</v>
      </c>
      <c r="E5" s="2" t="s">
        <v>17</v>
      </c>
      <c r="G5" s="15">
        <v>0.59270833333333328</v>
      </c>
      <c r="H5" s="6">
        <v>8</v>
      </c>
      <c r="I5" s="6">
        <v>10</v>
      </c>
      <c r="J5" s="2"/>
      <c r="K5" s="2"/>
    </row>
    <row r="6" spans="1:11">
      <c r="A6" s="18" t="s">
        <v>18</v>
      </c>
      <c r="B6">
        <v>72</v>
      </c>
      <c r="C6" t="s">
        <v>16</v>
      </c>
      <c r="D6">
        <v>182.88</v>
      </c>
      <c r="E6" s="2" t="s">
        <v>17</v>
      </c>
      <c r="G6" s="15">
        <v>0.5961805555555556</v>
      </c>
      <c r="H6" s="6">
        <v>10</v>
      </c>
      <c r="I6" s="6">
        <v>8</v>
      </c>
      <c r="J6" s="2"/>
      <c r="K6" s="2"/>
    </row>
    <row r="7" spans="1:11">
      <c r="A7" s="19" t="s">
        <v>19</v>
      </c>
      <c r="B7" s="3">
        <v>127</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7093330</v>
      </c>
      <c r="G10" s="15"/>
      <c r="H10" s="6"/>
      <c r="I10" s="6"/>
      <c r="J10" s="2"/>
      <c r="K10" s="2"/>
    </row>
    <row r="11" spans="1:11">
      <c r="A11" s="6" t="s">
        <v>24</v>
      </c>
      <c r="B11" s="2"/>
      <c r="G11" s="15"/>
      <c r="H11" s="6"/>
      <c r="I11" s="6"/>
      <c r="J11" s="2"/>
      <c r="K11" s="2"/>
    </row>
    <row r="12" spans="1:11">
      <c r="A12" s="6" t="s">
        <v>25</v>
      </c>
      <c r="B12" s="2">
        <v>10516</v>
      </c>
      <c r="G12" s="15"/>
      <c r="H12" s="6"/>
      <c r="I12" s="6"/>
      <c r="J12" s="2"/>
      <c r="K12" s="2"/>
    </row>
    <row r="13" spans="1:11">
      <c r="A13" s="6" t="s">
        <v>26</v>
      </c>
      <c r="B13" s="2"/>
      <c r="G13" s="15"/>
      <c r="H13" s="6"/>
      <c r="I13" s="6"/>
      <c r="J13" s="2"/>
      <c r="K13" s="2"/>
    </row>
    <row r="14" spans="1:11">
      <c r="A14" s="7" t="s">
        <v>27</v>
      </c>
      <c r="B14" s="4">
        <v>45</v>
      </c>
      <c r="G14" s="16"/>
      <c r="H14" s="7"/>
      <c r="I14" s="7"/>
      <c r="J14" s="4"/>
      <c r="K14" s="4"/>
    </row>
    <row r="16" spans="1:11">
      <c r="A16" s="97" t="s">
        <v>28</v>
      </c>
      <c r="B16" s="99"/>
    </row>
    <row r="17" spans="1:10">
      <c r="A17" s="5" t="s">
        <v>29</v>
      </c>
      <c r="B17" s="2"/>
      <c r="C17" t="s">
        <v>339</v>
      </c>
    </row>
    <row r="18" spans="1:10">
      <c r="A18" s="6" t="s">
        <v>30</v>
      </c>
      <c r="B18" s="2" t="s">
        <v>340</v>
      </c>
      <c r="C18" t="s">
        <v>341</v>
      </c>
    </row>
    <row r="19" spans="1:10">
      <c r="A19" s="6" t="s">
        <v>31</v>
      </c>
      <c r="B19" s="2"/>
      <c r="C19" t="s">
        <v>342</v>
      </c>
    </row>
    <row r="20" spans="1:10">
      <c r="A20" s="6" t="s">
        <v>33</v>
      </c>
      <c r="B20" s="2">
        <v>4</v>
      </c>
      <c r="G20" s="34" t="s">
        <v>35</v>
      </c>
      <c r="H20" s="35"/>
      <c r="I20" s="35"/>
      <c r="J20" s="1"/>
    </row>
    <row r="21" spans="1:10">
      <c r="A21" s="6" t="s">
        <v>36</v>
      </c>
      <c r="B21" s="2"/>
      <c r="G21" s="10"/>
      <c r="H21" s="40" t="s">
        <v>37</v>
      </c>
      <c r="I21" s="40" t="s">
        <v>285</v>
      </c>
      <c r="J21" s="41" t="s">
        <v>181</v>
      </c>
    </row>
    <row r="22" spans="1:10">
      <c r="A22" s="7" t="s">
        <v>40</v>
      </c>
      <c r="B22" s="4" t="s">
        <v>343</v>
      </c>
      <c r="G22" s="42" t="s">
        <v>41</v>
      </c>
      <c r="H22" s="76">
        <v>7.1989999999999998</v>
      </c>
      <c r="I22" s="44">
        <v>7.2169999999999996</v>
      </c>
      <c r="J22" s="37">
        <v>7.133</v>
      </c>
    </row>
    <row r="23" spans="1:10" ht="17.5">
      <c r="G23" s="42" t="s">
        <v>42</v>
      </c>
      <c r="H23" s="77">
        <v>12.5</v>
      </c>
      <c r="I23" s="44">
        <v>12.1</v>
      </c>
      <c r="J23" s="37">
        <v>14.8</v>
      </c>
    </row>
    <row r="24" spans="1:10" ht="17.5">
      <c r="A24" s="97" t="s">
        <v>43</v>
      </c>
      <c r="B24" s="99"/>
      <c r="D24" s="97" t="s">
        <v>44</v>
      </c>
      <c r="E24" s="99"/>
      <c r="G24" s="42" t="s">
        <v>45</v>
      </c>
      <c r="H24" s="77"/>
      <c r="I24" s="44">
        <v>254</v>
      </c>
      <c r="J24" s="37">
        <v>156</v>
      </c>
    </row>
    <row r="25" spans="1:10" ht="17.5">
      <c r="A25" s="5" t="s">
        <v>46</v>
      </c>
      <c r="B25" s="8">
        <v>0.56944444444444442</v>
      </c>
      <c r="D25" s="5" t="s">
        <v>47</v>
      </c>
      <c r="E25" s="8">
        <f>B26-B25</f>
        <v>1.1805555555555514E-2</v>
      </c>
      <c r="G25" s="42" t="s">
        <v>48</v>
      </c>
      <c r="H25" s="77">
        <v>-24</v>
      </c>
      <c r="I25" s="44">
        <v>-23</v>
      </c>
      <c r="J25" s="37">
        <v>-24</v>
      </c>
    </row>
    <row r="26" spans="1:10" ht="17.5">
      <c r="A26" s="6" t="s">
        <v>49</v>
      </c>
      <c r="B26" s="8">
        <v>0.58124999999999993</v>
      </c>
      <c r="D26" s="6" t="s">
        <v>50</v>
      </c>
      <c r="E26" s="8">
        <f>B31-B27</f>
        <v>1.5972222222222165E-2</v>
      </c>
      <c r="G26" s="42" t="s">
        <v>51</v>
      </c>
      <c r="H26" s="77">
        <v>4.7</v>
      </c>
      <c r="I26" s="44">
        <v>4.9000000000000004</v>
      </c>
      <c r="J26" s="37">
        <v>5</v>
      </c>
    </row>
    <row r="27" spans="1:10" ht="17.5">
      <c r="A27" s="6" t="s">
        <v>52</v>
      </c>
      <c r="B27" s="8">
        <v>0.58194444444444449</v>
      </c>
      <c r="D27" s="7" t="s">
        <v>53</v>
      </c>
      <c r="E27" s="9">
        <f>B31-B25</f>
        <v>2.8472222222222232E-2</v>
      </c>
      <c r="G27" s="42" t="s">
        <v>54</v>
      </c>
      <c r="H27" s="77">
        <v>5</v>
      </c>
      <c r="I27" s="44">
        <v>5</v>
      </c>
      <c r="J27" s="37">
        <v>5</v>
      </c>
    </row>
    <row r="28" spans="1:10" ht="17.5">
      <c r="A28" s="6" t="s">
        <v>55</v>
      </c>
      <c r="B28" s="8">
        <v>0.58506944444444442</v>
      </c>
      <c r="G28" s="42" t="s">
        <v>56</v>
      </c>
      <c r="H28" s="77"/>
      <c r="I28" s="44">
        <v>100</v>
      </c>
      <c r="J28" s="37">
        <v>99</v>
      </c>
    </row>
    <row r="29" spans="1:10" ht="17.5">
      <c r="A29" s="6" t="s">
        <v>57</v>
      </c>
      <c r="B29" s="8">
        <f>'Template options'!F21</f>
        <v>0</v>
      </c>
      <c r="G29" s="42" t="s">
        <v>58</v>
      </c>
      <c r="H29" s="77"/>
      <c r="I29" s="44">
        <v>0.68</v>
      </c>
      <c r="J29" s="37">
        <v>1.03</v>
      </c>
    </row>
    <row r="30" spans="1:10">
      <c r="A30" s="6" t="s">
        <v>59</v>
      </c>
      <c r="B30" s="8">
        <f>'Template options'!F22</f>
        <v>0</v>
      </c>
      <c r="G30" s="46" t="s">
        <v>60</v>
      </c>
      <c r="H30" s="77"/>
      <c r="I30" s="48"/>
      <c r="J30" s="49"/>
    </row>
    <row r="31" spans="1:10">
      <c r="A31" s="7" t="s">
        <v>61</v>
      </c>
      <c r="B31" s="9">
        <v>0.59791666666666665</v>
      </c>
      <c r="G31" s="50" t="s">
        <v>41</v>
      </c>
      <c r="H31" s="77"/>
      <c r="I31" s="48"/>
      <c r="J31" s="49"/>
    </row>
    <row r="32" spans="1:10" ht="17.5">
      <c r="G32" s="50" t="s">
        <v>42</v>
      </c>
      <c r="H32" s="77"/>
      <c r="I32" s="48"/>
      <c r="J32" s="49"/>
    </row>
    <row r="33" spans="1:10" ht="17.5">
      <c r="A33" s="11" t="s">
        <v>62</v>
      </c>
      <c r="B33" s="10" t="s">
        <v>344</v>
      </c>
      <c r="G33" s="50" t="s">
        <v>45</v>
      </c>
      <c r="H33" s="77"/>
      <c r="I33" s="48"/>
      <c r="J33" s="49"/>
    </row>
    <row r="34" spans="1:10" ht="17.5">
      <c r="A34" s="10" t="s">
        <v>63</v>
      </c>
      <c r="B34" s="10" t="s">
        <v>12</v>
      </c>
      <c r="G34" s="43" t="s">
        <v>65</v>
      </c>
      <c r="H34" s="78">
        <v>1.2</v>
      </c>
      <c r="I34" s="45"/>
      <c r="J34" s="39">
        <v>0.6</v>
      </c>
    </row>
    <row r="37" spans="1:10">
      <c r="A37" t="s">
        <v>188</v>
      </c>
      <c r="B37" s="75">
        <v>0.58715277777777775</v>
      </c>
    </row>
    <row r="38" spans="1:10">
      <c r="A38" t="s">
        <v>189</v>
      </c>
      <c r="B38" s="75">
        <v>0.5957175925925926</v>
      </c>
    </row>
  </sheetData>
  <mergeCells count="6">
    <mergeCell ref="G1:K1"/>
    <mergeCell ref="A2:E2"/>
    <mergeCell ref="A9:B9"/>
    <mergeCell ref="A16:B16"/>
    <mergeCell ref="A24:B24"/>
    <mergeCell ref="D24:E24"/>
  </mergeCells>
  <pageMargins left="0.7" right="0.7" top="0.75" bottom="0.75" header="0.3" footer="0.3"/>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37"/>
  <sheetViews>
    <sheetView topLeftCell="A24" workbookViewId="0">
      <selection activeCell="A38" sqref="A38"/>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43559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0.51527777777777783</v>
      </c>
      <c r="H3" s="5">
        <v>8</v>
      </c>
      <c r="I3" s="5">
        <v>6</v>
      </c>
      <c r="J3" s="1" t="s">
        <v>337</v>
      </c>
      <c r="K3" s="2" t="s">
        <v>338</v>
      </c>
    </row>
    <row r="4" spans="1:11">
      <c r="A4" s="18" t="s">
        <v>13</v>
      </c>
      <c r="B4" t="s">
        <v>72</v>
      </c>
      <c r="E4" s="2"/>
      <c r="G4" s="15">
        <v>0.51874999999999993</v>
      </c>
      <c r="H4" s="6">
        <v>6</v>
      </c>
      <c r="I4" s="6">
        <v>8</v>
      </c>
      <c r="J4" s="2"/>
      <c r="K4" s="2"/>
    </row>
    <row r="5" spans="1:11">
      <c r="A5" s="18" t="s">
        <v>15</v>
      </c>
      <c r="B5">
        <v>65</v>
      </c>
      <c r="C5" t="s">
        <v>16</v>
      </c>
      <c r="D5">
        <v>165.1</v>
      </c>
      <c r="E5" s="2" t="s">
        <v>17</v>
      </c>
      <c r="G5" s="15">
        <v>0.52222222222222225</v>
      </c>
      <c r="H5" s="6">
        <v>6</v>
      </c>
      <c r="I5" s="6">
        <v>12</v>
      </c>
      <c r="J5" s="2"/>
      <c r="K5" s="2"/>
    </row>
    <row r="6" spans="1:11">
      <c r="A6" s="18" t="s">
        <v>18</v>
      </c>
      <c r="B6">
        <v>83</v>
      </c>
      <c r="C6" t="s">
        <v>16</v>
      </c>
      <c r="D6">
        <v>210.82</v>
      </c>
      <c r="E6" s="2" t="s">
        <v>17</v>
      </c>
      <c r="G6" s="15"/>
      <c r="H6" s="6"/>
      <c r="I6" s="6"/>
      <c r="J6" s="2"/>
      <c r="K6" s="2"/>
    </row>
    <row r="7" spans="1:11">
      <c r="A7" s="19" t="s">
        <v>19</v>
      </c>
      <c r="B7" s="3">
        <v>188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29241486</v>
      </c>
      <c r="G10" s="15"/>
      <c r="H10" s="6"/>
      <c r="I10" s="6"/>
      <c r="J10" s="2"/>
      <c r="K10" s="2"/>
    </row>
    <row r="11" spans="1:11">
      <c r="A11" s="6" t="s">
        <v>24</v>
      </c>
      <c r="B11" s="2"/>
      <c r="G11" s="15"/>
      <c r="H11" s="6"/>
      <c r="I11" s="6"/>
      <c r="J11" s="2"/>
      <c r="K11" s="2"/>
    </row>
    <row r="12" spans="1:11">
      <c r="A12" s="6" t="s">
        <v>25</v>
      </c>
      <c r="B12" s="2">
        <v>10515</v>
      </c>
      <c r="G12" s="15"/>
      <c r="H12" s="6"/>
      <c r="I12" s="6"/>
      <c r="J12" s="2"/>
      <c r="K12" s="2"/>
    </row>
    <row r="13" spans="1:11">
      <c r="A13" s="6" t="s">
        <v>26</v>
      </c>
      <c r="B13" s="2"/>
      <c r="G13" s="15"/>
      <c r="H13" s="6"/>
      <c r="I13" s="6"/>
      <c r="J13" s="2"/>
      <c r="K13" s="2"/>
    </row>
    <row r="14" spans="1:11">
      <c r="A14" s="7" t="s">
        <v>27</v>
      </c>
      <c r="B14" s="4" t="s">
        <v>345</v>
      </c>
      <c r="G14" s="16"/>
      <c r="H14" s="7"/>
      <c r="I14" s="7"/>
      <c r="J14" s="4"/>
      <c r="K14" s="4"/>
    </row>
    <row r="16" spans="1:11">
      <c r="A16" s="97" t="s">
        <v>28</v>
      </c>
      <c r="B16" s="99"/>
    </row>
    <row r="17" spans="1:10">
      <c r="A17" s="5" t="s">
        <v>29</v>
      </c>
      <c r="B17" s="2" t="s">
        <v>346</v>
      </c>
    </row>
    <row r="18" spans="1:10">
      <c r="A18" s="6" t="s">
        <v>30</v>
      </c>
      <c r="B18" s="2" t="s">
        <v>341</v>
      </c>
      <c r="C18" t="s">
        <v>347</v>
      </c>
    </row>
    <row r="19" spans="1:10">
      <c r="A19" s="6" t="s">
        <v>31</v>
      </c>
      <c r="B19" s="2" t="s">
        <v>342</v>
      </c>
    </row>
    <row r="20" spans="1:10">
      <c r="A20" s="6" t="s">
        <v>33</v>
      </c>
      <c r="B20" s="2">
        <v>4</v>
      </c>
      <c r="G20" s="34" t="s">
        <v>35</v>
      </c>
      <c r="H20" s="35"/>
      <c r="I20" s="35"/>
      <c r="J20" s="1"/>
    </row>
    <row r="21" spans="1:10">
      <c r="A21" s="6" t="s">
        <v>36</v>
      </c>
      <c r="B21" s="2"/>
      <c r="G21" s="10"/>
      <c r="H21" s="40" t="s">
        <v>37</v>
      </c>
      <c r="I21" s="40" t="s">
        <v>38</v>
      </c>
      <c r="J21" s="41" t="s">
        <v>39</v>
      </c>
    </row>
    <row r="22" spans="1:10">
      <c r="A22" s="7" t="s">
        <v>40</v>
      </c>
      <c r="B22" s="4" t="s">
        <v>343</v>
      </c>
      <c r="G22" s="42" t="s">
        <v>41</v>
      </c>
      <c r="H22">
        <v>7.17</v>
      </c>
      <c r="I22" s="44">
        <v>7.3230000000000004</v>
      </c>
      <c r="J22" s="37"/>
    </row>
    <row r="23" spans="1:10" ht="17.5">
      <c r="G23" s="42" t="s">
        <v>42</v>
      </c>
      <c r="H23" s="36">
        <v>14.3</v>
      </c>
      <c r="I23" s="44">
        <v>7.8</v>
      </c>
      <c r="J23" s="37"/>
    </row>
    <row r="24" spans="1:10" ht="17.5">
      <c r="A24" s="97" t="s">
        <v>43</v>
      </c>
      <c r="B24" s="99"/>
      <c r="D24" s="97" t="s">
        <v>44</v>
      </c>
      <c r="E24" s="99"/>
      <c r="G24" s="42" t="s">
        <v>45</v>
      </c>
      <c r="H24" s="36">
        <v>250</v>
      </c>
      <c r="I24" s="44">
        <v>314</v>
      </c>
      <c r="J24" s="37"/>
    </row>
    <row r="25" spans="1:10" ht="17.5">
      <c r="A25" s="5" t="s">
        <v>46</v>
      </c>
      <c r="B25" s="8">
        <v>0.48888888888888887</v>
      </c>
      <c r="D25" s="5" t="s">
        <v>47</v>
      </c>
      <c r="E25" s="8">
        <f>B26-B25</f>
        <v>1.8749999999999989E-2</v>
      </c>
      <c r="G25" s="42" t="s">
        <v>48</v>
      </c>
      <c r="H25" s="36">
        <v>-23</v>
      </c>
      <c r="I25" s="44">
        <v>-22</v>
      </c>
      <c r="J25" s="37"/>
    </row>
    <row r="26" spans="1:10" ht="17.5">
      <c r="A26" s="6" t="s">
        <v>49</v>
      </c>
      <c r="B26" s="8">
        <v>0.50763888888888886</v>
      </c>
      <c r="D26" s="6" t="s">
        <v>50</v>
      </c>
      <c r="E26" s="8">
        <f>B31-B27</f>
        <v>1.5972222222222276E-2</v>
      </c>
      <c r="G26" s="42" t="s">
        <v>51</v>
      </c>
      <c r="H26" s="36">
        <v>5.2</v>
      </c>
      <c r="I26" s="44">
        <v>4</v>
      </c>
      <c r="J26" s="37"/>
    </row>
    <row r="27" spans="1:10" ht="17.5">
      <c r="A27" s="6" t="s">
        <v>52</v>
      </c>
      <c r="B27" s="8">
        <v>0.5083333333333333</v>
      </c>
      <c r="D27" s="7" t="s">
        <v>53</v>
      </c>
      <c r="E27" s="9">
        <f>B31-B25</f>
        <v>3.5416666666666707E-2</v>
      </c>
      <c r="G27" s="42" t="s">
        <v>54</v>
      </c>
      <c r="H27" s="36">
        <v>6</v>
      </c>
      <c r="I27" s="44" t="s">
        <v>112</v>
      </c>
      <c r="J27" s="37"/>
    </row>
    <row r="28" spans="1:10" ht="17.5">
      <c r="A28" s="6" t="s">
        <v>55</v>
      </c>
      <c r="B28" s="8">
        <v>0.51597222222222217</v>
      </c>
      <c r="G28" s="42" t="s">
        <v>56</v>
      </c>
      <c r="H28" s="36">
        <v>100</v>
      </c>
      <c r="I28" s="44">
        <v>100</v>
      </c>
      <c r="J28" s="37"/>
    </row>
    <row r="29" spans="1:10" ht="17.5">
      <c r="A29" s="6" t="s">
        <v>57</v>
      </c>
      <c r="B29" s="8">
        <v>0.52152777777777781</v>
      </c>
      <c r="G29" s="42" t="s">
        <v>58</v>
      </c>
      <c r="H29" s="36">
        <v>1.51</v>
      </c>
      <c r="I29" s="44">
        <v>1.26</v>
      </c>
      <c r="J29" s="37"/>
    </row>
    <row r="30" spans="1:10">
      <c r="A30" s="6" t="s">
        <v>59</v>
      </c>
      <c r="B30" s="8">
        <f>'Template options'!F22</f>
        <v>0</v>
      </c>
      <c r="G30" s="46" t="s">
        <v>60</v>
      </c>
      <c r="H30" s="47"/>
      <c r="I30" s="48"/>
      <c r="J30" s="49"/>
    </row>
    <row r="31" spans="1:10">
      <c r="A31" s="7" t="s">
        <v>61</v>
      </c>
      <c r="B31" s="9">
        <v>0.52430555555555558</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1.3</v>
      </c>
      <c r="I34" s="45">
        <v>1.4</v>
      </c>
      <c r="J34" s="39"/>
    </row>
    <row r="36" spans="1:10">
      <c r="A36" t="s">
        <v>348</v>
      </c>
      <c r="B36" s="75">
        <v>0.51493055555555556</v>
      </c>
    </row>
    <row r="37" spans="1:10">
      <c r="A37" t="s">
        <v>349</v>
      </c>
      <c r="B37" s="75">
        <v>0.52239583333333328</v>
      </c>
    </row>
  </sheetData>
  <mergeCells count="6">
    <mergeCell ref="G1:K1"/>
    <mergeCell ref="A2:E2"/>
    <mergeCell ref="A9:B9"/>
    <mergeCell ref="A16:B16"/>
    <mergeCell ref="A24:B24"/>
    <mergeCell ref="D24:E24"/>
  </mergeCells>
  <pageMargins left="0.7" right="0.7" top="0.75" bottom="0.75" header="0.3" footer="0.3"/>
  <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39"/>
  <sheetViews>
    <sheetView topLeftCell="A22" workbookViewId="0">
      <selection activeCell="A38" sqref="A38"/>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43557</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0.65972222222222221</v>
      </c>
      <c r="H3" s="5">
        <v>10</v>
      </c>
      <c r="I3" s="5">
        <v>12</v>
      </c>
      <c r="J3" s="1" t="s">
        <v>350</v>
      </c>
      <c r="K3" s="2" t="s">
        <v>160</v>
      </c>
    </row>
    <row r="4" spans="1:11">
      <c r="A4" s="18" t="s">
        <v>13</v>
      </c>
      <c r="B4" t="s">
        <v>72</v>
      </c>
      <c r="E4" s="2"/>
      <c r="G4" s="15">
        <v>0.66249999999999998</v>
      </c>
      <c r="H4" s="6">
        <v>10</v>
      </c>
      <c r="I4" s="6">
        <v>10</v>
      </c>
      <c r="J4" s="2"/>
      <c r="K4" s="2"/>
    </row>
    <row r="5" spans="1:11">
      <c r="A5" s="18" t="s">
        <v>15</v>
      </c>
      <c r="B5">
        <v>67</v>
      </c>
      <c r="C5" t="s">
        <v>16</v>
      </c>
      <c r="D5">
        <v>170.18</v>
      </c>
      <c r="E5" s="2" t="s">
        <v>17</v>
      </c>
      <c r="G5" s="15">
        <v>0.66597222222222219</v>
      </c>
      <c r="H5" s="6">
        <v>10</v>
      </c>
      <c r="I5" s="6">
        <v>10</v>
      </c>
      <c r="J5" s="2"/>
      <c r="K5" s="2"/>
    </row>
    <row r="6" spans="1:11">
      <c r="A6" s="18" t="s">
        <v>18</v>
      </c>
      <c r="B6">
        <v>90</v>
      </c>
      <c r="C6" t="s">
        <v>16</v>
      </c>
      <c r="D6">
        <v>228.6</v>
      </c>
      <c r="E6" s="2" t="s">
        <v>17</v>
      </c>
      <c r="G6" s="15">
        <v>0.67083333333333339</v>
      </c>
      <c r="H6" s="6"/>
      <c r="I6" s="6">
        <v>12</v>
      </c>
      <c r="J6" s="2"/>
      <c r="K6" s="2"/>
    </row>
    <row r="7" spans="1:11">
      <c r="A7" s="19" t="s">
        <v>19</v>
      </c>
      <c r="B7" s="3"/>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29241467</v>
      </c>
      <c r="G10" s="15"/>
      <c r="H10" s="6"/>
      <c r="I10" s="6"/>
      <c r="J10" s="2"/>
      <c r="K10" s="2"/>
    </row>
    <row r="11" spans="1:11">
      <c r="A11" s="6" t="s">
        <v>24</v>
      </c>
      <c r="B11" s="2"/>
      <c r="G11" s="15"/>
      <c r="H11" s="6"/>
      <c r="I11" s="6"/>
      <c r="J11" s="2"/>
      <c r="K11" s="2"/>
    </row>
    <row r="12" spans="1:11">
      <c r="A12" s="6" t="s">
        <v>25</v>
      </c>
      <c r="B12" s="2">
        <v>10517</v>
      </c>
      <c r="G12" s="15"/>
      <c r="H12" s="6"/>
      <c r="I12" s="6"/>
      <c r="J12" s="2"/>
      <c r="K12" s="2"/>
    </row>
    <row r="13" spans="1:11">
      <c r="A13" s="6" t="s">
        <v>26</v>
      </c>
      <c r="B13" s="2"/>
      <c r="G13" s="15"/>
      <c r="H13" s="6"/>
      <c r="I13" s="6"/>
      <c r="J13" s="2"/>
      <c r="K13" s="2"/>
    </row>
    <row r="14" spans="1:11">
      <c r="A14" s="7" t="s">
        <v>27</v>
      </c>
      <c r="B14" s="4">
        <v>43</v>
      </c>
      <c r="G14" s="16"/>
      <c r="H14" s="7"/>
      <c r="I14" s="7"/>
      <c r="J14" s="4"/>
      <c r="K14" s="4"/>
    </row>
    <row r="16" spans="1:11">
      <c r="A16" s="97" t="s">
        <v>28</v>
      </c>
      <c r="B16" s="99"/>
    </row>
    <row r="17" spans="1:10">
      <c r="A17" s="5" t="s">
        <v>29</v>
      </c>
      <c r="B17" s="2"/>
      <c r="C17" t="s">
        <v>339</v>
      </c>
    </row>
    <row r="18" spans="1:10">
      <c r="A18" s="6" t="s">
        <v>30</v>
      </c>
      <c r="B18" s="2" t="s">
        <v>340</v>
      </c>
      <c r="C18" t="s">
        <v>341</v>
      </c>
    </row>
    <row r="19" spans="1:10">
      <c r="A19" s="6" t="s">
        <v>31</v>
      </c>
      <c r="B19" s="2"/>
      <c r="C19" t="s">
        <v>342</v>
      </c>
    </row>
    <row r="20" spans="1:10">
      <c r="A20" s="6" t="s">
        <v>33</v>
      </c>
      <c r="B20" s="2">
        <v>2</v>
      </c>
      <c r="G20" s="34" t="s">
        <v>35</v>
      </c>
      <c r="H20" s="35"/>
      <c r="I20" s="35"/>
      <c r="J20" s="1"/>
    </row>
    <row r="21" spans="1:10">
      <c r="A21" s="6" t="s">
        <v>36</v>
      </c>
      <c r="B21" s="2"/>
      <c r="G21" s="10"/>
      <c r="H21" s="40" t="s">
        <v>37</v>
      </c>
      <c r="I21" s="40" t="s">
        <v>38</v>
      </c>
      <c r="J21" s="41" t="s">
        <v>39</v>
      </c>
    </row>
    <row r="22" spans="1:10">
      <c r="A22" s="7" t="s">
        <v>40</v>
      </c>
      <c r="B22" s="4"/>
      <c r="G22" s="42" t="s">
        <v>41</v>
      </c>
      <c r="H22">
        <v>7.0609999999999999</v>
      </c>
      <c r="I22" s="44">
        <v>7.1760000000000002</v>
      </c>
      <c r="J22" s="37"/>
    </row>
    <row r="23" spans="1:10" ht="17.5">
      <c r="G23" s="42" t="s">
        <v>42</v>
      </c>
      <c r="H23" s="36">
        <v>19.7</v>
      </c>
      <c r="I23" s="44">
        <v>11.8</v>
      </c>
      <c r="J23" s="37"/>
    </row>
    <row r="24" spans="1:10" ht="17.5">
      <c r="A24" s="97" t="s">
        <v>43</v>
      </c>
      <c r="B24" s="99"/>
      <c r="D24" s="97" t="s">
        <v>44</v>
      </c>
      <c r="E24" s="99"/>
      <c r="G24" s="42" t="s">
        <v>45</v>
      </c>
      <c r="H24" s="36"/>
      <c r="I24" s="44">
        <v>255</v>
      </c>
      <c r="J24" s="37"/>
    </row>
    <row r="25" spans="1:10" ht="17.5">
      <c r="A25" s="5" t="s">
        <v>46</v>
      </c>
      <c r="B25" s="8">
        <v>0.62916666666666665</v>
      </c>
      <c r="D25" s="5" t="s">
        <v>47</v>
      </c>
      <c r="E25" s="8">
        <f>B26-B25</f>
        <v>2.430555555555558E-2</v>
      </c>
      <c r="G25" s="42" t="s">
        <v>48</v>
      </c>
      <c r="H25" s="36">
        <v>-25</v>
      </c>
      <c r="I25" s="44">
        <v>-24</v>
      </c>
      <c r="J25" s="37"/>
    </row>
    <row r="26" spans="1:10" ht="17.5">
      <c r="A26" s="6" t="s">
        <v>49</v>
      </c>
      <c r="B26" s="8">
        <v>0.65347222222222223</v>
      </c>
      <c r="D26" s="6" t="s">
        <v>50</v>
      </c>
      <c r="E26" s="8">
        <f>B31-B27</f>
        <v>1.5972222222222165E-2</v>
      </c>
      <c r="G26" s="42" t="s">
        <v>51</v>
      </c>
      <c r="H26" s="36">
        <v>5.6</v>
      </c>
      <c r="I26" s="44">
        <v>4.4000000000000004</v>
      </c>
      <c r="J26" s="37"/>
    </row>
    <row r="27" spans="1:10" ht="17.5">
      <c r="A27" s="6" t="s">
        <v>52</v>
      </c>
      <c r="B27" s="8">
        <v>0.65694444444444444</v>
      </c>
      <c r="D27" s="7" t="s">
        <v>53</v>
      </c>
      <c r="E27" s="9">
        <f>B31-B25</f>
        <v>4.3749999999999956E-2</v>
      </c>
      <c r="G27" s="42" t="s">
        <v>54</v>
      </c>
      <c r="H27" s="36">
        <v>6</v>
      </c>
      <c r="I27" s="44" t="s">
        <v>112</v>
      </c>
      <c r="J27" s="37"/>
    </row>
    <row r="28" spans="1:10" ht="17.5">
      <c r="A28" s="6" t="s">
        <v>55</v>
      </c>
      <c r="B28" s="8">
        <v>0.65833333333333333</v>
      </c>
      <c r="G28" s="42" t="s">
        <v>56</v>
      </c>
      <c r="H28" s="36"/>
      <c r="I28" s="44">
        <v>100</v>
      </c>
      <c r="J28" s="37"/>
    </row>
    <row r="29" spans="1:10" ht="17.5">
      <c r="A29" s="6" t="s">
        <v>57</v>
      </c>
      <c r="B29" s="8">
        <v>0.66527777777777775</v>
      </c>
      <c r="G29" s="42" t="s">
        <v>58</v>
      </c>
      <c r="H29" s="36"/>
      <c r="I29" s="44">
        <v>1.1000000000000001</v>
      </c>
      <c r="J29" s="37"/>
    </row>
    <row r="30" spans="1:10">
      <c r="A30" s="6" t="s">
        <v>59</v>
      </c>
      <c r="B30" s="8">
        <f>'Template options'!F22</f>
        <v>0</v>
      </c>
      <c r="G30" s="46" t="s">
        <v>60</v>
      </c>
      <c r="H30" s="47"/>
      <c r="I30" s="48"/>
      <c r="J30" s="49"/>
    </row>
    <row r="31" spans="1:10">
      <c r="A31" s="7" t="s">
        <v>61</v>
      </c>
      <c r="B31" s="9">
        <v>0.67291666666666661</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v>1.1000000000000001</v>
      </c>
      <c r="I34" s="45">
        <v>1.5</v>
      </c>
      <c r="J34" s="39"/>
    </row>
    <row r="36" spans="1:10">
      <c r="A36" t="s">
        <v>351</v>
      </c>
    </row>
    <row r="37" spans="1:10">
      <c r="A37" t="s">
        <v>352</v>
      </c>
    </row>
    <row r="39" spans="1:10">
      <c r="A39" t="s">
        <v>353</v>
      </c>
    </row>
  </sheetData>
  <mergeCells count="6">
    <mergeCell ref="G1:K1"/>
    <mergeCell ref="A2:E2"/>
    <mergeCell ref="A9:B9"/>
    <mergeCell ref="A16:B16"/>
    <mergeCell ref="A24:B24"/>
    <mergeCell ref="D24:E24"/>
  </mergeCells>
  <pageMargins left="0.7" right="0.7" top="0.75" bottom="0.75" header="0.3" footer="0.3"/>
  <drawing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38"/>
  <sheetViews>
    <sheetView topLeftCell="A27" workbookViewId="0">
      <selection activeCell="B10" sqref="B1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43557</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66</v>
      </c>
      <c r="E3" s="2"/>
      <c r="G3" s="14">
        <v>0.48888888888888887</v>
      </c>
      <c r="H3" s="5">
        <v>8</v>
      </c>
      <c r="I3" s="5"/>
      <c r="J3" s="1" t="s">
        <v>354</v>
      </c>
      <c r="K3" s="2" t="s">
        <v>355</v>
      </c>
    </row>
    <row r="4" spans="1:11">
      <c r="A4" s="18" t="s">
        <v>13</v>
      </c>
      <c r="B4" t="s">
        <v>356</v>
      </c>
      <c r="E4" s="2"/>
      <c r="G4" s="15">
        <v>0.4916666666666667</v>
      </c>
      <c r="H4" s="6">
        <v>10</v>
      </c>
      <c r="I4" s="6">
        <v>14</v>
      </c>
      <c r="J4" s="2"/>
      <c r="K4" s="2"/>
    </row>
    <row r="5" spans="1:11">
      <c r="A5" s="18" t="s">
        <v>15</v>
      </c>
      <c r="B5">
        <v>50</v>
      </c>
      <c r="C5" t="s">
        <v>16</v>
      </c>
      <c r="D5">
        <v>127</v>
      </c>
      <c r="E5" s="2" t="s">
        <v>17</v>
      </c>
      <c r="G5" s="15">
        <v>0.49513888888888885</v>
      </c>
      <c r="H5" s="6">
        <v>6</v>
      </c>
      <c r="I5" s="6">
        <v>12</v>
      </c>
      <c r="J5" s="2"/>
      <c r="K5" s="2"/>
    </row>
    <row r="6" spans="1:11">
      <c r="A6" s="18" t="s">
        <v>18</v>
      </c>
      <c r="B6">
        <v>68</v>
      </c>
      <c r="C6" t="s">
        <v>16</v>
      </c>
      <c r="D6">
        <v>172.72</v>
      </c>
      <c r="E6" s="2" t="s">
        <v>17</v>
      </c>
      <c r="G6" s="15">
        <v>0.49861111111111112</v>
      </c>
      <c r="H6" s="6">
        <v>10</v>
      </c>
      <c r="I6" s="6">
        <v>14</v>
      </c>
      <c r="J6" s="2"/>
      <c r="K6" s="2"/>
    </row>
    <row r="7" spans="1:11">
      <c r="A7" s="19" t="s">
        <v>19</v>
      </c>
      <c r="B7" s="3">
        <v>82</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357</v>
      </c>
      <c r="G10" s="15"/>
      <c r="H10" s="6"/>
      <c r="I10" s="6"/>
      <c r="J10" s="2"/>
      <c r="K10" s="2"/>
    </row>
    <row r="11" spans="1:11">
      <c r="A11" s="6" t="s">
        <v>24</v>
      </c>
      <c r="B11" s="2"/>
      <c r="G11" s="15"/>
      <c r="H11" s="6"/>
      <c r="I11" s="6"/>
      <c r="J11" s="2"/>
      <c r="K11" s="2"/>
    </row>
    <row r="12" spans="1:11">
      <c r="A12" s="6" t="s">
        <v>25</v>
      </c>
      <c r="B12" s="2">
        <v>10518</v>
      </c>
      <c r="G12" s="15"/>
      <c r="H12" s="6"/>
      <c r="I12" s="6"/>
      <c r="J12" s="2"/>
      <c r="K12" s="2"/>
    </row>
    <row r="13" spans="1:11">
      <c r="A13" s="6" t="s">
        <v>26</v>
      </c>
      <c r="B13" s="2"/>
      <c r="G13" s="15"/>
      <c r="H13" s="6"/>
      <c r="I13" s="6"/>
      <c r="J13" s="2"/>
      <c r="K13" s="2"/>
    </row>
    <row r="14" spans="1:11">
      <c r="A14" s="7" t="s">
        <v>27</v>
      </c>
      <c r="B14" s="4">
        <v>42</v>
      </c>
      <c r="G14" s="16"/>
      <c r="H14" s="7"/>
      <c r="I14" s="7"/>
      <c r="J14" s="4"/>
      <c r="K14" s="4"/>
    </row>
    <row r="16" spans="1:11">
      <c r="A16" s="97" t="s">
        <v>28</v>
      </c>
      <c r="B16" s="99"/>
    </row>
    <row r="17" spans="1:10">
      <c r="A17" s="5" t="s">
        <v>29</v>
      </c>
      <c r="B17" s="2"/>
      <c r="C17" t="s">
        <v>339</v>
      </c>
    </row>
    <row r="18" spans="1:10">
      <c r="A18" s="6" t="s">
        <v>30</v>
      </c>
      <c r="B18" s="2" t="s">
        <v>358</v>
      </c>
      <c r="C18" t="s">
        <v>341</v>
      </c>
    </row>
    <row r="19" spans="1:10">
      <c r="A19" s="6" t="s">
        <v>31</v>
      </c>
      <c r="B19" s="2"/>
      <c r="C19" t="s">
        <v>342</v>
      </c>
    </row>
    <row r="20" spans="1:10">
      <c r="A20" s="6" t="s">
        <v>33</v>
      </c>
      <c r="B20" s="2" t="s">
        <v>359</v>
      </c>
      <c r="G20" s="34" t="s">
        <v>35</v>
      </c>
      <c r="H20" s="35"/>
      <c r="I20" s="35"/>
      <c r="J20" s="1"/>
    </row>
    <row r="21" spans="1:10">
      <c r="A21" s="6" t="s">
        <v>36</v>
      </c>
      <c r="B21" s="2"/>
      <c r="G21" s="10"/>
      <c r="H21" s="40" t="s">
        <v>37</v>
      </c>
      <c r="I21" s="40" t="s">
        <v>38</v>
      </c>
      <c r="J21" s="41" t="s">
        <v>39</v>
      </c>
    </row>
    <row r="22" spans="1:10">
      <c r="A22" s="7" t="s">
        <v>40</v>
      </c>
      <c r="B22" s="4"/>
      <c r="G22" s="42" t="s">
        <v>41</v>
      </c>
      <c r="H22">
        <v>7.1820000000000004</v>
      </c>
      <c r="I22" s="44">
        <v>7.2380000000000004</v>
      </c>
      <c r="J22" s="37"/>
    </row>
    <row r="23" spans="1:10" ht="17.5">
      <c r="G23" s="42" t="s">
        <v>42</v>
      </c>
      <c r="H23" s="36">
        <v>13.7</v>
      </c>
      <c r="I23" s="44">
        <v>10.3</v>
      </c>
      <c r="J23" s="37"/>
    </row>
    <row r="24" spans="1:10" ht="17.5">
      <c r="A24" s="97" t="s">
        <v>43</v>
      </c>
      <c r="B24" s="99"/>
      <c r="D24" s="97" t="s">
        <v>44</v>
      </c>
      <c r="E24" s="99"/>
      <c r="G24" s="42" t="s">
        <v>45</v>
      </c>
      <c r="H24" s="36">
        <v>309</v>
      </c>
      <c r="I24" s="44">
        <v>309</v>
      </c>
      <c r="J24" s="37"/>
    </row>
    <row r="25" spans="1:10" ht="17.5">
      <c r="A25" s="5" t="s">
        <v>46</v>
      </c>
      <c r="B25" s="8">
        <v>0.4548611111111111</v>
      </c>
      <c r="D25" s="5" t="s">
        <v>47</v>
      </c>
      <c r="E25" s="8">
        <f>B26-B25</f>
        <v>3.0555555555555558E-2</v>
      </c>
      <c r="G25" s="42" t="s">
        <v>48</v>
      </c>
      <c r="H25" s="36">
        <v>-23</v>
      </c>
      <c r="I25" s="44">
        <v>-23</v>
      </c>
      <c r="J25" s="37"/>
    </row>
    <row r="26" spans="1:10" ht="17.5">
      <c r="A26" s="6" t="s">
        <v>49</v>
      </c>
      <c r="B26" s="8">
        <v>0.48541666666666666</v>
      </c>
      <c r="D26" s="6" t="s">
        <v>50</v>
      </c>
      <c r="E26" s="8">
        <f>B31-B27</f>
        <v>1.4583333333333337E-2</v>
      </c>
      <c r="G26" s="42" t="s">
        <v>51</v>
      </c>
      <c r="H26" s="36">
        <v>5.0999999999999996</v>
      </c>
      <c r="I26" s="44">
        <v>4.4000000000000004</v>
      </c>
      <c r="J26" s="37"/>
    </row>
    <row r="27" spans="1:10" ht="17.5">
      <c r="A27" s="6" t="s">
        <v>52</v>
      </c>
      <c r="B27" s="8">
        <v>0.48680555555555555</v>
      </c>
      <c r="D27" s="7" t="s">
        <v>53</v>
      </c>
      <c r="E27" s="9">
        <f>B31-B25</f>
        <v>4.6527777777777779E-2</v>
      </c>
      <c r="G27" s="42" t="s">
        <v>54</v>
      </c>
      <c r="H27" s="36">
        <v>6</v>
      </c>
      <c r="I27" s="44" t="s">
        <v>112</v>
      </c>
      <c r="J27" s="37"/>
    </row>
    <row r="28" spans="1:10" ht="17.5">
      <c r="A28" s="6" t="s">
        <v>55</v>
      </c>
      <c r="B28" s="8">
        <v>0.4909722222222222</v>
      </c>
      <c r="G28" s="42" t="s">
        <v>56</v>
      </c>
      <c r="H28" s="36">
        <v>100</v>
      </c>
      <c r="I28" s="44">
        <v>100</v>
      </c>
      <c r="J28" s="37"/>
    </row>
    <row r="29" spans="1:10" ht="17.5">
      <c r="A29" s="6" t="s">
        <v>57</v>
      </c>
      <c r="B29" s="8">
        <v>0.5</v>
      </c>
      <c r="G29" s="42" t="s">
        <v>58</v>
      </c>
      <c r="H29" s="36">
        <v>0.59</v>
      </c>
      <c r="I29" s="44">
        <v>0.68</v>
      </c>
      <c r="J29" s="37"/>
    </row>
    <row r="30" spans="1:10">
      <c r="A30" s="6" t="s">
        <v>59</v>
      </c>
      <c r="B30" s="8">
        <f>'Template options'!F22</f>
        <v>0</v>
      </c>
      <c r="G30" s="46" t="s">
        <v>60</v>
      </c>
      <c r="H30" s="47"/>
      <c r="I30" s="48"/>
      <c r="J30" s="49"/>
    </row>
    <row r="31" spans="1:10">
      <c r="A31" s="7" t="s">
        <v>61</v>
      </c>
      <c r="B31" s="9">
        <v>0.50138888888888888</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v>1.3</v>
      </c>
      <c r="I34" s="45">
        <v>1.6</v>
      </c>
      <c r="J34" s="39"/>
    </row>
    <row r="36" spans="1:10">
      <c r="A36" t="s">
        <v>360</v>
      </c>
    </row>
    <row r="38" spans="1:10">
      <c r="A38" t="s">
        <v>361</v>
      </c>
    </row>
  </sheetData>
  <mergeCells count="6">
    <mergeCell ref="G1:K1"/>
    <mergeCell ref="A2:E2"/>
    <mergeCell ref="A9:B9"/>
    <mergeCell ref="A16:B16"/>
    <mergeCell ref="A24:B24"/>
    <mergeCell ref="D24:E24"/>
  </mergeCells>
  <pageMargins left="0.7" right="0.7" top="0.75" bottom="0.75" header="0.3" footer="0.3"/>
  <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37"/>
  <sheetViews>
    <sheetView topLeftCell="A27" workbookViewId="0">
      <selection activeCell="A39" sqref="A38:A39"/>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43557</v>
      </c>
      <c r="C1" s="11" t="s">
        <v>1</v>
      </c>
      <c r="D1" s="10"/>
      <c r="E1" s="11" t="s">
        <v>2</v>
      </c>
      <c r="F1" s="10"/>
      <c r="G1" s="97" t="s">
        <v>3</v>
      </c>
      <c r="H1" s="98"/>
      <c r="I1" s="98"/>
      <c r="J1" s="98"/>
      <c r="K1" s="99"/>
    </row>
    <row r="2" spans="1:11">
      <c r="A2" s="97"/>
      <c r="B2" s="98"/>
      <c r="C2" s="98"/>
      <c r="D2" s="98"/>
      <c r="E2" s="99"/>
      <c r="G2" s="11" t="s">
        <v>5</v>
      </c>
      <c r="H2" s="11" t="s">
        <v>6</v>
      </c>
      <c r="I2" s="11" t="s">
        <v>7</v>
      </c>
      <c r="J2" s="11" t="s">
        <v>8</v>
      </c>
      <c r="K2" s="11" t="s">
        <v>9</v>
      </c>
    </row>
    <row r="3" spans="1:11">
      <c r="A3" s="17" t="s">
        <v>10</v>
      </c>
      <c r="B3" t="s">
        <v>71</v>
      </c>
      <c r="E3" s="2"/>
      <c r="G3" s="14">
        <v>0.47083333333333338</v>
      </c>
      <c r="H3" s="5">
        <v>8</v>
      </c>
      <c r="I3" s="5" t="s">
        <v>362</v>
      </c>
      <c r="J3" s="1" t="s">
        <v>354</v>
      </c>
      <c r="K3" s="2" t="s">
        <v>363</v>
      </c>
    </row>
    <row r="4" spans="1:11">
      <c r="A4" s="18" t="s">
        <v>13</v>
      </c>
      <c r="B4" t="s">
        <v>117</v>
      </c>
      <c r="E4" s="2"/>
      <c r="G4" s="15">
        <v>0.47430555555555554</v>
      </c>
      <c r="H4" s="6">
        <v>8</v>
      </c>
      <c r="I4" s="6" t="s">
        <v>364</v>
      </c>
      <c r="J4" s="2"/>
      <c r="K4" s="2"/>
    </row>
    <row r="5" spans="1:11">
      <c r="A5" s="18" t="s">
        <v>15</v>
      </c>
      <c r="B5">
        <v>40</v>
      </c>
      <c r="C5" t="s">
        <v>16</v>
      </c>
      <c r="D5">
        <v>101.6</v>
      </c>
      <c r="E5" s="2" t="s">
        <v>17</v>
      </c>
      <c r="G5" s="15">
        <v>0.4770833333333333</v>
      </c>
      <c r="H5" s="6">
        <v>10</v>
      </c>
      <c r="I5" s="6" t="s">
        <v>364</v>
      </c>
      <c r="J5" s="2"/>
      <c r="K5" s="2"/>
    </row>
    <row r="6" spans="1:11">
      <c r="A6" s="18" t="s">
        <v>18</v>
      </c>
      <c r="B6">
        <v>54</v>
      </c>
      <c r="C6" t="s">
        <v>16</v>
      </c>
      <c r="D6">
        <v>137.16</v>
      </c>
      <c r="E6" s="2" t="s">
        <v>17</v>
      </c>
      <c r="G6" s="15"/>
      <c r="H6" s="6"/>
      <c r="I6" s="6"/>
      <c r="J6" s="2"/>
      <c r="K6" s="2"/>
    </row>
    <row r="7" spans="1:11">
      <c r="A7" s="19" t="s">
        <v>19</v>
      </c>
      <c r="B7" s="3">
        <v>38</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74" t="s">
        <v>365</v>
      </c>
      <c r="G10" s="15"/>
      <c r="H10" s="6"/>
      <c r="I10" s="6"/>
      <c r="J10" s="2"/>
      <c r="K10" s="2"/>
    </row>
    <row r="11" spans="1:11">
      <c r="A11" s="6" t="s">
        <v>24</v>
      </c>
      <c r="B11" s="2"/>
      <c r="G11" s="15"/>
      <c r="H11" s="6"/>
      <c r="I11" s="6"/>
      <c r="J11" s="2"/>
      <c r="K11" s="2"/>
    </row>
    <row r="12" spans="1:11">
      <c r="A12" s="6" t="s">
        <v>25</v>
      </c>
      <c r="B12" s="2">
        <v>10519</v>
      </c>
      <c r="G12" s="15"/>
      <c r="H12" s="6"/>
      <c r="I12" s="6"/>
      <c r="J12" s="2"/>
      <c r="K12" s="2"/>
    </row>
    <row r="13" spans="1:11">
      <c r="A13" s="6" t="s">
        <v>26</v>
      </c>
      <c r="B13" s="2"/>
      <c r="G13" s="15"/>
      <c r="H13" s="6"/>
      <c r="I13" s="6"/>
      <c r="J13" s="2"/>
      <c r="K13" s="2"/>
    </row>
    <row r="14" spans="1:11">
      <c r="A14" s="7" t="s">
        <v>27</v>
      </c>
      <c r="B14" s="4">
        <v>41</v>
      </c>
      <c r="G14" s="16"/>
      <c r="H14" s="7"/>
      <c r="I14" s="7"/>
      <c r="J14" s="4"/>
      <c r="K14" s="4"/>
    </row>
    <row r="16" spans="1:11">
      <c r="A16" s="97" t="s">
        <v>28</v>
      </c>
      <c r="B16" s="99"/>
    </row>
    <row r="17" spans="1:10">
      <c r="A17" s="5" t="s">
        <v>29</v>
      </c>
      <c r="B17" s="2"/>
      <c r="C17" t="s">
        <v>339</v>
      </c>
    </row>
    <row r="18" spans="1:10">
      <c r="A18" s="6" t="s">
        <v>30</v>
      </c>
      <c r="B18" s="2" t="s">
        <v>340</v>
      </c>
      <c r="C18" t="s">
        <v>341</v>
      </c>
    </row>
    <row r="19" spans="1:10">
      <c r="A19" s="6" t="s">
        <v>31</v>
      </c>
      <c r="B19" s="2"/>
      <c r="C19" t="s">
        <v>342</v>
      </c>
    </row>
    <row r="20" spans="1:10">
      <c r="A20" s="6" t="s">
        <v>33</v>
      </c>
      <c r="B20" s="2" t="s">
        <v>359</v>
      </c>
      <c r="G20" s="34" t="s">
        <v>35</v>
      </c>
      <c r="H20" s="35"/>
      <c r="I20" s="35"/>
      <c r="J20" s="1"/>
    </row>
    <row r="21" spans="1:10">
      <c r="A21" s="6" t="s">
        <v>36</v>
      </c>
      <c r="B21" s="2"/>
      <c r="G21" s="10"/>
      <c r="H21" s="40" t="s">
        <v>37</v>
      </c>
      <c r="I21" s="40" t="s">
        <v>38</v>
      </c>
      <c r="J21" s="41" t="s">
        <v>39</v>
      </c>
    </row>
    <row r="22" spans="1:10">
      <c r="A22" s="7" t="s">
        <v>40</v>
      </c>
      <c r="B22" s="4"/>
      <c r="G22" s="42" t="s">
        <v>41</v>
      </c>
      <c r="H22">
        <v>7.2569999999999997</v>
      </c>
      <c r="I22" s="44">
        <v>7.3449999999999998</v>
      </c>
      <c r="J22" s="37"/>
    </row>
    <row r="23" spans="1:10" ht="17.5">
      <c r="G23" s="42" t="s">
        <v>42</v>
      </c>
      <c r="H23" s="36">
        <v>14.9</v>
      </c>
      <c r="I23" s="44">
        <v>8.4</v>
      </c>
      <c r="J23" s="37"/>
    </row>
    <row r="24" spans="1:10" ht="17.5">
      <c r="A24" s="97" t="s">
        <v>43</v>
      </c>
      <c r="B24" s="99"/>
      <c r="D24" s="97" t="s">
        <v>44</v>
      </c>
      <c r="E24" s="99"/>
      <c r="G24" s="42" t="s">
        <v>45</v>
      </c>
      <c r="H24" s="36">
        <v>280</v>
      </c>
      <c r="I24" s="44">
        <v>266</v>
      </c>
      <c r="J24" s="37"/>
    </row>
    <row r="25" spans="1:10" ht="17.5">
      <c r="A25" s="5" t="s">
        <v>46</v>
      </c>
      <c r="B25" s="8">
        <v>0.45694444444444443</v>
      </c>
      <c r="D25" s="5" t="s">
        <v>47</v>
      </c>
      <c r="E25" s="8">
        <f>B26-B25</f>
        <v>9.7222222222221877E-3</v>
      </c>
      <c r="G25" s="42" t="s">
        <v>48</v>
      </c>
      <c r="H25" s="36">
        <v>-20</v>
      </c>
      <c r="I25" s="44">
        <v>-21</v>
      </c>
      <c r="J25" s="37"/>
    </row>
    <row r="26" spans="1:10" ht="17.5">
      <c r="A26" s="6" t="s">
        <v>49</v>
      </c>
      <c r="B26" s="8">
        <v>0.46666666666666662</v>
      </c>
      <c r="D26" s="6" t="s">
        <v>50</v>
      </c>
      <c r="E26" s="72"/>
      <c r="G26" s="42" t="s">
        <v>51</v>
      </c>
      <c r="H26" s="36">
        <v>66</v>
      </c>
      <c r="I26" s="44">
        <v>46</v>
      </c>
      <c r="J26" s="37"/>
    </row>
    <row r="27" spans="1:10" ht="17.5">
      <c r="A27" s="6" t="s">
        <v>52</v>
      </c>
      <c r="B27" s="8">
        <v>0.4680555555555555</v>
      </c>
      <c r="D27" s="7" t="s">
        <v>53</v>
      </c>
      <c r="E27" s="73"/>
      <c r="G27" s="42" t="s">
        <v>54</v>
      </c>
      <c r="H27" s="36">
        <v>7</v>
      </c>
      <c r="I27" s="44" t="s">
        <v>112</v>
      </c>
      <c r="J27" s="37"/>
    </row>
    <row r="28" spans="1:10" ht="17.5">
      <c r="A28" s="6" t="s">
        <v>55</v>
      </c>
      <c r="B28" s="8">
        <v>0.4694444444444445</v>
      </c>
      <c r="G28" s="42" t="s">
        <v>56</v>
      </c>
      <c r="H28" s="36">
        <v>100</v>
      </c>
      <c r="I28" s="44">
        <v>100</v>
      </c>
      <c r="J28" s="37"/>
    </row>
    <row r="29" spans="1:10" ht="17.5">
      <c r="A29" s="6" t="s">
        <v>57</v>
      </c>
      <c r="B29" s="8">
        <v>0.47569444444444442</v>
      </c>
      <c r="G29" s="42" t="s">
        <v>58</v>
      </c>
      <c r="H29" s="36">
        <v>0.41</v>
      </c>
      <c r="I29" s="44">
        <v>0.48</v>
      </c>
      <c r="J29" s="37"/>
    </row>
    <row r="30" spans="1:10">
      <c r="A30" s="6" t="s">
        <v>59</v>
      </c>
      <c r="B30" s="8">
        <f>'Template options'!F22</f>
        <v>0</v>
      </c>
      <c r="G30" s="46" t="s">
        <v>60</v>
      </c>
      <c r="H30" s="47"/>
      <c r="I30" s="48"/>
      <c r="J30" s="49"/>
    </row>
    <row r="31" spans="1:10">
      <c r="A31" s="7" t="s">
        <v>61</v>
      </c>
      <c r="B31" s="9" t="s">
        <v>366</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64</v>
      </c>
      <c r="G34" s="43" t="s">
        <v>65</v>
      </c>
      <c r="H34" s="38">
        <v>0.7</v>
      </c>
      <c r="I34" s="45">
        <v>1.4</v>
      </c>
      <c r="J34" s="39"/>
    </row>
    <row r="37" spans="1:10">
      <c r="A37" t="s">
        <v>361</v>
      </c>
    </row>
  </sheetData>
  <mergeCells count="6">
    <mergeCell ref="G1:K1"/>
    <mergeCell ref="A2:E2"/>
    <mergeCell ref="A9:B9"/>
    <mergeCell ref="A16:B16"/>
    <mergeCell ref="A24:B24"/>
    <mergeCell ref="D24:E24"/>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B21" sqref="B21"/>
    </sheetView>
  </sheetViews>
  <sheetFormatPr defaultColWidth="8.83203125" defaultRowHeight="15.5"/>
  <cols>
    <col min="1" max="1" width="21.33203125" customWidth="1"/>
    <col min="2" max="2" width="11.33203125" customWidth="1"/>
  </cols>
  <sheetData>
    <row r="1" spans="1:11">
      <c r="A1" s="11" t="s">
        <v>0</v>
      </c>
      <c r="B1" s="26">
        <v>43909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c r="H3" s="5"/>
      <c r="I3" s="5">
        <v>12</v>
      </c>
      <c r="J3" s="1" t="s">
        <v>12</v>
      </c>
      <c r="K3" s="2" t="s">
        <v>12</v>
      </c>
    </row>
    <row r="4" spans="1:11">
      <c r="A4" s="18" t="s">
        <v>13</v>
      </c>
      <c r="B4" t="s">
        <v>77</v>
      </c>
      <c r="E4" s="2"/>
      <c r="G4" s="15"/>
      <c r="H4" s="6"/>
      <c r="I4" s="6"/>
      <c r="J4" s="2"/>
      <c r="K4" s="2"/>
    </row>
    <row r="5" spans="1:11">
      <c r="A5" s="18" t="s">
        <v>15</v>
      </c>
      <c r="B5">
        <v>53</v>
      </c>
      <c r="C5" t="s">
        <v>16</v>
      </c>
      <c r="D5">
        <f>B5*2.54</f>
        <v>134.62</v>
      </c>
      <c r="E5" s="2" t="s">
        <v>17</v>
      </c>
      <c r="G5" s="15"/>
      <c r="H5" s="6"/>
      <c r="I5" s="6"/>
      <c r="J5" s="2"/>
      <c r="K5" s="2"/>
    </row>
    <row r="6" spans="1:11">
      <c r="A6" s="18" t="s">
        <v>18</v>
      </c>
      <c r="B6">
        <v>68</v>
      </c>
      <c r="C6" t="s">
        <v>16</v>
      </c>
      <c r="D6">
        <f>B6*2.54</f>
        <v>172.72</v>
      </c>
      <c r="E6" s="2" t="s">
        <v>17</v>
      </c>
      <c r="G6" s="15"/>
      <c r="H6" s="6"/>
      <c r="I6" s="6"/>
      <c r="J6" s="2"/>
      <c r="K6" s="2"/>
    </row>
    <row r="7" spans="1:11">
      <c r="A7" s="19" t="s">
        <v>19</v>
      </c>
      <c r="B7" s="3">
        <v>102</v>
      </c>
      <c r="C7" s="3" t="s">
        <v>20</v>
      </c>
      <c r="D7" s="3">
        <f>B7/2.2</f>
        <v>46.36363636363636</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1972215</v>
      </c>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v>2215</v>
      </c>
      <c r="G14" s="16"/>
      <c r="H14" s="7"/>
      <c r="I14" s="7"/>
      <c r="J14" s="4"/>
      <c r="K14" s="4"/>
    </row>
    <row r="16" spans="1:11">
      <c r="A16" s="97" t="s">
        <v>28</v>
      </c>
      <c r="B16" s="99"/>
    </row>
    <row r="17" spans="1:10">
      <c r="A17" s="5" t="s">
        <v>29</v>
      </c>
      <c r="B17" s="2">
        <v>7.2</v>
      </c>
    </row>
    <row r="18" spans="1:10">
      <c r="A18" s="6" t="s">
        <v>30</v>
      </c>
      <c r="B18" s="2">
        <v>6.6</v>
      </c>
    </row>
    <row r="19" spans="1:10">
      <c r="A19" s="6" t="s">
        <v>31</v>
      </c>
      <c r="B19" s="2" t="s">
        <v>73</v>
      </c>
    </row>
    <row r="20" spans="1:10">
      <c r="A20" s="6" t="s">
        <v>33</v>
      </c>
      <c r="B20" s="2" t="s">
        <v>74</v>
      </c>
      <c r="G20" s="34" t="s">
        <v>35</v>
      </c>
      <c r="H20" s="35"/>
      <c r="I20" s="35"/>
      <c r="J20" s="1"/>
    </row>
    <row r="21" spans="1:10">
      <c r="A21" s="6" t="s">
        <v>36</v>
      </c>
      <c r="B21" s="2"/>
      <c r="G21" s="10"/>
      <c r="H21" s="40" t="s">
        <v>37</v>
      </c>
      <c r="I21" s="40" t="s">
        <v>38</v>
      </c>
      <c r="J21" s="41" t="s">
        <v>39</v>
      </c>
    </row>
    <row r="22" spans="1:10">
      <c r="A22" s="7" t="s">
        <v>40</v>
      </c>
      <c r="B22" s="4">
        <v>158</v>
      </c>
      <c r="G22" s="42" t="s">
        <v>41</v>
      </c>
      <c r="H22" t="s">
        <v>75</v>
      </c>
      <c r="I22" s="44"/>
      <c r="J22" s="37"/>
    </row>
    <row r="23" spans="1:10" ht="17.5">
      <c r="G23" s="42" t="s">
        <v>42</v>
      </c>
      <c r="H23" s="36"/>
      <c r="I23" s="44"/>
      <c r="J23" s="37"/>
    </row>
    <row r="24" spans="1:10" ht="17.5">
      <c r="A24" s="97" t="s">
        <v>43</v>
      </c>
      <c r="B24" s="99"/>
      <c r="D24" s="97" t="s">
        <v>44</v>
      </c>
      <c r="E24" s="99"/>
      <c r="G24" s="42" t="s">
        <v>45</v>
      </c>
      <c r="H24" s="36"/>
      <c r="I24" s="44"/>
      <c r="J24" s="37"/>
    </row>
    <row r="25" spans="1:10" ht="17.5">
      <c r="A25" s="5" t="s">
        <v>46</v>
      </c>
      <c r="B25" s="8">
        <v>0.4513888888888889</v>
      </c>
      <c r="D25" s="5" t="s">
        <v>47</v>
      </c>
      <c r="E25" s="8">
        <f>B26-B25</f>
        <v>1.388888888888884E-2</v>
      </c>
      <c r="G25" s="42" t="s">
        <v>48</v>
      </c>
      <c r="H25" s="36"/>
      <c r="I25" s="44"/>
      <c r="J25" s="37"/>
    </row>
    <row r="26" spans="1:10" ht="17.5">
      <c r="A26" s="6" t="s">
        <v>49</v>
      </c>
      <c r="B26" s="8">
        <v>0.46527777777777773</v>
      </c>
      <c r="D26" s="6" t="s">
        <v>50</v>
      </c>
      <c r="E26" s="8">
        <f>B31-B27</f>
        <v>1.0416666666666685E-2</v>
      </c>
      <c r="G26" s="42" t="s">
        <v>51</v>
      </c>
      <c r="H26" s="36"/>
      <c r="I26" s="44"/>
      <c r="J26" s="37"/>
    </row>
    <row r="27" spans="1:10" ht="17.5">
      <c r="A27" s="6" t="s">
        <v>52</v>
      </c>
      <c r="B27" s="8">
        <v>0.46527777777777773</v>
      </c>
      <c r="D27" s="7" t="s">
        <v>53</v>
      </c>
      <c r="E27" s="9">
        <f>B31-B25</f>
        <v>2.4305555555555525E-2</v>
      </c>
      <c r="G27" s="42" t="s">
        <v>54</v>
      </c>
      <c r="H27" s="36"/>
      <c r="I27" s="44"/>
      <c r="J27" s="37"/>
    </row>
    <row r="28" spans="1:10" ht="17.5">
      <c r="A28" s="6" t="s">
        <v>55</v>
      </c>
      <c r="B28" s="8">
        <v>0.46875</v>
      </c>
      <c r="G28" s="42" t="s">
        <v>56</v>
      </c>
      <c r="H28" s="36"/>
      <c r="I28" s="44"/>
      <c r="J28" s="37"/>
    </row>
    <row r="29" spans="1:10" ht="17.5">
      <c r="A29" s="6" t="s">
        <v>57</v>
      </c>
      <c r="B29" s="8"/>
      <c r="G29" s="42" t="s">
        <v>58</v>
      </c>
      <c r="H29" s="36"/>
      <c r="I29" s="44"/>
      <c r="J29" s="37"/>
    </row>
    <row r="30" spans="1:10">
      <c r="A30" s="6" t="s">
        <v>59</v>
      </c>
      <c r="B30" s="8"/>
      <c r="G30" s="46" t="s">
        <v>60</v>
      </c>
      <c r="H30" s="47"/>
      <c r="I30" s="48"/>
      <c r="J30" s="49"/>
    </row>
    <row r="31" spans="1:10">
      <c r="A31" s="7" t="s">
        <v>61</v>
      </c>
      <c r="B31" s="9">
        <v>0.47569444444444442</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c r="I34" s="45"/>
      <c r="J34" s="39"/>
    </row>
    <row r="35" spans="1:10">
      <c r="A35" t="s">
        <v>78</v>
      </c>
    </row>
  </sheetData>
  <mergeCells count="6">
    <mergeCell ref="G1:K1"/>
    <mergeCell ref="A2:E2"/>
    <mergeCell ref="A9:B9"/>
    <mergeCell ref="A16:B16"/>
    <mergeCell ref="A24:B24"/>
    <mergeCell ref="D24:E24"/>
  </mergeCells>
  <pageMargins left="0.7" right="0.7" top="0.75" bottom="0.75"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34"/>
  <sheetViews>
    <sheetView topLeftCell="A24"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0.69374999999999998</v>
      </c>
      <c r="H3" s="5">
        <v>24</v>
      </c>
      <c r="I3" s="5">
        <v>18</v>
      </c>
      <c r="J3" s="1"/>
      <c r="K3" s="2"/>
    </row>
    <row r="4" spans="1:11">
      <c r="A4" s="18" t="s">
        <v>13</v>
      </c>
      <c r="B4" t="s">
        <v>117</v>
      </c>
      <c r="E4" s="2"/>
      <c r="G4" s="15">
        <v>0.6958333333333333</v>
      </c>
      <c r="H4" s="6">
        <v>24</v>
      </c>
      <c r="I4" s="6">
        <v>20</v>
      </c>
      <c r="J4" s="2"/>
      <c r="K4" s="2"/>
    </row>
    <row r="5" spans="1:11">
      <c r="A5" s="18" t="s">
        <v>15</v>
      </c>
      <c r="B5">
        <v>36</v>
      </c>
      <c r="C5" t="s">
        <v>16</v>
      </c>
      <c r="D5">
        <v>91.44</v>
      </c>
      <c r="E5" s="2" t="s">
        <v>17</v>
      </c>
      <c r="G5" s="15"/>
      <c r="H5" s="6"/>
      <c r="I5" s="6"/>
      <c r="J5" s="2"/>
      <c r="K5" s="2"/>
    </row>
    <row r="6" spans="1:11">
      <c r="A6" s="18" t="s">
        <v>18</v>
      </c>
      <c r="B6">
        <v>49</v>
      </c>
      <c r="C6" t="s">
        <v>16</v>
      </c>
      <c r="D6">
        <v>124.46</v>
      </c>
      <c r="E6" s="2" t="s">
        <v>17</v>
      </c>
      <c r="G6" s="15"/>
      <c r="H6" s="6"/>
      <c r="I6" s="6"/>
      <c r="J6" s="2"/>
      <c r="K6" s="2"/>
    </row>
    <row r="7" spans="1:11">
      <c r="A7" s="19" t="s">
        <v>19</v>
      </c>
      <c r="B7" s="3">
        <v>29</v>
      </c>
      <c r="C7" s="3" t="s">
        <v>20</v>
      </c>
      <c r="D7" s="3">
        <v>13.15</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7092885</v>
      </c>
      <c r="G10" s="15"/>
      <c r="H10" s="6"/>
      <c r="I10" s="6"/>
      <c r="J10" s="2"/>
      <c r="K10" s="2"/>
    </row>
    <row r="11" spans="1:11">
      <c r="A11" s="6" t="s">
        <v>24</v>
      </c>
      <c r="B11" s="2"/>
      <c r="G11" s="15"/>
      <c r="H11" s="6"/>
      <c r="I11" s="6"/>
      <c r="J11" s="2"/>
      <c r="K11" s="2"/>
    </row>
    <row r="12" spans="1:11">
      <c r="A12" s="6" t="s">
        <v>25</v>
      </c>
      <c r="B12" s="2" t="s">
        <v>367</v>
      </c>
      <c r="G12" s="15"/>
      <c r="H12" s="6"/>
      <c r="I12" s="6"/>
      <c r="J12" s="2"/>
      <c r="K12" s="2"/>
    </row>
    <row r="13" spans="1:11">
      <c r="A13" s="6" t="s">
        <v>26</v>
      </c>
      <c r="B13" s="2">
        <v>2885</v>
      </c>
      <c r="G13" s="15"/>
      <c r="H13" s="6"/>
      <c r="I13" s="6"/>
      <c r="J13" s="2"/>
      <c r="K13" s="2"/>
    </row>
    <row r="14" spans="1:11">
      <c r="A14" s="7" t="s">
        <v>27</v>
      </c>
      <c r="B14" s="4" t="s">
        <v>368</v>
      </c>
      <c r="G14" s="16"/>
      <c r="H14" s="7"/>
      <c r="I14" s="7"/>
      <c r="J14" s="4"/>
      <c r="K14" s="4"/>
    </row>
    <row r="16" spans="1:11">
      <c r="A16" s="97" t="s">
        <v>28</v>
      </c>
      <c r="B16" s="99"/>
    </row>
    <row r="17" spans="1:10">
      <c r="A17" s="5" t="s">
        <v>29</v>
      </c>
      <c r="B17" s="2">
        <v>13.5</v>
      </c>
    </row>
    <row r="18" spans="1:10">
      <c r="A18" s="6" t="s">
        <v>30</v>
      </c>
      <c r="B18" s="2">
        <v>12.69</v>
      </c>
    </row>
    <row r="19" spans="1:10">
      <c r="A19" s="6" t="s">
        <v>31</v>
      </c>
      <c r="B19" s="2"/>
    </row>
    <row r="20" spans="1:10">
      <c r="A20" s="6" t="s">
        <v>33</v>
      </c>
      <c r="B20" s="2" t="s">
        <v>369</v>
      </c>
      <c r="G20" s="34" t="s">
        <v>35</v>
      </c>
      <c r="H20" s="35"/>
      <c r="I20" s="35"/>
      <c r="J20" s="1"/>
    </row>
    <row r="21" spans="1:10">
      <c r="A21" s="6" t="s">
        <v>36</v>
      </c>
      <c r="B21" s="2"/>
      <c r="G21" s="10"/>
      <c r="H21" s="40" t="s">
        <v>37</v>
      </c>
      <c r="I21" s="40" t="s">
        <v>38</v>
      </c>
      <c r="J21" s="41" t="s">
        <v>39</v>
      </c>
    </row>
    <row r="22" spans="1:10">
      <c r="A22" s="7" t="s">
        <v>370</v>
      </c>
      <c r="B22" s="4">
        <v>154</v>
      </c>
      <c r="G22" s="42" t="s">
        <v>41</v>
      </c>
      <c r="H22">
        <v>7.1710000000000003</v>
      </c>
      <c r="I22" s="44">
        <v>7.1420000000000003</v>
      </c>
      <c r="J22" s="37"/>
    </row>
    <row r="23" spans="1:10" ht="17.5">
      <c r="G23" s="42" t="s">
        <v>42</v>
      </c>
      <c r="H23" s="36">
        <v>9.8000000000000007</v>
      </c>
      <c r="I23" s="44">
        <v>9.3000000000000007</v>
      </c>
      <c r="J23" s="37"/>
    </row>
    <row r="24" spans="1:10" ht="17.5">
      <c r="A24" s="97" t="s">
        <v>43</v>
      </c>
      <c r="B24" s="99"/>
      <c r="D24" s="97" t="s">
        <v>44</v>
      </c>
      <c r="E24" s="99"/>
      <c r="G24" s="42" t="s">
        <v>45</v>
      </c>
      <c r="H24" s="36">
        <v>211</v>
      </c>
      <c r="I24" s="44">
        <v>219</v>
      </c>
      <c r="J24" s="37"/>
    </row>
    <row r="25" spans="1:10" ht="17.5">
      <c r="A25" s="5" t="s">
        <v>46</v>
      </c>
      <c r="B25" s="8">
        <v>0.68402777777777779</v>
      </c>
      <c r="D25" s="5" t="s">
        <v>47</v>
      </c>
      <c r="E25" s="8">
        <f>B26-B25</f>
        <v>6.2499999999999778E-3</v>
      </c>
      <c r="G25" s="42" t="s">
        <v>48</v>
      </c>
      <c r="H25" s="36">
        <v>-25</v>
      </c>
      <c r="I25" s="44">
        <v>-26</v>
      </c>
      <c r="J25" s="37"/>
    </row>
    <row r="26" spans="1:10" ht="17.5">
      <c r="A26" s="6" t="s">
        <v>49</v>
      </c>
      <c r="B26" s="8">
        <v>0.69027777777777777</v>
      </c>
      <c r="D26" s="6" t="s">
        <v>50</v>
      </c>
      <c r="E26" s="8">
        <f>B31-B27</f>
        <v>6.9444444444444198E-3</v>
      </c>
      <c r="G26" s="42" t="s">
        <v>51</v>
      </c>
      <c r="H26" s="36">
        <v>3.6</v>
      </c>
      <c r="I26" s="44">
        <v>3.2</v>
      </c>
      <c r="J26" s="37"/>
    </row>
    <row r="27" spans="1:10" ht="17.5">
      <c r="A27" s="6" t="s">
        <v>52</v>
      </c>
      <c r="B27" s="8">
        <v>0.69097222222222221</v>
      </c>
      <c r="D27" s="7" t="s">
        <v>53</v>
      </c>
      <c r="E27" s="9">
        <f>B31-B25</f>
        <v>1.388888888888884E-2</v>
      </c>
      <c r="G27" s="42" t="s">
        <v>54</v>
      </c>
      <c r="H27" s="36" t="s">
        <v>112</v>
      </c>
      <c r="I27" s="44" t="s">
        <v>112</v>
      </c>
      <c r="J27" s="37"/>
    </row>
    <row r="28" spans="1:10" ht="17.5">
      <c r="A28" s="6" t="s">
        <v>55</v>
      </c>
      <c r="B28" s="8">
        <v>0.69444444444444453</v>
      </c>
      <c r="G28" s="42" t="s">
        <v>56</v>
      </c>
      <c r="H28" s="36">
        <v>100</v>
      </c>
      <c r="I28" s="44">
        <v>100</v>
      </c>
      <c r="J28" s="37"/>
    </row>
    <row r="29" spans="1:10" ht="17.5">
      <c r="A29" s="6" t="s">
        <v>57</v>
      </c>
      <c r="B29" s="8">
        <v>0.69652777777777775</v>
      </c>
      <c r="G29" s="42" t="s">
        <v>58</v>
      </c>
      <c r="H29" s="36">
        <v>0.99</v>
      </c>
      <c r="I29" s="44">
        <v>1.23</v>
      </c>
      <c r="J29" s="37"/>
    </row>
    <row r="30" spans="1:10">
      <c r="A30" s="6" t="s">
        <v>59</v>
      </c>
      <c r="B30" s="8">
        <f>'Template options'!F22</f>
        <v>0</v>
      </c>
      <c r="G30" s="46" t="s">
        <v>60</v>
      </c>
      <c r="H30" s="47">
        <v>12.69</v>
      </c>
      <c r="I30" s="48">
        <v>12.69</v>
      </c>
      <c r="J30" s="49"/>
    </row>
    <row r="31" spans="1:10">
      <c r="A31" s="7" t="s">
        <v>61</v>
      </c>
      <c r="B31" s="9">
        <v>0.69791666666666663</v>
      </c>
      <c r="G31" s="50" t="s">
        <v>41</v>
      </c>
      <c r="H31" s="47">
        <v>7.492</v>
      </c>
      <c r="I31" s="48">
        <v>7.4589999999999996</v>
      </c>
      <c r="J31" s="49"/>
    </row>
    <row r="32" spans="1:10" ht="17.5">
      <c r="G32" s="50" t="s">
        <v>42</v>
      </c>
      <c r="H32" s="47" t="s">
        <v>112</v>
      </c>
      <c r="I32" s="48" t="s">
        <v>112</v>
      </c>
      <c r="J32" s="49"/>
    </row>
    <row r="33" spans="1:10" ht="17.5">
      <c r="A33" s="11" t="s">
        <v>62</v>
      </c>
      <c r="B33" s="10"/>
      <c r="G33" s="50" t="s">
        <v>45</v>
      </c>
      <c r="H33" s="47">
        <v>119</v>
      </c>
      <c r="I33" s="48">
        <v>127</v>
      </c>
      <c r="J33" s="49"/>
    </row>
    <row r="34" spans="1:10" ht="17.5">
      <c r="A34" s="10" t="s">
        <v>63</v>
      </c>
      <c r="B34" s="10" t="s">
        <v>64</v>
      </c>
      <c r="G34" s="43" t="s">
        <v>65</v>
      </c>
      <c r="H34" s="38">
        <v>1.6</v>
      </c>
      <c r="I34" s="45">
        <v>1.8</v>
      </c>
      <c r="J34" s="39"/>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35"/>
  <sheetViews>
    <sheetView topLeftCell="A24"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0.61805555555555558</v>
      </c>
      <c r="H3" s="5">
        <v>12</v>
      </c>
      <c r="I3" s="5">
        <v>6</v>
      </c>
      <c r="J3" s="1"/>
      <c r="K3" s="2"/>
    </row>
    <row r="4" spans="1:11">
      <c r="A4" s="18" t="s">
        <v>13</v>
      </c>
      <c r="B4" t="s">
        <v>72</v>
      </c>
      <c r="E4" s="2"/>
      <c r="G4" s="15">
        <v>0.61875000000000002</v>
      </c>
      <c r="H4" s="6">
        <v>24</v>
      </c>
      <c r="I4" s="6">
        <v>2</v>
      </c>
      <c r="J4" s="2"/>
      <c r="K4" s="2"/>
    </row>
    <row r="5" spans="1:11">
      <c r="A5" s="18" t="s">
        <v>15</v>
      </c>
      <c r="B5">
        <v>56</v>
      </c>
      <c r="C5" t="s">
        <v>16</v>
      </c>
      <c r="D5">
        <v>142.24</v>
      </c>
      <c r="E5" s="2" t="s">
        <v>17</v>
      </c>
      <c r="G5" s="15">
        <v>0.62083333333333335</v>
      </c>
      <c r="H5" s="6">
        <v>20</v>
      </c>
      <c r="I5" s="6">
        <v>6</v>
      </c>
      <c r="J5" s="2"/>
      <c r="K5" s="2"/>
    </row>
    <row r="6" spans="1:11">
      <c r="A6" s="18" t="s">
        <v>18</v>
      </c>
      <c r="B6">
        <v>74</v>
      </c>
      <c r="C6" t="s">
        <v>16</v>
      </c>
      <c r="D6">
        <v>187.96</v>
      </c>
      <c r="E6" s="2" t="s">
        <v>17</v>
      </c>
      <c r="G6" s="15">
        <v>0.62291666666666667</v>
      </c>
      <c r="H6" s="6">
        <v>8</v>
      </c>
      <c r="I6" s="6">
        <v>2</v>
      </c>
      <c r="J6" s="2"/>
      <c r="K6" s="2"/>
    </row>
    <row r="7" spans="1:11">
      <c r="A7" s="19" t="s">
        <v>19</v>
      </c>
      <c r="B7" s="3">
        <v>110</v>
      </c>
      <c r="C7" s="3" t="s">
        <v>20</v>
      </c>
      <c r="D7" s="3"/>
      <c r="E7" s="4" t="s">
        <v>21</v>
      </c>
      <c r="G7" s="15">
        <v>0.62430555555555556</v>
      </c>
      <c r="H7" s="6">
        <v>8</v>
      </c>
      <c r="I7" s="6">
        <v>10</v>
      </c>
      <c r="J7" s="2"/>
      <c r="K7" s="2"/>
    </row>
    <row r="8" spans="1:11">
      <c r="G8" s="15">
        <v>0.62569444444444444</v>
      </c>
      <c r="H8" s="6">
        <v>14</v>
      </c>
      <c r="I8" s="6">
        <v>8</v>
      </c>
      <c r="J8" s="2"/>
      <c r="K8" s="2"/>
    </row>
    <row r="9" spans="1:11">
      <c r="A9" s="94" t="s">
        <v>22</v>
      </c>
      <c r="B9" s="99"/>
      <c r="G9" s="15"/>
      <c r="H9" s="6"/>
      <c r="I9" s="6"/>
      <c r="J9" s="2"/>
      <c r="K9" s="2"/>
    </row>
    <row r="10" spans="1:11">
      <c r="A10" s="5" t="s">
        <v>23</v>
      </c>
      <c r="B10" s="2">
        <v>7092921</v>
      </c>
      <c r="G10" s="15"/>
      <c r="H10" s="6"/>
      <c r="I10" s="6"/>
      <c r="J10" s="2"/>
      <c r="K10" s="2"/>
    </row>
    <row r="11" spans="1:11">
      <c r="A11" s="6" t="s">
        <v>24</v>
      </c>
      <c r="B11" s="2"/>
      <c r="G11" s="15"/>
      <c r="H11" s="6"/>
      <c r="I11" s="6"/>
      <c r="J11" s="2"/>
      <c r="K11" s="2"/>
    </row>
    <row r="12" spans="1:11">
      <c r="A12" s="6" t="s">
        <v>25</v>
      </c>
      <c r="B12" s="2">
        <v>10520</v>
      </c>
      <c r="G12" s="15"/>
      <c r="H12" s="6"/>
      <c r="I12" s="6"/>
      <c r="J12" s="2"/>
      <c r="K12" s="2"/>
    </row>
    <row r="13" spans="1:11">
      <c r="A13" s="6" t="s">
        <v>26</v>
      </c>
      <c r="B13" s="2">
        <v>2921</v>
      </c>
      <c r="G13" s="15"/>
      <c r="H13" s="6"/>
      <c r="I13" s="6"/>
      <c r="J13" s="2"/>
      <c r="K13" s="2"/>
    </row>
    <row r="14" spans="1:11">
      <c r="A14" s="7" t="s">
        <v>27</v>
      </c>
      <c r="B14" s="4" t="s">
        <v>371</v>
      </c>
      <c r="G14" s="16"/>
      <c r="H14" s="7"/>
      <c r="I14" s="7"/>
      <c r="J14" s="4"/>
      <c r="K14" s="4"/>
    </row>
    <row r="16" spans="1:11">
      <c r="A16" s="97" t="s">
        <v>28</v>
      </c>
      <c r="B16" s="99"/>
    </row>
    <row r="17" spans="1:10">
      <c r="A17" s="5" t="s">
        <v>29</v>
      </c>
      <c r="B17" s="2">
        <v>13.5</v>
      </c>
    </row>
    <row r="18" spans="1:10">
      <c r="A18" s="6" t="s">
        <v>30</v>
      </c>
      <c r="B18" s="2">
        <v>12.71</v>
      </c>
    </row>
    <row r="19" spans="1:10">
      <c r="A19" s="6" t="s">
        <v>31</v>
      </c>
      <c r="B19" s="2"/>
    </row>
    <row r="20" spans="1:10">
      <c r="A20" s="6" t="s">
        <v>33</v>
      </c>
      <c r="B20" s="2" t="s">
        <v>369</v>
      </c>
      <c r="G20" s="34" t="s">
        <v>35</v>
      </c>
      <c r="H20" s="35"/>
      <c r="I20" s="35"/>
      <c r="J20" s="1"/>
    </row>
    <row r="21" spans="1:10">
      <c r="A21" s="6" t="s">
        <v>36</v>
      </c>
      <c r="B21" s="2"/>
      <c r="G21" s="10"/>
      <c r="H21" s="40" t="s">
        <v>37</v>
      </c>
      <c r="I21" s="40" t="s">
        <v>38</v>
      </c>
      <c r="J21" s="41" t="s">
        <v>372</v>
      </c>
    </row>
    <row r="22" spans="1:10">
      <c r="A22" s="7" t="s">
        <v>40</v>
      </c>
      <c r="B22" s="53"/>
      <c r="G22" s="42" t="s">
        <v>41</v>
      </c>
      <c r="H22">
        <v>7.1079999999999997</v>
      </c>
      <c r="I22" s="44">
        <v>6.8710000000000004</v>
      </c>
      <c r="J22" s="37"/>
    </row>
    <row r="23" spans="1:10" ht="17.5">
      <c r="G23" s="42" t="s">
        <v>42</v>
      </c>
      <c r="H23" s="36">
        <v>10.050000000000001</v>
      </c>
      <c r="I23" s="44">
        <v>17.2</v>
      </c>
      <c r="J23" s="37"/>
    </row>
    <row r="24" spans="1:10" ht="17.5">
      <c r="A24" s="97" t="s">
        <v>43</v>
      </c>
      <c r="B24" s="99"/>
      <c r="D24" s="97" t="s">
        <v>44</v>
      </c>
      <c r="E24" s="99"/>
      <c r="G24" s="42" t="s">
        <v>45</v>
      </c>
      <c r="H24" s="36">
        <v>233</v>
      </c>
      <c r="I24" s="44">
        <v>136</v>
      </c>
      <c r="J24" s="37"/>
    </row>
    <row r="25" spans="1:10" ht="17.5">
      <c r="A25" s="5" t="s">
        <v>46</v>
      </c>
      <c r="B25" s="8">
        <v>0.59236111111111112</v>
      </c>
      <c r="D25" s="5" t="s">
        <v>47</v>
      </c>
      <c r="E25" s="8">
        <f>B26-B25</f>
        <v>1.3194444444444398E-2</v>
      </c>
      <c r="G25" s="42" t="s">
        <v>48</v>
      </c>
      <c r="H25" s="36">
        <v>-26</v>
      </c>
      <c r="I25" s="44">
        <v>-30</v>
      </c>
      <c r="J25" s="37"/>
    </row>
    <row r="26" spans="1:10" ht="17.5">
      <c r="A26" s="6" t="s">
        <v>49</v>
      </c>
      <c r="B26" s="8">
        <v>0.60555555555555551</v>
      </c>
      <c r="D26" s="6" t="s">
        <v>50</v>
      </c>
      <c r="E26" s="8">
        <f>B31-B27</f>
        <v>1.388888888888884E-2</v>
      </c>
      <c r="G26" s="42" t="s">
        <v>51</v>
      </c>
      <c r="H26" s="36">
        <v>3.3</v>
      </c>
      <c r="I26" s="44">
        <v>3.1</v>
      </c>
      <c r="J26" s="37"/>
    </row>
    <row r="27" spans="1:10" ht="17.5">
      <c r="A27" s="6" t="s">
        <v>52</v>
      </c>
      <c r="B27" s="8">
        <v>0.61319444444444449</v>
      </c>
      <c r="D27" s="7" t="s">
        <v>53</v>
      </c>
      <c r="E27" s="9">
        <f>B31-B25</f>
        <v>3.472222222222221E-2</v>
      </c>
      <c r="G27" s="42" t="s">
        <v>54</v>
      </c>
      <c r="H27" s="36" t="s">
        <v>112</v>
      </c>
      <c r="I27" s="44" t="s">
        <v>112</v>
      </c>
      <c r="J27" s="37"/>
    </row>
    <row r="28" spans="1:10" ht="17.5">
      <c r="A28" s="6" t="s">
        <v>55</v>
      </c>
      <c r="B28" s="8">
        <v>0.62013888888888891</v>
      </c>
      <c r="G28" s="42" t="s">
        <v>56</v>
      </c>
      <c r="H28" s="36">
        <v>100</v>
      </c>
      <c r="I28" s="44">
        <v>96</v>
      </c>
      <c r="J28" s="37"/>
    </row>
    <row r="29" spans="1:10" ht="17.5">
      <c r="A29" s="6" t="s">
        <v>57</v>
      </c>
      <c r="B29" s="8">
        <v>0.625</v>
      </c>
      <c r="G29" s="42" t="s">
        <v>58</v>
      </c>
      <c r="H29" s="36">
        <v>2.25</v>
      </c>
      <c r="I29" s="44">
        <v>3.36</v>
      </c>
      <c r="J29" s="37">
        <v>2.44</v>
      </c>
    </row>
    <row r="30" spans="1:10">
      <c r="A30" s="6" t="s">
        <v>59</v>
      </c>
      <c r="B30" s="8">
        <f>'Template options'!F22</f>
        <v>0</v>
      </c>
      <c r="G30" s="46" t="s">
        <v>60</v>
      </c>
      <c r="H30" s="47">
        <v>12.71</v>
      </c>
      <c r="I30" s="48">
        <v>12.71</v>
      </c>
      <c r="J30" s="49"/>
    </row>
    <row r="31" spans="1:10">
      <c r="A31" s="7" t="s">
        <v>61</v>
      </c>
      <c r="B31" s="9">
        <v>0.62708333333333333</v>
      </c>
      <c r="G31" s="50" t="s">
        <v>41</v>
      </c>
      <c r="H31" s="47">
        <v>7.4189999999999996</v>
      </c>
      <c r="I31" s="48">
        <v>7.1440000000000001</v>
      </c>
      <c r="J31" s="49"/>
    </row>
    <row r="32" spans="1:10" ht="17.5">
      <c r="G32" s="50" t="s">
        <v>42</v>
      </c>
      <c r="H32" s="47" t="s">
        <v>112</v>
      </c>
      <c r="I32" s="48">
        <v>5.9</v>
      </c>
      <c r="J32" s="49"/>
    </row>
    <row r="33" spans="1:10" ht="17.5">
      <c r="A33" s="11" t="s">
        <v>62</v>
      </c>
      <c r="B33" s="10"/>
      <c r="G33" s="50" t="s">
        <v>45</v>
      </c>
      <c r="H33" s="47">
        <v>140</v>
      </c>
      <c r="I33" s="48">
        <v>45</v>
      </c>
      <c r="J33" s="49"/>
    </row>
    <row r="34" spans="1:10" ht="17.5">
      <c r="A34" s="10" t="s">
        <v>63</v>
      </c>
      <c r="B34" s="10" t="s">
        <v>12</v>
      </c>
      <c r="G34" s="43" t="s">
        <v>65</v>
      </c>
      <c r="H34" s="38">
        <v>1.6</v>
      </c>
      <c r="I34" s="45">
        <v>1.9</v>
      </c>
      <c r="J34" s="39">
        <v>1.6</v>
      </c>
    </row>
    <row r="35" spans="1:10">
      <c r="A35" t="s">
        <v>373</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35"/>
  <sheetViews>
    <sheetView topLeftCell="A27" workbookViewId="0">
      <selection activeCell="D38" sqref="D38"/>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43334</v>
      </c>
      <c r="C1" s="11" t="s">
        <v>1</v>
      </c>
      <c r="D1" s="10"/>
      <c r="E1" s="11" t="s">
        <v>2</v>
      </c>
      <c r="F1" s="10"/>
      <c r="G1" s="94" t="s">
        <v>3</v>
      </c>
      <c r="H1" s="95"/>
      <c r="I1" s="95"/>
      <c r="J1" s="95"/>
      <c r="K1" s="96"/>
    </row>
    <row r="2" spans="1:11">
      <c r="A2" s="97" t="s">
        <v>4</v>
      </c>
      <c r="B2" s="98"/>
      <c r="C2" s="98"/>
      <c r="D2" s="98"/>
      <c r="E2" s="99"/>
      <c r="G2" s="17" t="s">
        <v>5</v>
      </c>
      <c r="H2" s="11" t="s">
        <v>6</v>
      </c>
      <c r="I2" s="11" t="s">
        <v>7</v>
      </c>
      <c r="J2" s="11" t="s">
        <v>8</v>
      </c>
      <c r="K2" s="11" t="s">
        <v>9</v>
      </c>
    </row>
    <row r="3" spans="1:11">
      <c r="A3" s="17" t="s">
        <v>10</v>
      </c>
      <c r="B3" t="s">
        <v>104</v>
      </c>
      <c r="E3" s="2"/>
      <c r="G3" s="14">
        <v>0.5625</v>
      </c>
      <c r="H3" s="62">
        <v>40</v>
      </c>
      <c r="I3" s="5">
        <v>12</v>
      </c>
      <c r="J3" s="1"/>
      <c r="K3" s="2"/>
    </row>
    <row r="4" spans="1:11">
      <c r="A4" s="18" t="s">
        <v>13</v>
      </c>
      <c r="E4" s="2"/>
      <c r="G4" s="15">
        <v>0.56388888888888888</v>
      </c>
      <c r="H4" s="63">
        <v>40</v>
      </c>
      <c r="I4" s="6">
        <v>14</v>
      </c>
      <c r="J4" s="2"/>
      <c r="K4" s="2"/>
    </row>
    <row r="5" spans="1:11">
      <c r="A5" s="18" t="s">
        <v>15</v>
      </c>
      <c r="B5">
        <v>60</v>
      </c>
      <c r="C5" t="s">
        <v>16</v>
      </c>
      <c r="D5">
        <v>152.4</v>
      </c>
      <c r="E5" s="2" t="s">
        <v>17</v>
      </c>
      <c r="G5" s="15">
        <v>0.56527777777777799</v>
      </c>
      <c r="H5" s="63">
        <v>40</v>
      </c>
      <c r="I5" s="6">
        <v>12</v>
      </c>
      <c r="J5" s="2"/>
      <c r="K5" s="2"/>
    </row>
    <row r="6" spans="1:11">
      <c r="A6" s="18" t="s">
        <v>18</v>
      </c>
      <c r="B6">
        <v>78.5</v>
      </c>
      <c r="C6" t="s">
        <v>16</v>
      </c>
      <c r="D6">
        <v>199.39</v>
      </c>
      <c r="E6" s="2" t="s">
        <v>17</v>
      </c>
      <c r="G6" s="15">
        <v>0.56666666666666698</v>
      </c>
      <c r="H6" s="63"/>
      <c r="I6" s="6">
        <v>10</v>
      </c>
      <c r="J6" s="2"/>
      <c r="K6" s="2"/>
    </row>
    <row r="7" spans="1:11">
      <c r="A7" s="19" t="s">
        <v>19</v>
      </c>
      <c r="B7" s="3">
        <v>131</v>
      </c>
      <c r="C7" s="3" t="s">
        <v>20</v>
      </c>
      <c r="D7" s="3"/>
      <c r="E7" s="4" t="s">
        <v>21</v>
      </c>
      <c r="G7" s="15">
        <v>0.56805555555555598</v>
      </c>
      <c r="H7" s="63">
        <v>40</v>
      </c>
      <c r="I7" s="6">
        <v>10</v>
      </c>
      <c r="J7" s="2"/>
      <c r="K7" s="2"/>
    </row>
    <row r="8" spans="1:11">
      <c r="G8" s="15">
        <v>0.56944444444444398</v>
      </c>
      <c r="H8" s="63">
        <v>42</v>
      </c>
      <c r="I8" s="6">
        <v>12</v>
      </c>
      <c r="J8" s="2"/>
      <c r="K8" s="2"/>
    </row>
    <row r="9" spans="1:11">
      <c r="A9" s="94" t="s">
        <v>22</v>
      </c>
      <c r="B9" s="99"/>
      <c r="G9" s="15">
        <v>0.57083333333333297</v>
      </c>
      <c r="H9" s="63">
        <v>32</v>
      </c>
      <c r="I9" s="6">
        <v>10</v>
      </c>
      <c r="J9" s="2"/>
      <c r="K9" s="2"/>
    </row>
    <row r="10" spans="1:11">
      <c r="A10" s="5" t="s">
        <v>23</v>
      </c>
      <c r="B10" s="2">
        <v>10991061</v>
      </c>
      <c r="G10" s="15">
        <v>0.57222222222222197</v>
      </c>
      <c r="H10" s="63">
        <v>36</v>
      </c>
      <c r="I10" s="6">
        <v>12</v>
      </c>
      <c r="J10" s="2"/>
      <c r="K10" s="2"/>
    </row>
    <row r="11" spans="1:11">
      <c r="A11" s="6" t="s">
        <v>24</v>
      </c>
      <c r="B11" s="2"/>
      <c r="G11" s="15">
        <v>0.57361111111111096</v>
      </c>
      <c r="H11" s="63">
        <v>36</v>
      </c>
      <c r="I11" s="6">
        <v>10</v>
      </c>
      <c r="J11" s="2"/>
      <c r="K11" s="2"/>
    </row>
    <row r="12" spans="1:11">
      <c r="A12" s="6" t="s">
        <v>25</v>
      </c>
      <c r="B12" s="2">
        <v>10521</v>
      </c>
      <c r="G12" s="15">
        <v>0.57499999999999996</v>
      </c>
      <c r="H12" s="63">
        <v>24</v>
      </c>
      <c r="I12" s="6">
        <v>12</v>
      </c>
      <c r="J12" s="2"/>
      <c r="K12" s="2"/>
    </row>
    <row r="13" spans="1:11">
      <c r="A13" s="6" t="s">
        <v>26</v>
      </c>
      <c r="B13" s="2">
        <v>1061</v>
      </c>
      <c r="G13" s="15"/>
      <c r="H13" s="2"/>
      <c r="I13" s="6"/>
      <c r="J13" s="2"/>
      <c r="K13" s="2"/>
    </row>
    <row r="14" spans="1:11">
      <c r="A14" s="7" t="s">
        <v>27</v>
      </c>
      <c r="B14" s="4" t="s">
        <v>374</v>
      </c>
      <c r="G14" s="16"/>
      <c r="H14" s="64" t="s">
        <v>375</v>
      </c>
      <c r="I14" s="7"/>
      <c r="J14" s="4"/>
      <c r="K14" s="4"/>
    </row>
    <row r="16" spans="1:11">
      <c r="A16" s="97" t="s">
        <v>28</v>
      </c>
      <c r="B16" s="99"/>
    </row>
    <row r="17" spans="1:10">
      <c r="A17" s="5" t="s">
        <v>29</v>
      </c>
      <c r="B17" s="2">
        <v>13.5</v>
      </c>
    </row>
    <row r="18" spans="1:10">
      <c r="A18" s="6" t="s">
        <v>30</v>
      </c>
      <c r="B18" s="2">
        <v>12.76</v>
      </c>
    </row>
    <row r="19" spans="1:10">
      <c r="A19" s="6" t="s">
        <v>31</v>
      </c>
      <c r="B19" s="2"/>
    </row>
    <row r="20" spans="1:10">
      <c r="A20" s="6" t="s">
        <v>33</v>
      </c>
      <c r="B20" s="2" t="s">
        <v>369</v>
      </c>
      <c r="G20" s="34" t="s">
        <v>35</v>
      </c>
      <c r="H20" s="35"/>
      <c r="I20" s="35"/>
      <c r="J20" s="1"/>
    </row>
    <row r="21" spans="1:10">
      <c r="A21" s="6" t="s">
        <v>36</v>
      </c>
      <c r="B21" s="2"/>
      <c r="G21" s="10"/>
      <c r="H21" s="40" t="s">
        <v>37</v>
      </c>
      <c r="I21" s="40" t="s">
        <v>38</v>
      </c>
      <c r="J21" s="41" t="s">
        <v>39</v>
      </c>
    </row>
    <row r="22" spans="1:10">
      <c r="A22" s="7" t="s">
        <v>40</v>
      </c>
      <c r="B22" s="4"/>
      <c r="G22" s="42" t="s">
        <v>41</v>
      </c>
      <c r="H22">
        <v>7.1</v>
      </c>
      <c r="I22" s="44">
        <v>7.2629999999999999</v>
      </c>
      <c r="J22" s="37"/>
    </row>
    <row r="23" spans="1:10" ht="17.5">
      <c r="G23" s="42" t="s">
        <v>42</v>
      </c>
      <c r="H23" s="36">
        <v>13.1</v>
      </c>
      <c r="I23" s="44" t="s">
        <v>112</v>
      </c>
      <c r="J23" s="37"/>
    </row>
    <row r="24" spans="1:10" ht="17.5">
      <c r="A24" s="97" t="s">
        <v>43</v>
      </c>
      <c r="B24" s="99"/>
      <c r="D24" s="97" t="s">
        <v>44</v>
      </c>
      <c r="E24" s="99"/>
      <c r="G24" s="42" t="s">
        <v>45</v>
      </c>
      <c r="H24" s="36">
        <v>182</v>
      </c>
      <c r="I24" s="44">
        <v>209</v>
      </c>
      <c r="J24" s="37"/>
    </row>
    <row r="25" spans="1:10" ht="17.5">
      <c r="A25" s="5" t="s">
        <v>46</v>
      </c>
      <c r="B25" s="8">
        <v>0.53541666666666665</v>
      </c>
      <c r="D25" s="5" t="s">
        <v>47</v>
      </c>
      <c r="E25" s="8">
        <f>B26-B25</f>
        <v>2.2916666666666696E-2</v>
      </c>
      <c r="G25" s="42" t="s">
        <v>48</v>
      </c>
      <c r="H25" s="36">
        <v>-26</v>
      </c>
      <c r="I25" s="44"/>
      <c r="J25" s="37"/>
    </row>
    <row r="26" spans="1:10" ht="17.5">
      <c r="A26" s="6" t="s">
        <v>49</v>
      </c>
      <c r="B26" s="8">
        <v>0.55833333333333335</v>
      </c>
      <c r="D26" s="6" t="s">
        <v>50</v>
      </c>
      <c r="E26" s="8">
        <f>B31-B27</f>
        <v>1.7361111111111049E-2</v>
      </c>
      <c r="G26" s="42" t="s">
        <v>51</v>
      </c>
      <c r="H26" s="36">
        <v>4.0999999999999996</v>
      </c>
      <c r="I26" s="44"/>
      <c r="J26" s="37"/>
    </row>
    <row r="27" spans="1:10" ht="17.5">
      <c r="A27" s="6" t="s">
        <v>52</v>
      </c>
      <c r="B27" s="8">
        <v>0.55972222222222223</v>
      </c>
      <c r="D27" s="7" t="s">
        <v>53</v>
      </c>
      <c r="E27" s="9">
        <f>B31-B25</f>
        <v>4.166666666666663E-2</v>
      </c>
      <c r="G27" s="42" t="s">
        <v>54</v>
      </c>
      <c r="H27" s="36" t="s">
        <v>112</v>
      </c>
      <c r="I27" s="44"/>
      <c r="J27" s="37"/>
    </row>
    <row r="28" spans="1:10" ht="17.5">
      <c r="A28" s="6" t="s">
        <v>55</v>
      </c>
      <c r="B28" s="8">
        <v>0.56805555555555554</v>
      </c>
      <c r="G28" s="42" t="s">
        <v>56</v>
      </c>
      <c r="H28" s="36">
        <v>99</v>
      </c>
      <c r="I28" s="44"/>
      <c r="J28" s="37"/>
    </row>
    <row r="29" spans="1:10" ht="17.5">
      <c r="A29" s="6" t="s">
        <v>57</v>
      </c>
      <c r="B29" s="8">
        <v>0.57638888888888895</v>
      </c>
      <c r="G29" s="42" t="s">
        <v>58</v>
      </c>
      <c r="H29" s="36">
        <v>2.0099999999999998</v>
      </c>
      <c r="I29" s="44">
        <v>1.99</v>
      </c>
      <c r="J29" s="37"/>
    </row>
    <row r="30" spans="1:10">
      <c r="A30" s="6" t="s">
        <v>59</v>
      </c>
      <c r="B30" s="8"/>
      <c r="G30" s="46" t="s">
        <v>60</v>
      </c>
      <c r="H30" s="47">
        <v>12.76</v>
      </c>
      <c r="I30" s="48">
        <v>12.76</v>
      </c>
      <c r="J30" s="49"/>
    </row>
    <row r="31" spans="1:10">
      <c r="A31" s="7" t="s">
        <v>61</v>
      </c>
      <c r="B31" s="9">
        <v>0.57708333333333328</v>
      </c>
      <c r="G31" s="50" t="s">
        <v>41</v>
      </c>
      <c r="H31" s="47">
        <v>7.4089999999999998</v>
      </c>
      <c r="I31" s="48">
        <v>7.5979999999999999</v>
      </c>
      <c r="J31" s="49"/>
    </row>
    <row r="32" spans="1:10" ht="17.5">
      <c r="G32" s="50" t="s">
        <v>42</v>
      </c>
      <c r="H32" s="47" t="s">
        <v>112</v>
      </c>
      <c r="I32" s="48"/>
      <c r="J32" s="49"/>
    </row>
    <row r="33" spans="1:10" ht="17.5">
      <c r="A33" s="11" t="s">
        <v>62</v>
      </c>
      <c r="B33" s="10"/>
      <c r="G33" s="50" t="s">
        <v>45</v>
      </c>
      <c r="H33" s="47">
        <v>89</v>
      </c>
      <c r="I33" s="48">
        <v>117</v>
      </c>
      <c r="J33" s="49"/>
    </row>
    <row r="34" spans="1:10" ht="17.5">
      <c r="A34" s="10" t="s">
        <v>63</v>
      </c>
      <c r="B34" s="10" t="s">
        <v>86</v>
      </c>
      <c r="G34" s="43" t="s">
        <v>65</v>
      </c>
      <c r="H34" s="38">
        <v>1.9</v>
      </c>
      <c r="I34" s="45">
        <v>1.6</v>
      </c>
      <c r="J34" s="39"/>
    </row>
    <row r="35" spans="1:10">
      <c r="A35" s="65"/>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34"/>
  <sheetViews>
    <sheetView topLeftCell="A22" workbookViewId="0">
      <selection activeCell="C30" sqref="C3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43334</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104</v>
      </c>
      <c r="E3" s="2"/>
      <c r="G3" s="14">
        <v>0.53333333333333333</v>
      </c>
      <c r="H3" s="60">
        <v>32</v>
      </c>
      <c r="I3" s="5">
        <v>0</v>
      </c>
      <c r="J3" s="1"/>
      <c r="K3" s="2"/>
    </row>
    <row r="4" spans="1:11">
      <c r="A4" s="18" t="s">
        <v>13</v>
      </c>
      <c r="B4" t="s">
        <v>117</v>
      </c>
      <c r="E4" s="2"/>
      <c r="G4" s="15">
        <v>0.53472222222222221</v>
      </c>
      <c r="H4" s="61">
        <v>32</v>
      </c>
      <c r="I4" s="6">
        <v>14</v>
      </c>
      <c r="J4" s="2"/>
      <c r="K4" s="2"/>
    </row>
    <row r="5" spans="1:11">
      <c r="A5" s="18" t="s">
        <v>15</v>
      </c>
      <c r="B5">
        <v>46</v>
      </c>
      <c r="C5" t="s">
        <v>16</v>
      </c>
      <c r="D5">
        <v>116.84</v>
      </c>
      <c r="E5" s="2" t="s">
        <v>17</v>
      </c>
      <c r="G5" s="15">
        <v>0.53611111111111109</v>
      </c>
      <c r="H5" s="61">
        <v>32</v>
      </c>
      <c r="I5" s="6">
        <v>14</v>
      </c>
      <c r="J5" s="2"/>
      <c r="K5" s="2"/>
    </row>
    <row r="6" spans="1:11">
      <c r="A6" s="18" t="s">
        <v>18</v>
      </c>
      <c r="B6">
        <v>64</v>
      </c>
      <c r="C6" t="s">
        <v>16</v>
      </c>
      <c r="D6">
        <v>162.56</v>
      </c>
      <c r="E6" s="2" t="s">
        <v>17</v>
      </c>
      <c r="G6" s="15">
        <v>0.53749999999999998</v>
      </c>
      <c r="H6" s="61">
        <v>44</v>
      </c>
      <c r="I6" s="6">
        <v>12</v>
      </c>
      <c r="J6" s="2"/>
      <c r="K6" s="2"/>
    </row>
    <row r="7" spans="1:11">
      <c r="A7" s="19" t="s">
        <v>19</v>
      </c>
      <c r="B7" s="93">
        <v>65</v>
      </c>
      <c r="C7" s="3" t="s">
        <v>20</v>
      </c>
      <c r="D7" s="3"/>
      <c r="E7" s="4" t="s">
        <v>21</v>
      </c>
      <c r="G7" s="15">
        <v>0.53888888888888886</v>
      </c>
      <c r="H7" s="61">
        <v>40</v>
      </c>
      <c r="I7" s="6">
        <v>12</v>
      </c>
      <c r="J7" s="2"/>
      <c r="K7" s="2"/>
    </row>
    <row r="8" spans="1:11">
      <c r="G8" s="15">
        <v>0.54027777777777775</v>
      </c>
      <c r="H8" s="61">
        <v>40</v>
      </c>
      <c r="I8" s="6">
        <v>12</v>
      </c>
      <c r="J8" s="2"/>
      <c r="K8" s="2"/>
    </row>
    <row r="9" spans="1:11">
      <c r="A9" s="94" t="s">
        <v>22</v>
      </c>
      <c r="B9" s="99"/>
      <c r="G9" s="15">
        <v>0.54236111111111118</v>
      </c>
      <c r="H9" s="61">
        <v>36</v>
      </c>
      <c r="I9" s="6">
        <v>12</v>
      </c>
      <c r="J9" s="2"/>
      <c r="K9" s="2"/>
    </row>
    <row r="10" spans="1:11">
      <c r="A10" s="5" t="s">
        <v>23</v>
      </c>
      <c r="B10" s="2">
        <v>7093359</v>
      </c>
      <c r="G10" s="15"/>
      <c r="H10" s="61"/>
      <c r="I10" s="6"/>
      <c r="J10" s="2"/>
      <c r="K10" s="2"/>
    </row>
    <row r="11" spans="1:11">
      <c r="A11" s="6" t="s">
        <v>24</v>
      </c>
      <c r="B11" s="2"/>
      <c r="G11" s="15"/>
      <c r="H11" s="6"/>
      <c r="I11" s="6"/>
      <c r="J11" s="2"/>
      <c r="K11" s="2"/>
    </row>
    <row r="12" spans="1:11">
      <c r="A12" s="6" t="s">
        <v>25</v>
      </c>
      <c r="B12" s="2">
        <v>10512</v>
      </c>
      <c r="G12" s="15"/>
      <c r="H12" s="61" t="s">
        <v>375</v>
      </c>
      <c r="I12" s="6"/>
      <c r="J12" s="2"/>
      <c r="K12" s="2"/>
    </row>
    <row r="13" spans="1:11">
      <c r="A13" s="6" t="s">
        <v>26</v>
      </c>
      <c r="B13" s="2">
        <v>3359</v>
      </c>
      <c r="G13" s="15"/>
      <c r="H13" s="6"/>
      <c r="I13" s="6"/>
      <c r="J13" s="2"/>
      <c r="K13" s="2"/>
    </row>
    <row r="14" spans="1:11">
      <c r="A14" s="7" t="s">
        <v>27</v>
      </c>
      <c r="B14" s="4" t="s">
        <v>376</v>
      </c>
      <c r="G14" s="16"/>
      <c r="H14" s="7"/>
      <c r="I14" s="7"/>
      <c r="J14" s="4"/>
      <c r="K14" s="4"/>
    </row>
    <row r="16" spans="1:11">
      <c r="A16" s="97" t="s">
        <v>28</v>
      </c>
      <c r="B16" s="99"/>
    </row>
    <row r="17" spans="1:10">
      <c r="A17" s="5" t="s">
        <v>29</v>
      </c>
      <c r="B17" s="2">
        <v>13.5</v>
      </c>
    </row>
    <row r="18" spans="1:10">
      <c r="A18" s="6" t="s">
        <v>30</v>
      </c>
      <c r="B18" s="2">
        <v>12.76</v>
      </c>
    </row>
    <row r="19" spans="1:10">
      <c r="A19" s="6" t="s">
        <v>31</v>
      </c>
      <c r="B19" s="2"/>
    </row>
    <row r="20" spans="1:10">
      <c r="A20" s="6" t="s">
        <v>33</v>
      </c>
      <c r="B20" s="2" t="s">
        <v>369</v>
      </c>
      <c r="G20" s="34" t="s">
        <v>35</v>
      </c>
      <c r="H20" s="35"/>
      <c r="I20" s="35"/>
      <c r="J20" s="1"/>
    </row>
    <row r="21" spans="1:10">
      <c r="A21" s="6" t="s">
        <v>36</v>
      </c>
      <c r="B21" s="2"/>
      <c r="G21" s="10"/>
      <c r="H21" s="40" t="s">
        <v>37</v>
      </c>
      <c r="I21" s="40" t="s">
        <v>38</v>
      </c>
      <c r="J21" s="41" t="s">
        <v>39</v>
      </c>
    </row>
    <row r="22" spans="1:10">
      <c r="A22" s="7" t="s">
        <v>40</v>
      </c>
      <c r="B22" s="53"/>
      <c r="G22" s="42" t="s">
        <v>41</v>
      </c>
      <c r="H22">
        <v>7.1230000000000002</v>
      </c>
      <c r="I22" s="44">
        <v>7.1</v>
      </c>
      <c r="J22" s="37"/>
    </row>
    <row r="23" spans="1:10" ht="17.5">
      <c r="G23" s="42" t="s">
        <v>42</v>
      </c>
      <c r="H23" s="36">
        <v>13.5</v>
      </c>
      <c r="I23" s="44">
        <v>12.1</v>
      </c>
      <c r="J23" s="37"/>
    </row>
    <row r="24" spans="1:10" ht="17.5">
      <c r="A24" s="97" t="s">
        <v>43</v>
      </c>
      <c r="B24" s="99"/>
      <c r="D24" s="97" t="s">
        <v>44</v>
      </c>
      <c r="E24" s="99"/>
      <c r="G24" s="42" t="s">
        <v>45</v>
      </c>
      <c r="H24" s="36">
        <v>294</v>
      </c>
      <c r="I24" s="44">
        <v>167</v>
      </c>
      <c r="J24" s="37"/>
    </row>
    <row r="25" spans="1:10" ht="17.5">
      <c r="A25" s="5" t="s">
        <v>46</v>
      </c>
      <c r="B25" s="8">
        <v>0.52152777777777781</v>
      </c>
      <c r="D25" s="5" t="s">
        <v>47</v>
      </c>
      <c r="E25" s="8">
        <f>B26-B25</f>
        <v>7.6388888888888618E-3</v>
      </c>
      <c r="G25" s="42" t="s">
        <v>48</v>
      </c>
      <c r="H25" s="36">
        <v>-25</v>
      </c>
      <c r="I25" s="44">
        <v>-26</v>
      </c>
      <c r="J25" s="37"/>
    </row>
    <row r="26" spans="1:10" ht="17.5">
      <c r="A26" s="6" t="s">
        <v>49</v>
      </c>
      <c r="B26" s="8">
        <v>0.52916666666666667</v>
      </c>
      <c r="D26" s="6" t="s">
        <v>50</v>
      </c>
      <c r="E26" s="8">
        <f>B31-B27</f>
        <v>1.3194444444444398E-2</v>
      </c>
      <c r="G26" s="42" t="s">
        <v>51</v>
      </c>
      <c r="H26" s="36">
        <v>4.4000000000000004</v>
      </c>
      <c r="I26" s="44">
        <v>3.8</v>
      </c>
      <c r="J26" s="37"/>
    </row>
    <row r="27" spans="1:10" ht="17.5">
      <c r="A27" s="6" t="s">
        <v>52</v>
      </c>
      <c r="B27" s="8">
        <v>0.52986111111111112</v>
      </c>
      <c r="D27" s="7" t="s">
        <v>53</v>
      </c>
      <c r="E27" s="9">
        <f>B31-B25</f>
        <v>2.1527777777777701E-2</v>
      </c>
      <c r="G27" s="42" t="s">
        <v>54</v>
      </c>
      <c r="H27" s="36" t="s">
        <v>112</v>
      </c>
      <c r="I27" s="44" t="s">
        <v>112</v>
      </c>
      <c r="J27" s="37"/>
    </row>
    <row r="28" spans="1:10" ht="17.5">
      <c r="A28" s="6" t="s">
        <v>55</v>
      </c>
      <c r="B28" s="8">
        <v>0.53541666666666665</v>
      </c>
      <c r="G28" s="42" t="s">
        <v>56</v>
      </c>
      <c r="H28" s="36">
        <v>100</v>
      </c>
      <c r="I28" s="44">
        <v>99</v>
      </c>
      <c r="J28" s="37"/>
    </row>
    <row r="29" spans="1:10" ht="17.5">
      <c r="A29" s="6" t="s">
        <v>57</v>
      </c>
      <c r="B29" s="8">
        <v>0.54097222222222219</v>
      </c>
      <c r="G29" s="42" t="s">
        <v>58</v>
      </c>
      <c r="H29" s="36">
        <v>1.68</v>
      </c>
      <c r="I29" s="44">
        <v>2.0299999999999998</v>
      </c>
      <c r="J29" s="37"/>
    </row>
    <row r="30" spans="1:10">
      <c r="A30" s="6" t="s">
        <v>59</v>
      </c>
      <c r="B30" s="8"/>
      <c r="G30" s="46" t="s">
        <v>60</v>
      </c>
      <c r="H30" s="47">
        <v>12.76</v>
      </c>
      <c r="I30" s="48">
        <v>12.76</v>
      </c>
      <c r="J30" s="49"/>
    </row>
    <row r="31" spans="1:10">
      <c r="A31" s="7" t="s">
        <v>61</v>
      </c>
      <c r="B31" s="9">
        <v>0.54305555555555551</v>
      </c>
      <c r="G31" s="50" t="s">
        <v>41</v>
      </c>
      <c r="H31" s="47">
        <v>7.4349999999999996</v>
      </c>
      <c r="I31" s="48">
        <v>7.4089999999999998</v>
      </c>
      <c r="J31" s="49"/>
    </row>
    <row r="32" spans="1:10" ht="17.5">
      <c r="G32" s="50" t="s">
        <v>42</v>
      </c>
      <c r="H32" s="47" t="s">
        <v>112</v>
      </c>
      <c r="I32" s="48" t="s">
        <v>112</v>
      </c>
      <c r="J32" s="49"/>
    </row>
    <row r="33" spans="1:10" ht="17.5">
      <c r="A33" s="11" t="s">
        <v>62</v>
      </c>
      <c r="B33" s="10"/>
      <c r="G33" s="50" t="s">
        <v>45</v>
      </c>
      <c r="H33" s="47">
        <v>197</v>
      </c>
      <c r="I33" s="48">
        <v>73</v>
      </c>
      <c r="J33" s="49"/>
    </row>
    <row r="34" spans="1:10" ht="17.5">
      <c r="A34" s="10" t="s">
        <v>63</v>
      </c>
      <c r="B34" s="10"/>
      <c r="G34" s="43" t="s">
        <v>65</v>
      </c>
      <c r="H34" s="38">
        <v>1.3</v>
      </c>
      <c r="I34" s="45">
        <v>1.1000000000000001</v>
      </c>
      <c r="J34" s="39"/>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35"/>
  <sheetViews>
    <sheetView topLeftCell="A27"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43334</v>
      </c>
      <c r="C1" s="11" t="s">
        <v>1</v>
      </c>
      <c r="D1" s="10"/>
      <c r="E1" s="11" t="s">
        <v>2</v>
      </c>
      <c r="F1" s="10"/>
      <c r="G1" s="94" t="s">
        <v>3</v>
      </c>
      <c r="H1" s="95"/>
      <c r="I1" s="95"/>
      <c r="J1" s="95"/>
      <c r="K1" s="96"/>
    </row>
    <row r="2" spans="1:11">
      <c r="A2" s="97" t="s">
        <v>4</v>
      </c>
      <c r="B2" s="98"/>
      <c r="C2" s="98"/>
      <c r="D2" s="98"/>
      <c r="E2" s="99"/>
      <c r="G2" s="11" t="s">
        <v>5</v>
      </c>
      <c r="H2" s="11" t="s">
        <v>6</v>
      </c>
      <c r="I2" s="11" t="s">
        <v>7</v>
      </c>
      <c r="J2" s="17" t="s">
        <v>8</v>
      </c>
      <c r="K2" s="11" t="s">
        <v>9</v>
      </c>
    </row>
    <row r="3" spans="1:11">
      <c r="A3" s="17" t="s">
        <v>10</v>
      </c>
      <c r="B3" t="s">
        <v>80</v>
      </c>
      <c r="E3" s="2"/>
      <c r="G3" s="14">
        <v>0.49236111111111108</v>
      </c>
      <c r="H3" s="54">
        <v>16</v>
      </c>
      <c r="I3" s="57">
        <v>18</v>
      </c>
      <c r="J3" s="5" t="s">
        <v>64</v>
      </c>
      <c r="K3" s="2"/>
    </row>
    <row r="4" spans="1:11">
      <c r="A4" s="18" t="s">
        <v>13</v>
      </c>
      <c r="E4" s="2"/>
      <c r="G4" s="15">
        <v>0.49374999999999997</v>
      </c>
      <c r="H4" s="55">
        <v>20</v>
      </c>
      <c r="I4" s="58">
        <v>20</v>
      </c>
      <c r="J4" s="6" t="s">
        <v>64</v>
      </c>
      <c r="K4" s="2"/>
    </row>
    <row r="5" spans="1:11">
      <c r="A5" s="18" t="s">
        <v>15</v>
      </c>
      <c r="B5">
        <v>65</v>
      </c>
      <c r="C5" t="s">
        <v>16</v>
      </c>
      <c r="D5">
        <v>165.1</v>
      </c>
      <c r="E5" s="2" t="s">
        <v>17</v>
      </c>
      <c r="G5" s="15">
        <v>0.49513888888888885</v>
      </c>
      <c r="H5" s="55">
        <v>24</v>
      </c>
      <c r="I5" s="58">
        <v>16</v>
      </c>
      <c r="J5" s="6" t="s">
        <v>64</v>
      </c>
      <c r="K5" s="2"/>
    </row>
    <row r="6" spans="1:11">
      <c r="A6" s="18" t="s">
        <v>18</v>
      </c>
      <c r="B6">
        <v>86</v>
      </c>
      <c r="C6" t="s">
        <v>16</v>
      </c>
      <c r="D6">
        <v>218.44</v>
      </c>
      <c r="E6" s="2" t="s">
        <v>17</v>
      </c>
      <c r="G6" s="15">
        <v>0.49652777777777773</v>
      </c>
      <c r="H6" s="55">
        <v>20</v>
      </c>
      <c r="I6" s="58">
        <v>14</v>
      </c>
      <c r="J6" s="6" t="s">
        <v>64</v>
      </c>
      <c r="K6" s="2"/>
    </row>
    <row r="7" spans="1:11">
      <c r="A7" s="19" t="s">
        <v>19</v>
      </c>
      <c r="B7" s="93">
        <v>196</v>
      </c>
      <c r="C7" s="3" t="s">
        <v>20</v>
      </c>
      <c r="D7" s="3"/>
      <c r="E7" s="4" t="s">
        <v>21</v>
      </c>
      <c r="G7" s="15">
        <v>0.49791666666666662</v>
      </c>
      <c r="H7" s="55">
        <v>24</v>
      </c>
      <c r="I7" s="58">
        <v>16</v>
      </c>
      <c r="J7" s="6" t="s">
        <v>64</v>
      </c>
      <c r="K7" s="2"/>
    </row>
    <row r="8" spans="1:11">
      <c r="G8" s="15">
        <v>0.5</v>
      </c>
      <c r="H8" s="55">
        <v>24</v>
      </c>
      <c r="I8" s="58">
        <v>14</v>
      </c>
      <c r="J8" s="6" t="s">
        <v>64</v>
      </c>
      <c r="K8" s="2"/>
    </row>
    <row r="9" spans="1:11">
      <c r="A9" s="94" t="s">
        <v>22</v>
      </c>
      <c r="B9" s="99"/>
      <c r="G9" s="15">
        <v>0.50138888888888888</v>
      </c>
      <c r="H9" s="55">
        <v>24</v>
      </c>
      <c r="I9" s="58">
        <v>16</v>
      </c>
      <c r="J9" s="6" t="s">
        <v>64</v>
      </c>
      <c r="K9" s="2"/>
    </row>
    <row r="10" spans="1:11">
      <c r="A10" s="5" t="s">
        <v>23</v>
      </c>
      <c r="B10" s="2">
        <v>7092902</v>
      </c>
      <c r="G10" s="15">
        <v>0.50347222222222221</v>
      </c>
      <c r="H10" s="55">
        <v>28</v>
      </c>
      <c r="I10" s="58">
        <v>14</v>
      </c>
      <c r="J10" s="6" t="s">
        <v>64</v>
      </c>
      <c r="K10" s="2"/>
    </row>
    <row r="11" spans="1:11">
      <c r="A11" s="6" t="s">
        <v>24</v>
      </c>
      <c r="B11" s="2"/>
      <c r="G11" s="15">
        <v>0.50486111111111109</v>
      </c>
      <c r="H11" s="55">
        <v>20</v>
      </c>
      <c r="I11" s="58">
        <v>14</v>
      </c>
      <c r="J11" s="6" t="s">
        <v>64</v>
      </c>
      <c r="K11" s="2"/>
    </row>
    <row r="12" spans="1:11">
      <c r="A12" s="6" t="s">
        <v>25</v>
      </c>
      <c r="B12" s="2">
        <v>10514</v>
      </c>
      <c r="G12" s="15"/>
      <c r="H12" s="55"/>
      <c r="I12" s="58"/>
      <c r="J12" s="6"/>
      <c r="K12" s="2"/>
    </row>
    <row r="13" spans="1:11">
      <c r="A13" s="6" t="s">
        <v>26</v>
      </c>
      <c r="B13" s="2">
        <v>2902</v>
      </c>
      <c r="G13" s="15"/>
      <c r="H13" s="55"/>
      <c r="I13" s="58"/>
      <c r="J13" s="6"/>
      <c r="K13" s="2"/>
    </row>
    <row r="14" spans="1:11">
      <c r="A14" s="7" t="s">
        <v>27</v>
      </c>
      <c r="B14" s="4" t="s">
        <v>377</v>
      </c>
      <c r="G14" s="16"/>
      <c r="H14" s="56" t="s">
        <v>378</v>
      </c>
      <c r="I14" s="59"/>
      <c r="J14" s="7"/>
      <c r="K14" s="4"/>
    </row>
    <row r="16" spans="1:11">
      <c r="A16" s="97" t="s">
        <v>28</v>
      </c>
      <c r="B16" s="99"/>
    </row>
    <row r="17" spans="1:10">
      <c r="A17" s="5" t="s">
        <v>29</v>
      </c>
      <c r="B17" s="2">
        <v>13.5</v>
      </c>
    </row>
    <row r="18" spans="1:10">
      <c r="A18" s="6" t="s">
        <v>30</v>
      </c>
      <c r="B18" s="2">
        <v>12.83</v>
      </c>
    </row>
    <row r="19" spans="1:10">
      <c r="A19" s="6" t="s">
        <v>31</v>
      </c>
      <c r="B19" s="2"/>
    </row>
    <row r="20" spans="1:10">
      <c r="A20" s="6" t="s">
        <v>33</v>
      </c>
      <c r="B20" s="2" t="s">
        <v>379</v>
      </c>
      <c r="G20" s="34" t="s">
        <v>35</v>
      </c>
      <c r="H20" s="35"/>
      <c r="I20" s="35"/>
      <c r="J20" s="1"/>
    </row>
    <row r="21" spans="1:10">
      <c r="A21" s="6" t="s">
        <v>36</v>
      </c>
      <c r="B21" s="2"/>
      <c r="G21" s="10"/>
      <c r="H21" s="40" t="s">
        <v>37</v>
      </c>
      <c r="I21" s="40" t="s">
        <v>38</v>
      </c>
      <c r="J21" s="41" t="s">
        <v>39</v>
      </c>
    </row>
    <row r="22" spans="1:10">
      <c r="A22" s="7" t="s">
        <v>40</v>
      </c>
      <c r="B22" s="53"/>
      <c r="G22" s="42" t="s">
        <v>41</v>
      </c>
      <c r="H22">
        <v>7.1859999999999999</v>
      </c>
      <c r="I22" s="44">
        <v>7.117</v>
      </c>
      <c r="J22" s="37"/>
    </row>
    <row r="23" spans="1:10" ht="17.5">
      <c r="G23" s="42" t="s">
        <v>42</v>
      </c>
      <c r="H23" s="36">
        <v>10.3</v>
      </c>
      <c r="I23" s="44">
        <v>12.04</v>
      </c>
      <c r="J23" s="37"/>
    </row>
    <row r="24" spans="1:10" ht="17.5">
      <c r="A24" s="97" t="s">
        <v>43</v>
      </c>
      <c r="B24" s="99"/>
      <c r="D24" s="97" t="s">
        <v>44</v>
      </c>
      <c r="E24" s="99"/>
      <c r="G24" s="42" t="s">
        <v>45</v>
      </c>
      <c r="H24" s="36">
        <v>171</v>
      </c>
      <c r="I24" s="44">
        <v>239</v>
      </c>
      <c r="J24" s="37"/>
    </row>
    <row r="25" spans="1:10" ht="17.5">
      <c r="A25" s="5" t="s">
        <v>46</v>
      </c>
      <c r="B25" s="8">
        <v>0.4680555555555555</v>
      </c>
      <c r="D25" s="5" t="s">
        <v>47</v>
      </c>
      <c r="E25" s="8">
        <f>B26-B25</f>
        <v>1.8055555555555602E-2</v>
      </c>
      <c r="G25" s="42" t="s">
        <v>48</v>
      </c>
      <c r="H25" s="36">
        <v>-24</v>
      </c>
      <c r="I25" s="44">
        <v>-25</v>
      </c>
      <c r="J25" s="37"/>
    </row>
    <row r="26" spans="1:10" ht="17.5">
      <c r="A26" s="6" t="s">
        <v>49</v>
      </c>
      <c r="B26" s="8">
        <v>0.4861111111111111</v>
      </c>
      <c r="D26" s="6" t="s">
        <v>50</v>
      </c>
      <c r="E26" s="8">
        <f>B31-B27</f>
        <v>1.8749999999999989E-2</v>
      </c>
      <c r="G26" s="42" t="s">
        <v>51</v>
      </c>
      <c r="H26" s="36">
        <v>3.9</v>
      </c>
      <c r="I26" s="44">
        <v>4</v>
      </c>
      <c r="J26" s="37"/>
    </row>
    <row r="27" spans="1:10" ht="17.5">
      <c r="A27" s="6" t="s">
        <v>52</v>
      </c>
      <c r="B27" s="8">
        <v>0.48749999999999999</v>
      </c>
      <c r="D27" s="7" t="s">
        <v>53</v>
      </c>
      <c r="E27" s="9">
        <f>B31-B25</f>
        <v>3.8194444444444475E-2</v>
      </c>
      <c r="G27" s="42" t="s">
        <v>54</v>
      </c>
      <c r="H27" s="36" t="s">
        <v>112</v>
      </c>
      <c r="I27" s="44" t="s">
        <v>112</v>
      </c>
      <c r="J27" s="37"/>
    </row>
    <row r="28" spans="1:10" ht="17.5">
      <c r="A28" s="6" t="s">
        <v>55</v>
      </c>
      <c r="B28" s="8">
        <v>0.49513888888888885</v>
      </c>
      <c r="G28" s="42" t="s">
        <v>56</v>
      </c>
      <c r="H28" s="36">
        <v>99</v>
      </c>
      <c r="I28" s="44">
        <v>100</v>
      </c>
      <c r="J28" s="37"/>
    </row>
    <row r="29" spans="1:10" ht="17.5">
      <c r="A29" s="6" t="s">
        <v>57</v>
      </c>
      <c r="B29" s="8">
        <v>0.50486111111111109</v>
      </c>
      <c r="G29" s="42" t="s">
        <v>58</v>
      </c>
      <c r="H29" s="36">
        <v>1.32</v>
      </c>
      <c r="I29" s="44">
        <v>1.74</v>
      </c>
      <c r="J29" s="37"/>
    </row>
    <row r="30" spans="1:10">
      <c r="A30" s="6" t="s">
        <v>59</v>
      </c>
      <c r="B30" s="8">
        <f>'Template options'!F22</f>
        <v>0</v>
      </c>
      <c r="G30" s="46" t="s">
        <v>60</v>
      </c>
      <c r="H30" s="47">
        <v>12.83</v>
      </c>
      <c r="I30" s="48">
        <v>12.83</v>
      </c>
      <c r="J30" s="49"/>
    </row>
    <row r="31" spans="1:10">
      <c r="A31" s="7" t="s">
        <v>61</v>
      </c>
      <c r="B31" s="9">
        <v>0.50624999999999998</v>
      </c>
      <c r="G31" s="50" t="s">
        <v>41</v>
      </c>
      <c r="H31" s="47">
        <v>7.508</v>
      </c>
      <c r="I31" s="48">
        <v>7.4279999999999999</v>
      </c>
      <c r="J31" s="49"/>
    </row>
    <row r="32" spans="1:10" ht="17.5">
      <c r="G32" s="50" t="s">
        <v>42</v>
      </c>
      <c r="H32" s="47" t="s">
        <v>112</v>
      </c>
      <c r="I32" s="48" t="s">
        <v>112</v>
      </c>
      <c r="J32" s="49"/>
    </row>
    <row r="33" spans="1:10" ht="17.5">
      <c r="A33" s="11" t="s">
        <v>62</v>
      </c>
      <c r="B33" s="10"/>
      <c r="G33" s="50" t="s">
        <v>45</v>
      </c>
      <c r="H33" s="47">
        <v>78</v>
      </c>
      <c r="I33" s="48">
        <v>147</v>
      </c>
      <c r="J33" s="49"/>
    </row>
    <row r="34" spans="1:10" ht="17.5">
      <c r="A34" s="10" t="s">
        <v>63</v>
      </c>
      <c r="B34" s="10" t="s">
        <v>86</v>
      </c>
      <c r="G34" s="43" t="s">
        <v>65</v>
      </c>
      <c r="H34" s="38">
        <v>1.5</v>
      </c>
      <c r="I34" s="45">
        <v>1.7</v>
      </c>
      <c r="J34" s="39"/>
    </row>
    <row r="35" spans="1:10">
      <c r="A35" t="s">
        <v>380</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K34"/>
  <sheetViews>
    <sheetView topLeftCell="A27"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43333</v>
      </c>
      <c r="C1" s="11" t="s">
        <v>1</v>
      </c>
      <c r="D1" s="10"/>
      <c r="E1" s="11" t="s">
        <v>2</v>
      </c>
      <c r="F1" s="10"/>
      <c r="G1" s="94" t="s">
        <v>3</v>
      </c>
      <c r="H1" s="95"/>
      <c r="I1" s="95"/>
      <c r="J1" s="95"/>
      <c r="K1" s="96"/>
    </row>
    <row r="2" spans="1:11">
      <c r="A2" s="97" t="s">
        <v>4</v>
      </c>
      <c r="B2" s="98"/>
      <c r="C2" s="98"/>
      <c r="D2" s="98"/>
      <c r="E2" s="99"/>
      <c r="G2" s="17" t="s">
        <v>5</v>
      </c>
      <c r="H2" s="11" t="s">
        <v>6</v>
      </c>
      <c r="I2" s="11" t="s">
        <v>7</v>
      </c>
      <c r="J2" s="11" t="s">
        <v>8</v>
      </c>
      <c r="K2" s="11" t="s">
        <v>9</v>
      </c>
    </row>
    <row r="3" spans="1:11">
      <c r="A3" s="17" t="s">
        <v>10</v>
      </c>
      <c r="B3" t="s">
        <v>104</v>
      </c>
      <c r="E3" s="2"/>
      <c r="G3" s="14">
        <v>0.48333333333333334</v>
      </c>
      <c r="H3" s="1">
        <v>14</v>
      </c>
      <c r="I3" s="5">
        <v>12</v>
      </c>
      <c r="J3" s="1"/>
      <c r="K3" s="2" t="s">
        <v>153</v>
      </c>
    </row>
    <row r="4" spans="1:11">
      <c r="A4" s="18" t="s">
        <v>13</v>
      </c>
      <c r="B4" t="s">
        <v>72</v>
      </c>
      <c r="E4" s="2"/>
      <c r="G4" s="15">
        <v>0.48472222222222222</v>
      </c>
      <c r="H4" s="2">
        <v>10</v>
      </c>
      <c r="I4" s="6">
        <v>12</v>
      </c>
      <c r="J4" s="2"/>
      <c r="K4" s="2" t="s">
        <v>153</v>
      </c>
    </row>
    <row r="5" spans="1:11">
      <c r="A5" s="18" t="s">
        <v>15</v>
      </c>
      <c r="B5">
        <v>57</v>
      </c>
      <c r="C5" t="s">
        <v>381</v>
      </c>
      <c r="D5">
        <v>144.78</v>
      </c>
      <c r="E5" s="2" t="s">
        <v>17</v>
      </c>
      <c r="G5" s="15">
        <v>0.4861111111111111</v>
      </c>
      <c r="H5" s="2">
        <v>18</v>
      </c>
      <c r="I5" s="6">
        <v>14</v>
      </c>
      <c r="J5" s="2"/>
      <c r="K5" s="2" t="s">
        <v>153</v>
      </c>
    </row>
    <row r="6" spans="1:11">
      <c r="A6" s="18" t="s">
        <v>18</v>
      </c>
      <c r="B6">
        <v>79.5</v>
      </c>
      <c r="C6" t="s">
        <v>381</v>
      </c>
      <c r="D6">
        <v>201.93</v>
      </c>
      <c r="E6" s="2" t="s">
        <v>17</v>
      </c>
      <c r="G6" s="15">
        <v>0.48749999999999999</v>
      </c>
      <c r="H6" s="2">
        <v>16</v>
      </c>
      <c r="I6" s="6">
        <v>14</v>
      </c>
      <c r="J6" s="2"/>
      <c r="K6" s="2" t="s">
        <v>153</v>
      </c>
    </row>
    <row r="7" spans="1:11">
      <c r="A7" s="19" t="s">
        <v>19</v>
      </c>
      <c r="B7" s="3">
        <v>127</v>
      </c>
      <c r="C7" s="3" t="s">
        <v>20</v>
      </c>
      <c r="D7" s="3">
        <v>56.2455</v>
      </c>
      <c r="E7" s="4" t="s">
        <v>21</v>
      </c>
      <c r="G7" s="15">
        <v>0.48888888888888898</v>
      </c>
      <c r="H7" s="2">
        <v>18</v>
      </c>
      <c r="I7" s="6">
        <v>16</v>
      </c>
      <c r="J7" s="2"/>
      <c r="K7" s="2" t="s">
        <v>153</v>
      </c>
    </row>
    <row r="8" spans="1:11">
      <c r="G8" s="15">
        <v>0.49027777777777798</v>
      </c>
      <c r="H8" s="2">
        <v>16</v>
      </c>
      <c r="I8" s="6">
        <v>18</v>
      </c>
      <c r="J8" s="2"/>
      <c r="K8" s="2" t="s">
        <v>153</v>
      </c>
    </row>
    <row r="9" spans="1:11">
      <c r="A9" s="94" t="s">
        <v>22</v>
      </c>
      <c r="B9" s="99"/>
      <c r="G9" s="15">
        <v>0.49166666666666697</v>
      </c>
      <c r="H9" s="2">
        <v>18</v>
      </c>
      <c r="I9" s="6">
        <v>16</v>
      </c>
      <c r="J9" s="2"/>
      <c r="K9" s="2" t="s">
        <v>153</v>
      </c>
    </row>
    <row r="10" spans="1:11">
      <c r="A10" s="5" t="s">
        <v>23</v>
      </c>
      <c r="B10" s="2">
        <v>3194</v>
      </c>
      <c r="G10" s="15">
        <v>0.49305555555555602</v>
      </c>
      <c r="H10" s="2">
        <v>16</v>
      </c>
      <c r="I10" s="6">
        <v>14</v>
      </c>
      <c r="J10" s="2"/>
      <c r="K10" s="2" t="s">
        <v>153</v>
      </c>
    </row>
    <row r="11" spans="1:11">
      <c r="A11" s="6" t="s">
        <v>24</v>
      </c>
      <c r="B11" s="2"/>
      <c r="G11" s="15"/>
      <c r="H11" s="2"/>
      <c r="I11" s="6"/>
      <c r="J11" s="2"/>
      <c r="K11" s="2"/>
    </row>
    <row r="12" spans="1:11">
      <c r="A12" s="6" t="s">
        <v>25</v>
      </c>
      <c r="B12" s="2">
        <v>10511</v>
      </c>
      <c r="G12" s="15"/>
      <c r="H12" s="2"/>
      <c r="I12" s="6"/>
      <c r="J12" s="2"/>
      <c r="K12" s="2"/>
    </row>
    <row r="13" spans="1:11">
      <c r="A13" s="6" t="s">
        <v>26</v>
      </c>
      <c r="B13" s="2">
        <v>3194</v>
      </c>
      <c r="G13" s="15"/>
      <c r="H13" s="2"/>
      <c r="I13" s="6"/>
      <c r="J13" s="2"/>
      <c r="K13" s="2"/>
    </row>
    <row r="14" spans="1:11">
      <c r="A14" s="7" t="s">
        <v>27</v>
      </c>
      <c r="B14" s="4" t="s">
        <v>382</v>
      </c>
      <c r="G14" s="16"/>
      <c r="H14" s="4"/>
      <c r="I14" s="7"/>
      <c r="J14" s="4"/>
      <c r="K14" s="4"/>
    </row>
    <row r="16" spans="1:11">
      <c r="A16" s="97" t="s">
        <v>28</v>
      </c>
      <c r="B16" s="99"/>
    </row>
    <row r="17" spans="1:10">
      <c r="A17" s="5" t="s">
        <v>29</v>
      </c>
      <c r="B17" s="2">
        <v>13.5</v>
      </c>
    </row>
    <row r="18" spans="1:10">
      <c r="A18" s="6" t="s">
        <v>30</v>
      </c>
      <c r="B18" s="2">
        <v>12.9</v>
      </c>
    </row>
    <row r="19" spans="1:10">
      <c r="A19" s="6" t="s">
        <v>31</v>
      </c>
      <c r="B19" s="2"/>
    </row>
    <row r="20" spans="1:10">
      <c r="A20" s="6" t="s">
        <v>33</v>
      </c>
      <c r="B20" s="2" t="s">
        <v>383</v>
      </c>
      <c r="G20" s="34" t="s">
        <v>35</v>
      </c>
      <c r="H20" s="35"/>
      <c r="I20" s="35"/>
      <c r="J20" s="1"/>
    </row>
    <row r="21" spans="1:10">
      <c r="A21" s="6" t="s">
        <v>36</v>
      </c>
      <c r="B21" s="2"/>
      <c r="G21" s="10"/>
      <c r="H21" s="40" t="s">
        <v>37</v>
      </c>
      <c r="I21" s="40" t="s">
        <v>38</v>
      </c>
      <c r="J21" s="41" t="s">
        <v>39</v>
      </c>
    </row>
    <row r="22" spans="1:10">
      <c r="A22" s="7" t="s">
        <v>40</v>
      </c>
      <c r="B22" s="4">
        <v>159</v>
      </c>
      <c r="G22" s="42" t="s">
        <v>41</v>
      </c>
      <c r="H22">
        <v>7.1890000000000001</v>
      </c>
      <c r="I22" s="44">
        <v>7.1619999999999999</v>
      </c>
      <c r="J22" s="37"/>
    </row>
    <row r="23" spans="1:10" ht="17.5">
      <c r="G23" s="42" t="s">
        <v>42</v>
      </c>
      <c r="H23" s="36">
        <v>14.3</v>
      </c>
      <c r="I23" s="44">
        <v>12</v>
      </c>
      <c r="J23" s="37"/>
    </row>
    <row r="24" spans="1:10" ht="17.5">
      <c r="A24" s="97" t="s">
        <v>43</v>
      </c>
      <c r="B24" s="99"/>
      <c r="D24" s="97" t="s">
        <v>44</v>
      </c>
      <c r="E24" s="99"/>
      <c r="G24" s="42" t="s">
        <v>45</v>
      </c>
      <c r="H24" s="36">
        <v>67</v>
      </c>
      <c r="I24" s="44">
        <v>151</v>
      </c>
      <c r="J24" s="37"/>
    </row>
    <row r="25" spans="1:10" ht="17.5">
      <c r="A25" s="5" t="s">
        <v>46</v>
      </c>
      <c r="B25" s="8">
        <v>0.46875</v>
      </c>
      <c r="D25" s="5" t="s">
        <v>47</v>
      </c>
      <c r="E25" s="8">
        <f>B26-B25</f>
        <v>1.1111111111111127E-2</v>
      </c>
      <c r="G25" s="42" t="s">
        <v>48</v>
      </c>
      <c r="H25" s="36">
        <v>-23</v>
      </c>
      <c r="I25" s="44">
        <v>-24</v>
      </c>
      <c r="J25" s="37"/>
    </row>
    <row r="26" spans="1:10" ht="17.5">
      <c r="A26" s="6" t="s">
        <v>49</v>
      </c>
      <c r="B26" s="8">
        <v>0.47986111111111113</v>
      </c>
      <c r="D26" s="6" t="s">
        <v>50</v>
      </c>
      <c r="E26" s="8">
        <f>B31-B27</f>
        <v>1.3888888888888895E-2</v>
      </c>
      <c r="G26" s="42" t="s">
        <v>51</v>
      </c>
      <c r="H26" s="36">
        <v>5.5</v>
      </c>
      <c r="I26" s="44">
        <v>4.3</v>
      </c>
      <c r="J26" s="37"/>
    </row>
    <row r="27" spans="1:10" ht="17.5">
      <c r="A27" s="6" t="s">
        <v>52</v>
      </c>
      <c r="B27" s="8">
        <v>0.48055555555555557</v>
      </c>
      <c r="D27" s="7" t="s">
        <v>53</v>
      </c>
      <c r="E27" s="9">
        <f>B31-B25</f>
        <v>2.5694444444444464E-2</v>
      </c>
      <c r="G27" s="42" t="s">
        <v>54</v>
      </c>
      <c r="H27" s="36">
        <v>6</v>
      </c>
      <c r="I27" s="44" t="s">
        <v>112</v>
      </c>
      <c r="J27" s="37"/>
    </row>
    <row r="28" spans="1:10" ht="17.5">
      <c r="A28" s="6" t="s">
        <v>55</v>
      </c>
      <c r="B28" s="8">
        <v>0.4861111111111111</v>
      </c>
      <c r="G28" s="42" t="s">
        <v>56</v>
      </c>
      <c r="H28" s="36">
        <v>89</v>
      </c>
      <c r="I28" s="44">
        <v>99</v>
      </c>
      <c r="J28" s="37"/>
    </row>
    <row r="29" spans="1:10" ht="17.5">
      <c r="A29" s="6" t="s">
        <v>57</v>
      </c>
      <c r="B29" s="8">
        <v>0.4916666666666667</v>
      </c>
      <c r="G29" s="42" t="s">
        <v>58</v>
      </c>
      <c r="H29" s="36">
        <v>1.41</v>
      </c>
      <c r="I29" s="44">
        <v>1.6</v>
      </c>
      <c r="J29" s="37"/>
    </row>
    <row r="30" spans="1:10">
      <c r="A30" s="6" t="s">
        <v>59</v>
      </c>
      <c r="B30" s="8">
        <f>'Template options'!F22</f>
        <v>0</v>
      </c>
      <c r="G30" s="46" t="s">
        <v>60</v>
      </c>
      <c r="H30" s="47">
        <v>12.9</v>
      </c>
      <c r="I30" s="48">
        <v>12.9</v>
      </c>
      <c r="J30" s="49"/>
    </row>
    <row r="31" spans="1:10">
      <c r="A31" s="7" t="s">
        <v>61</v>
      </c>
      <c r="B31" s="9">
        <v>0.49444444444444446</v>
      </c>
      <c r="G31" s="50" t="s">
        <v>41</v>
      </c>
      <c r="H31" s="47">
        <v>7.51</v>
      </c>
      <c r="I31" s="48">
        <v>7.4779999999999998</v>
      </c>
      <c r="J31" s="49"/>
    </row>
    <row r="32" spans="1:10" ht="17.5">
      <c r="G32" s="50" t="s">
        <v>42</v>
      </c>
      <c r="H32" s="47" t="s">
        <v>384</v>
      </c>
      <c r="I32" s="48" t="s">
        <v>112</v>
      </c>
      <c r="J32" s="49"/>
    </row>
    <row r="33" spans="1:10" ht="17.5">
      <c r="A33" s="11" t="s">
        <v>62</v>
      </c>
      <c r="B33" s="10" t="s">
        <v>153</v>
      </c>
      <c r="G33" s="50" t="s">
        <v>45</v>
      </c>
      <c r="H33" s="47">
        <v>13</v>
      </c>
      <c r="I33" s="48">
        <v>59</v>
      </c>
      <c r="J33" s="49"/>
    </row>
    <row r="34" spans="1:10" ht="17.5">
      <c r="A34" s="10" t="s">
        <v>63</v>
      </c>
      <c r="B34" s="10" t="s">
        <v>12</v>
      </c>
      <c r="G34" s="43" t="s">
        <v>65</v>
      </c>
      <c r="H34" s="38">
        <v>1.4</v>
      </c>
      <c r="I34" s="45">
        <v>1.8</v>
      </c>
      <c r="J34" s="39"/>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K35"/>
  <sheetViews>
    <sheetView workbookViewId="0">
      <selection activeCell="B10" sqref="B10"/>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43333</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v>0.6430555555555556</v>
      </c>
      <c r="H3" s="5">
        <v>3</v>
      </c>
      <c r="I3" s="5">
        <v>1</v>
      </c>
      <c r="J3" s="1"/>
      <c r="K3" s="2"/>
    </row>
    <row r="4" spans="1:11">
      <c r="A4" s="18" t="s">
        <v>13</v>
      </c>
      <c r="B4" t="s">
        <v>175</v>
      </c>
      <c r="E4" s="2"/>
      <c r="G4" s="15">
        <v>0.64513888888888882</v>
      </c>
      <c r="H4" s="6">
        <v>3</v>
      </c>
      <c r="I4" s="6">
        <v>1</v>
      </c>
      <c r="J4" s="2"/>
      <c r="K4" s="2"/>
    </row>
    <row r="5" spans="1:11">
      <c r="A5" s="18" t="s">
        <v>15</v>
      </c>
      <c r="B5">
        <v>69</v>
      </c>
      <c r="C5" t="s">
        <v>16</v>
      </c>
      <c r="D5">
        <v>179.83199999999999</v>
      </c>
      <c r="E5" s="2" t="s">
        <v>17</v>
      </c>
      <c r="G5" s="15"/>
      <c r="H5" s="6"/>
      <c r="I5" s="6"/>
      <c r="J5" s="2"/>
      <c r="K5" s="2"/>
    </row>
    <row r="6" spans="1:11">
      <c r="A6" s="18" t="s">
        <v>18</v>
      </c>
      <c r="B6">
        <v>89</v>
      </c>
      <c r="C6" t="s">
        <v>16</v>
      </c>
      <c r="D6">
        <v>228.6</v>
      </c>
      <c r="E6" s="2" t="s">
        <v>17</v>
      </c>
      <c r="G6" s="15"/>
      <c r="H6" s="6"/>
      <c r="I6" s="6"/>
      <c r="J6" s="2"/>
      <c r="K6" s="2"/>
    </row>
    <row r="7" spans="1:11">
      <c r="A7" s="19" t="s">
        <v>19</v>
      </c>
      <c r="B7" s="3">
        <v>216</v>
      </c>
      <c r="C7" s="3" t="s">
        <v>20</v>
      </c>
      <c r="D7" s="3">
        <v>97.975999999999999</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7092935</v>
      </c>
      <c r="G10" s="15"/>
      <c r="H10" s="6"/>
      <c r="I10" s="6"/>
      <c r="J10" s="2"/>
      <c r="K10" s="2"/>
    </row>
    <row r="11" spans="1:11">
      <c r="A11" s="6" t="s">
        <v>24</v>
      </c>
      <c r="B11" s="2"/>
      <c r="G11" s="15"/>
      <c r="H11" s="6"/>
      <c r="I11" s="6"/>
      <c r="J11" s="2"/>
      <c r="K11" s="2"/>
    </row>
    <row r="12" spans="1:11">
      <c r="A12" s="6" t="s">
        <v>25</v>
      </c>
      <c r="B12" s="2" t="s">
        <v>385</v>
      </c>
      <c r="G12" s="15"/>
      <c r="H12" s="6"/>
      <c r="I12" s="6"/>
      <c r="J12" s="2"/>
      <c r="K12" s="2"/>
    </row>
    <row r="13" spans="1:11">
      <c r="A13" s="6" t="s">
        <v>26</v>
      </c>
      <c r="B13" s="2">
        <v>2935</v>
      </c>
      <c r="G13" s="15"/>
      <c r="H13" s="6"/>
      <c r="I13" s="6"/>
      <c r="J13" s="2"/>
      <c r="K13" s="2"/>
    </row>
    <row r="14" spans="1:11">
      <c r="A14" s="7" t="s">
        <v>27</v>
      </c>
      <c r="B14" s="4" t="s">
        <v>386</v>
      </c>
      <c r="G14" s="16"/>
      <c r="H14" s="7"/>
      <c r="I14" s="7"/>
      <c r="J14" s="4"/>
      <c r="K14" s="4"/>
    </row>
    <row r="16" spans="1:11">
      <c r="A16" s="97" t="s">
        <v>28</v>
      </c>
      <c r="B16" s="99"/>
    </row>
    <row r="17" spans="1:10">
      <c r="A17" s="5" t="s">
        <v>29</v>
      </c>
      <c r="B17" s="2">
        <v>13.5</v>
      </c>
    </row>
    <row r="18" spans="1:10">
      <c r="A18" s="6" t="s">
        <v>30</v>
      </c>
      <c r="B18" s="2">
        <v>12.5</v>
      </c>
    </row>
    <row r="19" spans="1:10">
      <c r="A19" s="6" t="s">
        <v>31</v>
      </c>
      <c r="B19" s="2"/>
    </row>
    <row r="20" spans="1:10">
      <c r="A20" s="6" t="s">
        <v>33</v>
      </c>
      <c r="B20" s="2" t="s">
        <v>160</v>
      </c>
      <c r="G20" s="34" t="s">
        <v>35</v>
      </c>
      <c r="H20" s="35"/>
      <c r="I20" s="35"/>
      <c r="J20" s="1"/>
    </row>
    <row r="21" spans="1:10">
      <c r="A21" s="6" t="s">
        <v>36</v>
      </c>
      <c r="B21" s="2"/>
      <c r="G21" s="10"/>
      <c r="H21" s="40" t="s">
        <v>37</v>
      </c>
      <c r="I21" s="40" t="s">
        <v>38</v>
      </c>
      <c r="J21" s="41" t="s">
        <v>39</v>
      </c>
    </row>
    <row r="22" spans="1:10">
      <c r="A22" s="7" t="s">
        <v>40</v>
      </c>
      <c r="B22" s="4">
        <v>156</v>
      </c>
      <c r="G22" s="42" t="s">
        <v>41</v>
      </c>
      <c r="H22">
        <v>7.0640000000000001</v>
      </c>
      <c r="I22" s="44"/>
      <c r="J22" s="37"/>
    </row>
    <row r="23" spans="1:10" ht="17.5">
      <c r="G23" s="42" t="s">
        <v>42</v>
      </c>
      <c r="H23" s="36">
        <v>15.9</v>
      </c>
      <c r="I23" s="44"/>
      <c r="J23" s="37"/>
    </row>
    <row r="24" spans="1:10" ht="17.5">
      <c r="A24" s="97" t="s">
        <v>43</v>
      </c>
      <c r="B24" s="99"/>
      <c r="D24" s="97" t="s">
        <v>44</v>
      </c>
      <c r="E24" s="99"/>
      <c r="G24" s="42" t="s">
        <v>45</v>
      </c>
      <c r="H24" s="36">
        <v>168</v>
      </c>
      <c r="I24" s="44"/>
      <c r="J24" s="37"/>
    </row>
    <row r="25" spans="1:10" ht="17.5">
      <c r="A25" s="5" t="s">
        <v>46</v>
      </c>
      <c r="B25" s="8">
        <v>0.6166666666666667</v>
      </c>
      <c r="D25" s="5" t="s">
        <v>47</v>
      </c>
      <c r="E25" s="8">
        <f>B26-B25</f>
        <v>1.8055555555555491E-2</v>
      </c>
      <c r="G25" s="42" t="s">
        <v>48</v>
      </c>
      <c r="H25" s="36">
        <v>-26</v>
      </c>
      <c r="I25" s="44"/>
      <c r="J25" s="37"/>
    </row>
    <row r="26" spans="1:10" ht="17.5">
      <c r="A26" s="6" t="s">
        <v>49</v>
      </c>
      <c r="B26" s="8">
        <v>0.63472222222222219</v>
      </c>
      <c r="D26" s="6" t="s">
        <v>50</v>
      </c>
      <c r="E26" s="8">
        <f>B31-B27</f>
        <v>1.0416666666666741E-2</v>
      </c>
      <c r="G26" s="42" t="s">
        <v>51</v>
      </c>
      <c r="H26" s="36">
        <v>4.5</v>
      </c>
      <c r="I26" s="44"/>
      <c r="J26" s="37"/>
    </row>
    <row r="27" spans="1:10" ht="17.5">
      <c r="A27" s="6" t="s">
        <v>52</v>
      </c>
      <c r="B27" s="8">
        <v>0.63680555555555551</v>
      </c>
      <c r="D27" s="7" t="s">
        <v>53</v>
      </c>
      <c r="E27" s="9">
        <f>B31-B25</f>
        <v>3.0555555555555558E-2</v>
      </c>
      <c r="G27" s="42" t="s">
        <v>54</v>
      </c>
      <c r="H27" s="36">
        <v>5</v>
      </c>
      <c r="I27" s="44"/>
      <c r="J27" s="37"/>
    </row>
    <row r="28" spans="1:10" ht="17.5">
      <c r="A28" s="6" t="s">
        <v>55</v>
      </c>
      <c r="B28" s="8">
        <v>0.6430555555555556</v>
      </c>
      <c r="G28" s="42" t="s">
        <v>56</v>
      </c>
      <c r="H28" s="36">
        <v>99</v>
      </c>
      <c r="I28" s="44"/>
      <c r="J28" s="37"/>
    </row>
    <row r="29" spans="1:10" ht="17.5">
      <c r="A29" s="6" t="s">
        <v>57</v>
      </c>
      <c r="B29" s="8">
        <f>'Template options'!F21</f>
        <v>0</v>
      </c>
      <c r="G29" s="42" t="s">
        <v>58</v>
      </c>
      <c r="H29" s="36">
        <v>1.77</v>
      </c>
      <c r="I29" s="44"/>
      <c r="J29" s="37"/>
    </row>
    <row r="30" spans="1:10">
      <c r="A30" s="6" t="s">
        <v>59</v>
      </c>
      <c r="B30" s="8">
        <f>'Template options'!F22</f>
        <v>0</v>
      </c>
      <c r="G30" s="46" t="s">
        <v>60</v>
      </c>
      <c r="H30" s="47">
        <v>12.5</v>
      </c>
      <c r="I30" s="48"/>
      <c r="J30" s="49"/>
    </row>
    <row r="31" spans="1:10">
      <c r="A31" s="7" t="s">
        <v>61</v>
      </c>
      <c r="B31" s="9">
        <v>0.64722222222222225</v>
      </c>
      <c r="G31" s="50" t="s">
        <v>41</v>
      </c>
      <c r="H31" s="47">
        <v>7.37</v>
      </c>
      <c r="I31" s="48"/>
      <c r="J31" s="49"/>
    </row>
    <row r="32" spans="1:10" ht="17.5">
      <c r="G32" s="50" t="s">
        <v>42</v>
      </c>
      <c r="H32" s="47">
        <v>5.4</v>
      </c>
      <c r="I32" s="48"/>
      <c r="J32" s="49"/>
    </row>
    <row r="33" spans="1:10" ht="17.5">
      <c r="A33" s="11" t="s">
        <v>62</v>
      </c>
      <c r="B33" s="10" t="s">
        <v>387</v>
      </c>
      <c r="G33" s="50" t="s">
        <v>45</v>
      </c>
      <c r="H33" s="47">
        <v>73</v>
      </c>
      <c r="I33" s="48"/>
      <c r="J33" s="49"/>
    </row>
    <row r="34" spans="1:10" ht="17.5">
      <c r="A34" s="10" t="s">
        <v>63</v>
      </c>
      <c r="B34" s="10" t="s">
        <v>12</v>
      </c>
      <c r="G34" s="43" t="s">
        <v>65</v>
      </c>
      <c r="H34" s="38">
        <v>1.77</v>
      </c>
      <c r="I34" s="45"/>
      <c r="J34" s="39"/>
    </row>
    <row r="35" spans="1:10">
      <c r="A35" t="s">
        <v>388</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K35"/>
  <sheetViews>
    <sheetView topLeftCell="A24"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26">
        <v>43333</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71</v>
      </c>
      <c r="E3" s="2"/>
      <c r="G3" s="14">
        <v>0.69166666666666676</v>
      </c>
      <c r="H3" s="5">
        <v>5</v>
      </c>
      <c r="I3" s="5">
        <v>3</v>
      </c>
      <c r="J3" s="1"/>
      <c r="K3" s="2" t="s">
        <v>153</v>
      </c>
    </row>
    <row r="4" spans="1:11">
      <c r="A4" s="18" t="s">
        <v>13</v>
      </c>
      <c r="B4" t="s">
        <v>72</v>
      </c>
      <c r="E4" s="2"/>
      <c r="G4" s="15">
        <v>0.69444444444444453</v>
      </c>
      <c r="H4" s="6">
        <v>10</v>
      </c>
      <c r="I4" s="6">
        <v>2</v>
      </c>
      <c r="J4" s="2"/>
      <c r="K4" s="2" t="s">
        <v>153</v>
      </c>
    </row>
    <row r="5" spans="1:11">
      <c r="A5" s="18" t="s">
        <v>15</v>
      </c>
      <c r="B5">
        <v>65</v>
      </c>
      <c r="C5" t="s">
        <v>16</v>
      </c>
      <c r="D5">
        <v>1651</v>
      </c>
      <c r="E5" s="2" t="s">
        <v>17</v>
      </c>
      <c r="G5" s="15">
        <v>0.6958333333333333</v>
      </c>
      <c r="H5" s="6">
        <v>5</v>
      </c>
      <c r="I5" s="6">
        <v>4</v>
      </c>
      <c r="J5" s="2"/>
      <c r="K5" s="2" t="s">
        <v>153</v>
      </c>
    </row>
    <row r="6" spans="1:11">
      <c r="A6" s="18" t="s">
        <v>18</v>
      </c>
      <c r="B6">
        <v>87</v>
      </c>
      <c r="C6" t="s">
        <v>16</v>
      </c>
      <c r="D6">
        <v>226</v>
      </c>
      <c r="E6" s="2" t="s">
        <v>17</v>
      </c>
      <c r="G6" s="15">
        <v>0.6972222222222223</v>
      </c>
      <c r="H6" s="6">
        <v>4</v>
      </c>
      <c r="I6" s="6">
        <v>4</v>
      </c>
      <c r="J6" s="2"/>
      <c r="K6" s="2" t="s">
        <v>153</v>
      </c>
    </row>
    <row r="7" spans="1:11">
      <c r="A7" s="19" t="s">
        <v>19</v>
      </c>
      <c r="B7" s="3">
        <v>198</v>
      </c>
      <c r="C7" s="3" t="s">
        <v>20</v>
      </c>
      <c r="D7" s="3">
        <v>92.98</v>
      </c>
      <c r="E7" s="4" t="s">
        <v>21</v>
      </c>
      <c r="G7" s="15">
        <v>0.69861111111111107</v>
      </c>
      <c r="H7" s="6">
        <v>5</v>
      </c>
      <c r="I7" s="6">
        <v>6</v>
      </c>
      <c r="J7" s="2"/>
      <c r="K7" s="2" t="s">
        <v>153</v>
      </c>
    </row>
    <row r="8" spans="1:11">
      <c r="G8" s="15">
        <v>0.70000000000000007</v>
      </c>
      <c r="H8" s="6">
        <v>5</v>
      </c>
      <c r="I8" s="6">
        <v>6</v>
      </c>
      <c r="J8" s="2"/>
      <c r="K8" s="2" t="s">
        <v>153</v>
      </c>
    </row>
    <row r="9" spans="1:11">
      <c r="A9" s="94" t="s">
        <v>22</v>
      </c>
      <c r="B9" s="99"/>
      <c r="G9" s="15">
        <v>0.70138888888888884</v>
      </c>
      <c r="H9" s="6">
        <v>5</v>
      </c>
      <c r="I9" s="6">
        <v>5</v>
      </c>
      <c r="J9" s="2"/>
      <c r="K9" s="2" t="s">
        <v>153</v>
      </c>
    </row>
    <row r="10" spans="1:11">
      <c r="A10" s="5" t="s">
        <v>23</v>
      </c>
      <c r="B10" s="2">
        <v>7093338</v>
      </c>
      <c r="G10" s="15">
        <v>0.70277777777777783</v>
      </c>
      <c r="H10" s="6">
        <v>5</v>
      </c>
      <c r="I10" s="6">
        <v>8</v>
      </c>
      <c r="J10" s="2"/>
      <c r="K10" s="2" t="s">
        <v>153</v>
      </c>
    </row>
    <row r="11" spans="1:11">
      <c r="A11" s="6" t="s">
        <v>24</v>
      </c>
      <c r="B11" s="2"/>
      <c r="G11" s="15"/>
      <c r="H11" s="6"/>
      <c r="I11" s="6"/>
      <c r="J11" s="2"/>
      <c r="K11" s="2"/>
    </row>
    <row r="12" spans="1:11">
      <c r="A12" s="6" t="s">
        <v>25</v>
      </c>
      <c r="B12" s="2">
        <v>10513</v>
      </c>
      <c r="G12" s="15"/>
      <c r="H12" s="6"/>
      <c r="I12" s="6"/>
      <c r="J12" s="2"/>
      <c r="K12" s="2"/>
    </row>
    <row r="13" spans="1:11">
      <c r="A13" s="6" t="s">
        <v>26</v>
      </c>
      <c r="B13" s="2">
        <v>3338</v>
      </c>
      <c r="G13" s="15"/>
      <c r="H13" s="6"/>
      <c r="I13" s="6"/>
      <c r="J13" s="2"/>
      <c r="K13" s="2"/>
    </row>
    <row r="14" spans="1:11">
      <c r="A14" s="7" t="s">
        <v>27</v>
      </c>
      <c r="B14" s="4" t="s">
        <v>389</v>
      </c>
      <c r="G14" s="16"/>
      <c r="H14" s="7"/>
      <c r="I14" s="7"/>
      <c r="J14" s="4"/>
      <c r="K14" s="4"/>
    </row>
    <row r="16" spans="1:11">
      <c r="A16" s="97" t="s">
        <v>28</v>
      </c>
      <c r="B16" s="99"/>
    </row>
    <row r="17" spans="1:10">
      <c r="A17" s="5" t="s">
        <v>29</v>
      </c>
      <c r="B17" s="2">
        <v>13.5</v>
      </c>
    </row>
    <row r="18" spans="1:10">
      <c r="A18" s="6" t="s">
        <v>30</v>
      </c>
      <c r="B18" s="2">
        <v>12.57</v>
      </c>
    </row>
    <row r="19" spans="1:10">
      <c r="A19" s="6" t="s">
        <v>31</v>
      </c>
      <c r="B19" s="2"/>
    </row>
    <row r="20" spans="1:10">
      <c r="A20" s="6" t="s">
        <v>33</v>
      </c>
      <c r="B20" s="2" t="s">
        <v>390</v>
      </c>
      <c r="G20" s="34" t="s">
        <v>35</v>
      </c>
      <c r="H20" s="35"/>
      <c r="I20" s="35"/>
      <c r="J20" s="1"/>
    </row>
    <row r="21" spans="1:10">
      <c r="A21" s="6" t="s">
        <v>36</v>
      </c>
      <c r="B21" s="2"/>
      <c r="G21" s="10"/>
      <c r="H21" s="51" t="s">
        <v>37</v>
      </c>
      <c r="I21" s="40" t="s">
        <v>38</v>
      </c>
      <c r="J21" s="41" t="s">
        <v>39</v>
      </c>
    </row>
    <row r="22" spans="1:10">
      <c r="A22" s="7" t="s">
        <v>40</v>
      </c>
      <c r="B22" s="4">
        <v>156</v>
      </c>
      <c r="G22" s="42" t="s">
        <v>41</v>
      </c>
      <c r="H22" s="52">
        <v>7.1130000000000004</v>
      </c>
      <c r="I22" s="44">
        <v>7.0129999999999999</v>
      </c>
      <c r="J22" s="37"/>
    </row>
    <row r="23" spans="1:10" ht="17.5">
      <c r="G23" s="42" t="s">
        <v>42</v>
      </c>
      <c r="H23" s="44">
        <v>9.6</v>
      </c>
      <c r="I23" s="44">
        <v>9.8000000000000007</v>
      </c>
      <c r="J23" s="37"/>
    </row>
    <row r="24" spans="1:10" ht="17.5">
      <c r="A24" s="97" t="s">
        <v>43</v>
      </c>
      <c r="B24" s="99"/>
      <c r="D24" s="97" t="s">
        <v>44</v>
      </c>
      <c r="E24" s="99"/>
      <c r="G24" s="42" t="s">
        <v>45</v>
      </c>
      <c r="H24" s="44" t="s">
        <v>391</v>
      </c>
      <c r="I24" s="44">
        <v>228</v>
      </c>
      <c r="J24" s="37"/>
    </row>
    <row r="25" spans="1:10" ht="17.5">
      <c r="A25" s="5" t="s">
        <v>46</v>
      </c>
      <c r="B25" s="8">
        <v>0.67013888888888884</v>
      </c>
      <c r="D25" s="5" t="s">
        <v>47</v>
      </c>
      <c r="E25" s="8">
        <f>B26-B25</f>
        <v>1.736111111111116E-2</v>
      </c>
      <c r="G25" s="42" t="s">
        <v>48</v>
      </c>
      <c r="H25" s="44">
        <v>-26</v>
      </c>
      <c r="I25" s="44">
        <v>-29</v>
      </c>
      <c r="J25" s="37"/>
    </row>
    <row r="26" spans="1:10" ht="17.5">
      <c r="A26" s="6" t="s">
        <v>49</v>
      </c>
      <c r="B26" s="8">
        <v>0.6875</v>
      </c>
      <c r="D26" s="6" t="s">
        <v>50</v>
      </c>
      <c r="E26" s="8">
        <f>B31-B27</f>
        <v>1.736111111111116E-2</v>
      </c>
      <c r="G26" s="42" t="s">
        <v>51</v>
      </c>
      <c r="H26" s="44">
        <v>3.1</v>
      </c>
      <c r="I26" s="44">
        <v>2.5</v>
      </c>
      <c r="J26" s="37"/>
    </row>
    <row r="27" spans="1:10" ht="17.5">
      <c r="A27" s="6" t="s">
        <v>52</v>
      </c>
      <c r="B27" s="8">
        <v>0.68819444444444444</v>
      </c>
      <c r="D27" s="7" t="s">
        <v>53</v>
      </c>
      <c r="E27" s="9">
        <f>B31-B25</f>
        <v>3.5416666666666763E-2</v>
      </c>
      <c r="G27" s="42" t="s">
        <v>54</v>
      </c>
      <c r="H27" s="44" t="s">
        <v>112</v>
      </c>
      <c r="I27" s="44" t="s">
        <v>112</v>
      </c>
      <c r="J27" s="37"/>
    </row>
    <row r="28" spans="1:10" ht="17.5">
      <c r="A28" s="6" t="s">
        <v>55</v>
      </c>
      <c r="B28" s="8">
        <v>0.69166666666666676</v>
      </c>
      <c r="G28" s="42" t="s">
        <v>56</v>
      </c>
      <c r="H28" s="44">
        <v>100</v>
      </c>
      <c r="I28" s="44">
        <v>99</v>
      </c>
      <c r="J28" s="37"/>
    </row>
    <row r="29" spans="1:10" ht="17.5">
      <c r="A29" s="6" t="s">
        <v>57</v>
      </c>
      <c r="B29" s="8">
        <v>0.70208333333333339</v>
      </c>
      <c r="G29" s="42" t="s">
        <v>58</v>
      </c>
      <c r="H29" s="44" t="s">
        <v>392</v>
      </c>
      <c r="I29" s="44">
        <v>2.94</v>
      </c>
      <c r="J29" s="37"/>
    </row>
    <row r="30" spans="1:10">
      <c r="A30" s="6" t="s">
        <v>59</v>
      </c>
      <c r="B30" s="8">
        <f>'Template options'!F22</f>
        <v>0</v>
      </c>
      <c r="G30" s="46" t="s">
        <v>60</v>
      </c>
      <c r="H30" s="48">
        <v>12.57</v>
      </c>
      <c r="I30" s="48">
        <v>12.57</v>
      </c>
      <c r="J30" s="49"/>
    </row>
    <row r="31" spans="1:10">
      <c r="A31" s="7" t="s">
        <v>61</v>
      </c>
      <c r="B31" s="9">
        <v>0.7055555555555556</v>
      </c>
      <c r="G31" s="50" t="s">
        <v>41</v>
      </c>
      <c r="H31" s="48">
        <v>7.4269999999999996</v>
      </c>
      <c r="I31" s="48">
        <v>7.3109999999999999</v>
      </c>
      <c r="J31" s="49"/>
    </row>
    <row r="32" spans="1:10" ht="17.5">
      <c r="G32" s="50" t="s">
        <v>42</v>
      </c>
      <c r="H32" s="48" t="s">
        <v>112</v>
      </c>
      <c r="I32" s="48" t="s">
        <v>112</v>
      </c>
      <c r="J32" s="49"/>
    </row>
    <row r="33" spans="1:10" ht="17.5">
      <c r="A33" s="11" t="s">
        <v>62</v>
      </c>
      <c r="B33" s="10"/>
      <c r="G33" s="50" t="s">
        <v>45</v>
      </c>
      <c r="H33" s="48">
        <v>141</v>
      </c>
      <c r="I33" s="48">
        <v>136</v>
      </c>
      <c r="J33" s="49"/>
    </row>
    <row r="34" spans="1:10" ht="17.5">
      <c r="A34" s="10" t="s">
        <v>63</v>
      </c>
      <c r="B34" s="10" t="s">
        <v>12</v>
      </c>
      <c r="G34" s="43" t="s">
        <v>65</v>
      </c>
      <c r="H34" s="45">
        <v>1.6</v>
      </c>
      <c r="I34" s="45">
        <v>1.6</v>
      </c>
      <c r="J34" s="39"/>
    </row>
    <row r="35" spans="1:10">
      <c r="A35" t="s">
        <v>393</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U35"/>
  <sheetViews>
    <sheetView topLeftCell="A24" workbookViewId="0">
      <selection activeCell="H1" sqref="H1:K1"/>
    </sheetView>
  </sheetViews>
  <sheetFormatPr defaultColWidth="11" defaultRowHeight="15.5"/>
  <cols>
    <col min="1" max="1" width="25.33203125" customWidth="1"/>
    <col min="3" max="3" width="12" customWidth="1"/>
    <col min="4" max="4" width="13.5" customWidth="1"/>
    <col min="8" max="8" width="13.08203125" customWidth="1"/>
    <col min="10" max="10" width="12.08203125" customWidth="1"/>
    <col min="11" max="11" width="11.08203125" customWidth="1"/>
    <col min="12" max="12" width="15" customWidth="1"/>
    <col min="14" max="14" width="14.58203125" customWidth="1"/>
  </cols>
  <sheetData>
    <row r="1" spans="1:11">
      <c r="A1" s="11" t="s">
        <v>0</v>
      </c>
      <c r="B1" s="26">
        <v>43332</v>
      </c>
      <c r="C1" s="11" t="s">
        <v>1</v>
      </c>
      <c r="D1" s="10"/>
      <c r="E1" s="11" t="s">
        <v>2</v>
      </c>
      <c r="F1" s="10"/>
      <c r="H1" s="100"/>
      <c r="I1" s="100"/>
      <c r="J1" s="100"/>
      <c r="K1" s="100"/>
    </row>
    <row r="2" spans="1:11">
      <c r="A2" s="97" t="s">
        <v>4</v>
      </c>
      <c r="B2" s="98"/>
      <c r="C2" s="98"/>
      <c r="D2" s="98"/>
      <c r="E2" s="99"/>
      <c r="H2" s="11" t="s">
        <v>5</v>
      </c>
      <c r="I2" s="11" t="s">
        <v>6</v>
      </c>
      <c r="J2" s="11" t="s">
        <v>7</v>
      </c>
      <c r="K2" s="11" t="s">
        <v>8</v>
      </c>
    </row>
    <row r="3" spans="1:11">
      <c r="A3" s="17" t="s">
        <v>10</v>
      </c>
      <c r="B3" t="s">
        <v>104</v>
      </c>
      <c r="E3" s="2"/>
      <c r="H3" s="14">
        <v>0.50694444444444442</v>
      </c>
      <c r="I3" s="5">
        <v>16</v>
      </c>
      <c r="J3" s="5">
        <v>14</v>
      </c>
      <c r="K3" s="1"/>
    </row>
    <row r="4" spans="1:11">
      <c r="A4" s="18" t="s">
        <v>13</v>
      </c>
      <c r="B4" t="s">
        <v>72</v>
      </c>
      <c r="E4" s="2"/>
      <c r="H4" s="15">
        <v>0.5083333333333333</v>
      </c>
      <c r="I4" s="6">
        <v>16</v>
      </c>
      <c r="J4" s="6">
        <v>16</v>
      </c>
      <c r="K4" s="2"/>
    </row>
    <row r="5" spans="1:11">
      <c r="A5" s="18" t="s">
        <v>15</v>
      </c>
      <c r="B5">
        <v>54</v>
      </c>
      <c r="C5" t="s">
        <v>16</v>
      </c>
      <c r="D5">
        <v>137.16</v>
      </c>
      <c r="E5" s="2" t="s">
        <v>17</v>
      </c>
      <c r="H5" s="15">
        <v>0.50972222222222219</v>
      </c>
      <c r="I5" s="6">
        <v>16</v>
      </c>
      <c r="J5" s="6">
        <v>18</v>
      </c>
      <c r="K5" s="27" t="s">
        <v>394</v>
      </c>
    </row>
    <row r="6" spans="1:11">
      <c r="A6" s="18" t="s">
        <v>18</v>
      </c>
      <c r="B6">
        <v>75</v>
      </c>
      <c r="C6" t="s">
        <v>16</v>
      </c>
      <c r="D6">
        <v>190.5</v>
      </c>
      <c r="E6" s="2" t="s">
        <v>17</v>
      </c>
      <c r="H6" s="15">
        <v>0.51111111111111118</v>
      </c>
      <c r="I6" s="6">
        <v>16</v>
      </c>
      <c r="J6" s="6">
        <v>18</v>
      </c>
      <c r="K6" s="2"/>
    </row>
    <row r="7" spans="1:11">
      <c r="A7" s="19" t="s">
        <v>19</v>
      </c>
      <c r="B7" s="3">
        <v>109</v>
      </c>
      <c r="C7" s="3" t="s">
        <v>20</v>
      </c>
      <c r="D7" s="3">
        <v>49.44</v>
      </c>
      <c r="E7" s="4" t="s">
        <v>21</v>
      </c>
      <c r="H7" s="15">
        <v>0.51250000000000007</v>
      </c>
      <c r="I7" s="6">
        <v>16</v>
      </c>
      <c r="J7" s="6">
        <v>18</v>
      </c>
      <c r="K7" s="2"/>
    </row>
    <row r="8" spans="1:11">
      <c r="H8" s="15">
        <v>0.51388888888888895</v>
      </c>
      <c r="I8" s="6">
        <v>14</v>
      </c>
      <c r="J8" s="6">
        <v>18</v>
      </c>
      <c r="K8" s="2"/>
    </row>
    <row r="9" spans="1:11">
      <c r="A9" s="97" t="s">
        <v>22</v>
      </c>
      <c r="B9" s="99"/>
      <c r="H9" s="15">
        <v>0.51527777777777783</v>
      </c>
      <c r="I9" s="6">
        <v>18</v>
      </c>
      <c r="J9" s="6">
        <v>18</v>
      </c>
      <c r="K9" s="27" t="s">
        <v>394</v>
      </c>
    </row>
    <row r="10" spans="1:11">
      <c r="A10" s="28" t="s">
        <v>23</v>
      </c>
      <c r="B10" s="5">
        <v>7093231</v>
      </c>
      <c r="H10" s="15">
        <v>0.53055555555555556</v>
      </c>
      <c r="I10" s="6">
        <v>18</v>
      </c>
      <c r="J10" s="6">
        <v>20</v>
      </c>
      <c r="K10" s="27" t="s">
        <v>394</v>
      </c>
    </row>
    <row r="11" spans="1:11">
      <c r="A11" s="29" t="s">
        <v>24</v>
      </c>
      <c r="B11" s="6"/>
      <c r="H11" s="15"/>
      <c r="I11" s="6"/>
      <c r="J11" s="6"/>
      <c r="K11" s="2"/>
    </row>
    <row r="12" spans="1:11">
      <c r="A12" s="29" t="s">
        <v>25</v>
      </c>
      <c r="B12" s="6" t="s">
        <v>395</v>
      </c>
      <c r="H12" s="15"/>
      <c r="I12" s="6"/>
      <c r="J12" s="6"/>
      <c r="K12" s="2"/>
    </row>
    <row r="13" spans="1:11">
      <c r="A13" s="29" t="s">
        <v>26</v>
      </c>
      <c r="B13" s="6">
        <v>3231</v>
      </c>
      <c r="H13" s="15"/>
      <c r="I13" s="6"/>
      <c r="J13" s="6"/>
      <c r="K13" s="2"/>
    </row>
    <row r="14" spans="1:11">
      <c r="A14" s="30" t="s">
        <v>396</v>
      </c>
      <c r="B14" s="7" t="s">
        <v>397</v>
      </c>
      <c r="H14" s="16"/>
      <c r="I14" s="7"/>
      <c r="J14" s="7"/>
      <c r="K14" s="4"/>
    </row>
    <row r="16" spans="1:11">
      <c r="A16" s="97" t="s">
        <v>28</v>
      </c>
      <c r="B16" s="99"/>
    </row>
    <row r="17" spans="1:21">
      <c r="A17" s="28" t="s">
        <v>29</v>
      </c>
      <c r="B17" s="5">
        <v>13.5</v>
      </c>
    </row>
    <row r="18" spans="1:21">
      <c r="A18" s="29" t="s">
        <v>30</v>
      </c>
      <c r="B18" s="6">
        <v>13.14</v>
      </c>
    </row>
    <row r="19" spans="1:21">
      <c r="A19" s="29" t="s">
        <v>31</v>
      </c>
      <c r="B19" s="6"/>
    </row>
    <row r="20" spans="1:21">
      <c r="A20" s="29" t="s">
        <v>33</v>
      </c>
      <c r="B20" s="6" t="s">
        <v>398</v>
      </c>
    </row>
    <row r="21" spans="1:21">
      <c r="A21" t="s">
        <v>36</v>
      </c>
      <c r="B21" s="6"/>
      <c r="H21" s="34" t="s">
        <v>35</v>
      </c>
      <c r="I21" s="35"/>
      <c r="J21" s="35"/>
      <c r="K21" s="1"/>
    </row>
    <row r="22" spans="1:21">
      <c r="A22" s="30" t="s">
        <v>40</v>
      </c>
      <c r="B22" s="7" t="s">
        <v>399</v>
      </c>
      <c r="H22" s="10"/>
      <c r="I22" s="40" t="s">
        <v>37</v>
      </c>
      <c r="J22" s="40" t="s">
        <v>38</v>
      </c>
      <c r="K22" s="41" t="s">
        <v>39</v>
      </c>
    </row>
    <row r="23" spans="1:21">
      <c r="H23" s="42" t="s">
        <v>41</v>
      </c>
      <c r="J23" s="44">
        <v>6.9249999999999998</v>
      </c>
      <c r="K23" s="37"/>
      <c r="L23" s="33"/>
      <c r="M23" s="33"/>
      <c r="N23" s="33"/>
      <c r="O23" s="33"/>
      <c r="P23" s="33"/>
      <c r="Q23" s="33"/>
      <c r="R23" s="33"/>
      <c r="S23" s="33"/>
      <c r="T23" s="33"/>
      <c r="U23" s="33"/>
    </row>
    <row r="24" spans="1:21" ht="17.5">
      <c r="A24" s="97" t="s">
        <v>43</v>
      </c>
      <c r="B24" s="99"/>
      <c r="D24" s="97" t="s">
        <v>44</v>
      </c>
      <c r="E24" s="99"/>
      <c r="H24" s="42" t="s">
        <v>42</v>
      </c>
      <c r="I24" s="36"/>
      <c r="J24" s="44">
        <v>9.5</v>
      </c>
      <c r="K24" s="37"/>
      <c r="L24" s="32"/>
      <c r="M24" s="32"/>
      <c r="N24" s="32"/>
      <c r="O24" s="32"/>
      <c r="P24" s="32"/>
      <c r="Q24" s="32"/>
      <c r="R24" s="32"/>
      <c r="S24" s="32"/>
      <c r="T24" s="32"/>
      <c r="U24" s="32"/>
    </row>
    <row r="25" spans="1:21" ht="17.5">
      <c r="A25" s="5" t="s">
        <v>46</v>
      </c>
      <c r="B25" s="8">
        <v>0.48125000000000001</v>
      </c>
      <c r="D25" s="5" t="s">
        <v>47</v>
      </c>
      <c r="E25" s="8">
        <f>B26-B25</f>
        <v>1.9444444444444431E-2</v>
      </c>
      <c r="H25" s="42" t="s">
        <v>45</v>
      </c>
      <c r="I25" s="36"/>
      <c r="J25" s="44">
        <v>250</v>
      </c>
      <c r="K25" s="37"/>
    </row>
    <row r="26" spans="1:21" ht="17.5">
      <c r="A26" s="6" t="s">
        <v>49</v>
      </c>
      <c r="B26" s="8">
        <v>0.50069444444444444</v>
      </c>
      <c r="D26" s="6" t="s">
        <v>50</v>
      </c>
      <c r="E26" s="8">
        <f>B31-B27</f>
        <v>1.4583333333333393E-2</v>
      </c>
      <c r="H26" s="42" t="s">
        <v>48</v>
      </c>
      <c r="I26" s="36"/>
      <c r="J26" s="44" t="s">
        <v>264</v>
      </c>
      <c r="K26" s="37"/>
    </row>
    <row r="27" spans="1:21" ht="17.5">
      <c r="A27" s="6" t="s">
        <v>52</v>
      </c>
      <c r="B27" s="8">
        <v>0.50347222222222221</v>
      </c>
      <c r="D27" s="7" t="s">
        <v>53</v>
      </c>
      <c r="E27" s="9">
        <f>B31-B25</f>
        <v>3.6805555555555591E-2</v>
      </c>
      <c r="H27" s="42" t="s">
        <v>51</v>
      </c>
      <c r="I27" s="36"/>
      <c r="J27" s="44">
        <v>2</v>
      </c>
      <c r="K27" s="37"/>
    </row>
    <row r="28" spans="1:21" ht="17.5">
      <c r="A28" s="6" t="s">
        <v>55</v>
      </c>
      <c r="B28" s="8">
        <v>0.50763888888888886</v>
      </c>
      <c r="H28" s="42" t="s">
        <v>54</v>
      </c>
      <c r="I28" s="36"/>
      <c r="J28" s="44" t="s">
        <v>112</v>
      </c>
      <c r="K28" s="37"/>
    </row>
    <row r="29" spans="1:21" ht="17.5">
      <c r="A29" s="6" t="s">
        <v>57</v>
      </c>
      <c r="B29" s="8">
        <v>0.51458333333333328</v>
      </c>
      <c r="H29" s="42" t="s">
        <v>56</v>
      </c>
      <c r="I29" s="36"/>
      <c r="J29" s="44">
        <v>99</v>
      </c>
      <c r="K29" s="37"/>
    </row>
    <row r="30" spans="1:21" ht="17.5">
      <c r="A30" s="6" t="s">
        <v>59</v>
      </c>
      <c r="B30" s="8" t="str">
        <f>H25</f>
        <v>P02  mmol/l </v>
      </c>
      <c r="H30" s="42" t="s">
        <v>58</v>
      </c>
      <c r="I30" s="36"/>
      <c r="J30" s="44">
        <v>3.31</v>
      </c>
      <c r="K30" s="37"/>
    </row>
    <row r="31" spans="1:21">
      <c r="A31" s="7" t="s">
        <v>61</v>
      </c>
      <c r="B31" s="9">
        <v>0.5180555555555556</v>
      </c>
      <c r="H31" s="46" t="s">
        <v>60</v>
      </c>
      <c r="I31" s="47"/>
      <c r="J31" s="48"/>
      <c r="K31" s="49"/>
    </row>
    <row r="32" spans="1:21">
      <c r="H32" s="50" t="s">
        <v>41</v>
      </c>
      <c r="I32" s="47"/>
      <c r="J32" s="48"/>
      <c r="K32" s="49"/>
    </row>
    <row r="33" spans="1:11" ht="17.5">
      <c r="A33" s="11" t="s">
        <v>62</v>
      </c>
      <c r="B33" s="10"/>
      <c r="H33" s="50" t="s">
        <v>42</v>
      </c>
      <c r="I33" s="47"/>
      <c r="J33" s="48"/>
      <c r="K33" s="49"/>
    </row>
    <row r="34" spans="1:11" ht="17.5">
      <c r="A34" s="10" t="s">
        <v>63</v>
      </c>
      <c r="B34" s="31" t="s">
        <v>394</v>
      </c>
      <c r="H34" s="50" t="s">
        <v>45</v>
      </c>
      <c r="I34" s="47"/>
      <c r="J34" s="48"/>
      <c r="K34" s="49"/>
    </row>
    <row r="35" spans="1:11" ht="17.5">
      <c r="A35" t="s">
        <v>400</v>
      </c>
      <c r="H35" s="43" t="s">
        <v>65</v>
      </c>
      <c r="I35" s="38"/>
      <c r="J35" s="45">
        <v>1.6</v>
      </c>
      <c r="K35" s="39"/>
    </row>
  </sheetData>
  <mergeCells count="6">
    <mergeCell ref="A24:B24"/>
    <mergeCell ref="D24:E24"/>
    <mergeCell ref="H1:K1"/>
    <mergeCell ref="A2:E2"/>
    <mergeCell ref="A9:B9"/>
    <mergeCell ref="A16:B1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U33"/>
  <sheetViews>
    <sheetView topLeftCell="A19" workbookViewId="0">
      <selection activeCell="H2" sqref="H2:K2"/>
    </sheetView>
  </sheetViews>
  <sheetFormatPr defaultColWidth="11" defaultRowHeight="15.5"/>
  <cols>
    <col min="1" max="1" width="25.33203125" customWidth="1"/>
    <col min="2" max="2" width="14" customWidth="1"/>
    <col min="3" max="3" width="12" customWidth="1"/>
    <col min="4" max="4" width="13.5" customWidth="1"/>
    <col min="5" max="5" width="18.5" customWidth="1"/>
    <col min="10" max="10" width="13.58203125" customWidth="1"/>
    <col min="11" max="11" width="11.08203125" customWidth="1"/>
    <col min="12" max="12" width="15" customWidth="1"/>
    <col min="14" max="14" width="14.58203125" customWidth="1"/>
  </cols>
  <sheetData>
    <row r="1" spans="1:11">
      <c r="A1" s="11" t="s">
        <v>0</v>
      </c>
      <c r="B1" s="26">
        <v>43314</v>
      </c>
      <c r="C1" s="11" t="s">
        <v>1</v>
      </c>
      <c r="D1" s="10"/>
      <c r="E1" s="11" t="s">
        <v>2</v>
      </c>
      <c r="F1" s="10"/>
    </row>
    <row r="2" spans="1:11">
      <c r="A2" s="97" t="s">
        <v>4</v>
      </c>
      <c r="B2" s="98"/>
      <c r="C2" s="98"/>
      <c r="D2" s="98"/>
      <c r="E2" s="99"/>
      <c r="H2" s="100"/>
      <c r="I2" s="100"/>
      <c r="J2" s="100"/>
      <c r="K2" s="100"/>
    </row>
    <row r="3" spans="1:11">
      <c r="A3" s="17" t="s">
        <v>10</v>
      </c>
      <c r="B3" t="s">
        <v>104</v>
      </c>
      <c r="E3" s="2"/>
      <c r="H3" s="11" t="s">
        <v>5</v>
      </c>
      <c r="I3" s="11" t="s">
        <v>6</v>
      </c>
      <c r="J3" s="11" t="s">
        <v>7</v>
      </c>
      <c r="K3" s="11" t="s">
        <v>401</v>
      </c>
    </row>
    <row r="4" spans="1:11">
      <c r="A4" s="18" t="s">
        <v>13</v>
      </c>
      <c r="B4" t="s">
        <v>117</v>
      </c>
      <c r="E4" s="2"/>
      <c r="H4" s="14">
        <v>0.66388888888888886</v>
      </c>
      <c r="I4" s="5">
        <v>20</v>
      </c>
      <c r="J4" s="5">
        <v>20</v>
      </c>
      <c r="K4" s="1"/>
    </row>
    <row r="5" spans="1:11">
      <c r="A5" s="18" t="s">
        <v>15</v>
      </c>
      <c r="B5">
        <v>42</v>
      </c>
      <c r="C5" t="s">
        <v>16</v>
      </c>
      <c r="D5">
        <v>106.68</v>
      </c>
      <c r="E5" s="2" t="s">
        <v>17</v>
      </c>
      <c r="H5" s="15">
        <v>0.66597222222222219</v>
      </c>
      <c r="I5" s="6">
        <v>20</v>
      </c>
      <c r="J5" s="6">
        <v>20</v>
      </c>
      <c r="K5" s="2"/>
    </row>
    <row r="6" spans="1:11">
      <c r="A6" s="18" t="s">
        <v>18</v>
      </c>
      <c r="B6">
        <v>59.5</v>
      </c>
      <c r="C6" t="s">
        <v>16</v>
      </c>
      <c r="D6">
        <v>151.13</v>
      </c>
      <c r="E6" s="2" t="s">
        <v>17</v>
      </c>
      <c r="H6" s="15">
        <v>0.66736111111111107</v>
      </c>
      <c r="I6" s="6">
        <v>18</v>
      </c>
      <c r="J6" s="6">
        <v>22</v>
      </c>
      <c r="K6" s="2"/>
    </row>
    <row r="7" spans="1:11">
      <c r="A7" s="19" t="s">
        <v>19</v>
      </c>
      <c r="B7" s="93">
        <v>50</v>
      </c>
      <c r="C7" s="3" t="s">
        <v>20</v>
      </c>
      <c r="D7" s="3"/>
      <c r="E7" s="4" t="s">
        <v>21</v>
      </c>
      <c r="H7" s="15"/>
      <c r="I7" s="6"/>
      <c r="J7" s="6"/>
      <c r="K7" s="2"/>
    </row>
    <row r="8" spans="1:11">
      <c r="H8" s="15"/>
      <c r="I8" s="6"/>
      <c r="J8" s="6"/>
      <c r="K8" s="2"/>
    </row>
    <row r="9" spans="1:11">
      <c r="A9" s="97" t="s">
        <v>22</v>
      </c>
      <c r="B9" s="99"/>
      <c r="H9" s="15"/>
      <c r="I9" s="6"/>
      <c r="J9" s="6"/>
      <c r="K9" s="2"/>
    </row>
    <row r="10" spans="1:11">
      <c r="A10" s="5" t="s">
        <v>23</v>
      </c>
      <c r="B10" s="2">
        <v>7093028</v>
      </c>
      <c r="H10" s="15"/>
      <c r="I10" s="6"/>
      <c r="J10" s="6"/>
      <c r="K10" s="2"/>
    </row>
    <row r="11" spans="1:11">
      <c r="A11" s="6" t="s">
        <v>24</v>
      </c>
      <c r="B11" s="2">
        <v>13893</v>
      </c>
      <c r="H11" s="15"/>
      <c r="I11" s="6"/>
      <c r="J11" s="6"/>
      <c r="K11" s="2"/>
    </row>
    <row r="12" spans="1:11">
      <c r="A12" s="6" t="s">
        <v>25</v>
      </c>
      <c r="B12" s="2" t="s">
        <v>402</v>
      </c>
      <c r="H12" s="15"/>
      <c r="I12" s="6"/>
      <c r="J12" s="6"/>
      <c r="K12" s="2"/>
    </row>
    <row r="13" spans="1:11">
      <c r="A13" s="7" t="s">
        <v>26</v>
      </c>
      <c r="B13" s="4">
        <v>3028</v>
      </c>
      <c r="H13" s="15"/>
      <c r="I13" s="6"/>
      <c r="J13" s="6"/>
      <c r="K13" s="2"/>
    </row>
    <row r="14" spans="1:11">
      <c r="H14" s="16"/>
      <c r="I14" s="7"/>
      <c r="J14" s="7"/>
      <c r="K14" s="4"/>
    </row>
    <row r="15" spans="1:11">
      <c r="A15" s="97" t="s">
        <v>28</v>
      </c>
      <c r="B15" s="99"/>
    </row>
    <row r="16" spans="1:11">
      <c r="A16" s="5" t="s">
        <v>29</v>
      </c>
      <c r="B16" s="22"/>
    </row>
    <row r="17" spans="1:21">
      <c r="A17" s="6" t="s">
        <v>30</v>
      </c>
      <c r="B17" s="2">
        <v>11.93</v>
      </c>
    </row>
    <row r="18" spans="1:21">
      <c r="A18" s="6" t="s">
        <v>31</v>
      </c>
      <c r="B18" s="22"/>
    </row>
    <row r="19" spans="1:21">
      <c r="A19" s="6" t="s">
        <v>33</v>
      </c>
      <c r="B19" s="2" t="s">
        <v>99</v>
      </c>
    </row>
    <row r="20" spans="1:21">
      <c r="A20" s="7" t="s">
        <v>36</v>
      </c>
      <c r="B20" s="4"/>
    </row>
    <row r="22" spans="1:21">
      <c r="A22" s="97" t="s">
        <v>43</v>
      </c>
      <c r="B22" s="99"/>
      <c r="D22" s="97" t="s">
        <v>44</v>
      </c>
      <c r="E22" s="99"/>
      <c r="H22" s="97" t="s">
        <v>403</v>
      </c>
      <c r="I22" s="98"/>
      <c r="J22" s="98"/>
      <c r="K22" s="98"/>
      <c r="L22" s="98"/>
      <c r="M22" s="98"/>
      <c r="N22" s="98"/>
      <c r="O22" s="98"/>
      <c r="P22" s="98"/>
      <c r="Q22" s="98"/>
      <c r="R22" s="98"/>
      <c r="S22" s="98"/>
      <c r="T22" s="98"/>
      <c r="U22" s="99"/>
    </row>
    <row r="23" spans="1:21">
      <c r="A23" s="5" t="s">
        <v>46</v>
      </c>
      <c r="B23" s="8">
        <v>0.64097222222222217</v>
      </c>
      <c r="D23" s="5" t="s">
        <v>47</v>
      </c>
      <c r="E23" s="8">
        <f>B24-B23</f>
        <v>1.8055555555555602E-2</v>
      </c>
      <c r="H23" s="11" t="s">
        <v>5</v>
      </c>
      <c r="I23" s="11" t="s">
        <v>404</v>
      </c>
      <c r="J23" s="11" t="s">
        <v>405</v>
      </c>
      <c r="K23" s="11" t="s">
        <v>406</v>
      </c>
      <c r="L23" s="11" t="s">
        <v>407</v>
      </c>
      <c r="M23" s="11" t="s">
        <v>408</v>
      </c>
      <c r="N23" s="11" t="s">
        <v>409</v>
      </c>
      <c r="O23" s="11" t="s">
        <v>410</v>
      </c>
      <c r="P23" s="11" t="s">
        <v>411</v>
      </c>
      <c r="Q23" s="11" t="s">
        <v>412</v>
      </c>
      <c r="R23" s="11" t="s">
        <v>413</v>
      </c>
      <c r="S23" s="11" t="s">
        <v>414</v>
      </c>
      <c r="T23" s="11" t="s">
        <v>415</v>
      </c>
      <c r="U23" s="11" t="s">
        <v>416</v>
      </c>
    </row>
    <row r="24" spans="1:21">
      <c r="A24" s="6" t="s">
        <v>49</v>
      </c>
      <c r="B24" s="8">
        <v>0.65902777777777777</v>
      </c>
      <c r="D24" s="6" t="s">
        <v>50</v>
      </c>
      <c r="E24" s="8">
        <f>B29-B25</f>
        <v>-0.65972222222222221</v>
      </c>
      <c r="H24" s="12">
        <v>0.66388888888888886</v>
      </c>
      <c r="I24" s="5">
        <v>7.7229999999999999</v>
      </c>
      <c r="J24" s="5">
        <v>8.1440000000000001</v>
      </c>
      <c r="K24" s="91" t="s">
        <v>384</v>
      </c>
      <c r="L24" s="21"/>
      <c r="M24" s="5">
        <v>213</v>
      </c>
      <c r="N24" s="5">
        <v>119</v>
      </c>
      <c r="O24" s="21"/>
      <c r="P24" s="21"/>
      <c r="Q24" s="21"/>
      <c r="R24" s="21"/>
      <c r="S24" s="5">
        <v>1.8</v>
      </c>
      <c r="T24" s="5">
        <v>1.7</v>
      </c>
      <c r="U24" s="5"/>
    </row>
    <row r="25" spans="1:21">
      <c r="A25" s="6" t="s">
        <v>52</v>
      </c>
      <c r="B25" s="8">
        <v>0.65972222222222221</v>
      </c>
      <c r="D25" s="7" t="s">
        <v>53</v>
      </c>
      <c r="E25" s="9">
        <f>B29-B23</f>
        <v>-0.64097222222222217</v>
      </c>
      <c r="H25" s="13">
        <v>0.6694444444444444</v>
      </c>
      <c r="I25" s="6">
        <v>6.91</v>
      </c>
      <c r="J25" s="6">
        <v>7.1980000000000004</v>
      </c>
      <c r="K25" s="6">
        <v>13.8</v>
      </c>
      <c r="L25" s="6" t="s">
        <v>384</v>
      </c>
      <c r="M25" s="6">
        <v>171</v>
      </c>
      <c r="N25" s="6">
        <v>75</v>
      </c>
      <c r="O25" s="6">
        <v>-30</v>
      </c>
      <c r="P25" s="6">
        <v>2.8</v>
      </c>
      <c r="Q25" s="6" t="s">
        <v>384</v>
      </c>
      <c r="R25" s="6">
        <v>98</v>
      </c>
      <c r="S25" s="6">
        <v>2.57</v>
      </c>
      <c r="T25" s="6">
        <v>1.8</v>
      </c>
      <c r="U25" s="6"/>
    </row>
    <row r="26" spans="1:21">
      <c r="A26" s="6" t="s">
        <v>55</v>
      </c>
      <c r="B26" s="8">
        <f>H24</f>
        <v>0.66388888888888886</v>
      </c>
      <c r="H26" s="13"/>
      <c r="I26" s="6"/>
      <c r="J26" s="6"/>
      <c r="K26" s="6"/>
      <c r="L26" s="6"/>
      <c r="M26" s="6"/>
      <c r="N26" s="6"/>
      <c r="O26" s="6"/>
      <c r="P26" s="6"/>
      <c r="Q26" s="6"/>
      <c r="R26" s="6"/>
      <c r="S26" s="6"/>
      <c r="T26" s="6"/>
      <c r="U26" s="6"/>
    </row>
    <row r="27" spans="1:21">
      <c r="A27" s="6" t="s">
        <v>57</v>
      </c>
      <c r="B27" s="8">
        <f>H25</f>
        <v>0.6694444444444444</v>
      </c>
      <c r="H27" s="6"/>
      <c r="I27" s="6"/>
      <c r="J27" s="6"/>
      <c r="K27" s="6"/>
      <c r="L27" s="6"/>
      <c r="M27" s="6"/>
      <c r="N27" s="6"/>
      <c r="O27" s="6"/>
      <c r="P27" s="6"/>
      <c r="Q27" s="6"/>
      <c r="R27" s="6"/>
      <c r="S27" s="6"/>
      <c r="T27" s="6"/>
      <c r="U27" s="6"/>
    </row>
    <row r="28" spans="1:21">
      <c r="A28" s="6" t="s">
        <v>59</v>
      </c>
      <c r="B28" s="8">
        <f>H26</f>
        <v>0</v>
      </c>
      <c r="H28" s="6"/>
      <c r="I28" s="6"/>
      <c r="J28" s="6"/>
      <c r="K28" s="6"/>
      <c r="L28" s="6"/>
      <c r="M28" s="6"/>
      <c r="N28" s="6"/>
      <c r="O28" s="6"/>
      <c r="P28" s="6"/>
      <c r="Q28" s="6"/>
      <c r="R28" s="6"/>
      <c r="S28" s="6"/>
      <c r="T28" s="6"/>
      <c r="U28" s="6"/>
    </row>
    <row r="29" spans="1:21">
      <c r="A29" s="7" t="s">
        <v>61</v>
      </c>
      <c r="B29" s="20"/>
      <c r="H29" s="6"/>
      <c r="I29" s="6"/>
      <c r="J29" s="6"/>
      <c r="K29" s="6"/>
      <c r="L29" s="6"/>
      <c r="M29" s="6"/>
      <c r="N29" s="6"/>
      <c r="O29" s="6"/>
      <c r="P29" s="6"/>
      <c r="Q29" s="6"/>
      <c r="R29" s="6"/>
      <c r="S29" s="6"/>
      <c r="T29" s="6"/>
      <c r="U29" s="6"/>
    </row>
    <row r="30" spans="1:21">
      <c r="H30" s="7"/>
      <c r="I30" s="7"/>
      <c r="J30" s="7"/>
      <c r="K30" s="7"/>
      <c r="L30" s="7"/>
      <c r="M30" s="7"/>
      <c r="N30" s="7"/>
      <c r="O30" s="7"/>
      <c r="P30" s="7"/>
      <c r="Q30" s="7"/>
      <c r="R30" s="7"/>
      <c r="S30" s="7"/>
      <c r="T30" s="7"/>
      <c r="U30" s="7"/>
    </row>
    <row r="31" spans="1:21">
      <c r="A31" s="11" t="s">
        <v>62</v>
      </c>
      <c r="B31" s="10" t="s">
        <v>417</v>
      </c>
    </row>
    <row r="32" spans="1:21">
      <c r="A32" s="24" t="s">
        <v>63</v>
      </c>
      <c r="B32" s="25" t="s">
        <v>64</v>
      </c>
      <c r="K32" s="92" t="s">
        <v>418</v>
      </c>
    </row>
    <row r="33" spans="1:1">
      <c r="A33" t="s">
        <v>419</v>
      </c>
    </row>
  </sheetData>
  <mergeCells count="7">
    <mergeCell ref="A2:E2"/>
    <mergeCell ref="H2:K2"/>
    <mergeCell ref="A9:B9"/>
    <mergeCell ref="A15:B15"/>
    <mergeCell ref="A22:B22"/>
    <mergeCell ref="D22:E22"/>
    <mergeCell ref="H22:U2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7"/>
  <sheetViews>
    <sheetView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10" t="s">
        <v>79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c r="H3" s="5"/>
      <c r="I3" s="5"/>
      <c r="J3" s="1"/>
      <c r="K3" s="2"/>
    </row>
    <row r="4" spans="1:11">
      <c r="A4" s="18" t="s">
        <v>13</v>
      </c>
      <c r="B4" t="s">
        <v>72</v>
      </c>
      <c r="E4" s="2"/>
      <c r="G4" s="15"/>
      <c r="H4" s="6"/>
      <c r="I4" s="6"/>
      <c r="J4" s="2"/>
      <c r="K4" s="2"/>
    </row>
    <row r="5" spans="1:11">
      <c r="A5" s="18" t="s">
        <v>15</v>
      </c>
      <c r="B5">
        <v>65</v>
      </c>
      <c r="C5" t="s">
        <v>16</v>
      </c>
      <c r="D5">
        <v>165.1</v>
      </c>
      <c r="E5" s="2" t="s">
        <v>17</v>
      </c>
      <c r="G5" s="15"/>
      <c r="H5" s="6"/>
      <c r="I5" s="6"/>
      <c r="J5" s="2"/>
      <c r="K5" s="2"/>
    </row>
    <row r="6" spans="1:11">
      <c r="A6" s="18" t="s">
        <v>18</v>
      </c>
      <c r="B6">
        <v>84</v>
      </c>
      <c r="C6" t="s">
        <v>16</v>
      </c>
      <c r="D6">
        <v>213.36</v>
      </c>
      <c r="E6" s="2" t="s">
        <v>17</v>
      </c>
      <c r="G6" s="15"/>
      <c r="H6" s="6"/>
      <c r="I6" s="6"/>
      <c r="J6" s="2"/>
      <c r="K6" s="2"/>
    </row>
    <row r="7" spans="1:11">
      <c r="A7" s="19" t="s">
        <v>19</v>
      </c>
      <c r="B7" s="3">
        <v>190</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7093185</v>
      </c>
      <c r="G10" s="15"/>
      <c r="H10" s="6"/>
      <c r="I10" s="6"/>
      <c r="J10" s="2"/>
      <c r="K10" s="2"/>
    </row>
    <row r="11" spans="1:11">
      <c r="A11" s="6" t="s">
        <v>24</v>
      </c>
      <c r="B11" s="2"/>
      <c r="G11" s="15"/>
      <c r="H11" s="6"/>
      <c r="I11" s="6"/>
      <c r="J11" s="2"/>
      <c r="K11" s="2"/>
    </row>
    <row r="12" spans="1:11">
      <c r="A12" s="6" t="s">
        <v>25</v>
      </c>
      <c r="B12" s="2"/>
      <c r="C12" t="s">
        <v>81</v>
      </c>
      <c r="G12" s="15"/>
      <c r="H12" s="6"/>
      <c r="I12" s="6"/>
      <c r="J12" s="2"/>
      <c r="K12" s="2"/>
    </row>
    <row r="13" spans="1:11">
      <c r="A13" s="6" t="s">
        <v>26</v>
      </c>
      <c r="B13" s="2"/>
      <c r="G13" s="15"/>
      <c r="H13" s="6"/>
      <c r="I13" s="6"/>
      <c r="J13" s="2"/>
      <c r="K13" s="2"/>
    </row>
    <row r="14" spans="1:11">
      <c r="A14" s="7" t="s">
        <v>27</v>
      </c>
      <c r="B14" s="4">
        <v>12</v>
      </c>
      <c r="G14" s="16"/>
      <c r="H14" s="7"/>
      <c r="I14" s="7"/>
      <c r="J14" s="4"/>
      <c r="K14" s="4"/>
    </row>
    <row r="16" spans="1:11">
      <c r="A16" s="97" t="s">
        <v>28</v>
      </c>
      <c r="B16" s="99"/>
    </row>
    <row r="17" spans="1:10">
      <c r="A17" s="5" t="s">
        <v>29</v>
      </c>
      <c r="B17" s="2" t="s">
        <v>82</v>
      </c>
      <c r="C17" t="s">
        <v>83</v>
      </c>
    </row>
    <row r="18" spans="1:10">
      <c r="A18" s="6" t="s">
        <v>30</v>
      </c>
      <c r="B18" s="2" t="s">
        <v>84</v>
      </c>
    </row>
    <row r="19" spans="1:10">
      <c r="A19" s="6" t="s">
        <v>31</v>
      </c>
      <c r="B19" s="2"/>
    </row>
    <row r="20" spans="1:10">
      <c r="A20" s="6" t="s">
        <v>33</v>
      </c>
      <c r="B20" s="2" t="s">
        <v>85</v>
      </c>
      <c r="G20" s="34" t="s">
        <v>35</v>
      </c>
      <c r="H20" s="35"/>
      <c r="I20" s="35"/>
      <c r="J20" s="1"/>
    </row>
    <row r="21" spans="1:10">
      <c r="A21" s="6" t="s">
        <v>36</v>
      </c>
      <c r="B21" s="2"/>
      <c r="G21" s="10"/>
      <c r="H21" s="40" t="s">
        <v>37</v>
      </c>
      <c r="I21" s="40" t="s">
        <v>38</v>
      </c>
      <c r="J21" s="41" t="s">
        <v>39</v>
      </c>
    </row>
    <row r="22" spans="1:10">
      <c r="A22" s="7" t="s">
        <v>40</v>
      </c>
      <c r="B22" s="4"/>
      <c r="G22" s="42" t="s">
        <v>41</v>
      </c>
      <c r="H22">
        <v>7.0039999999999996</v>
      </c>
      <c r="I22" s="44"/>
      <c r="J22" s="37"/>
    </row>
    <row r="23" spans="1:10" ht="17.5">
      <c r="G23" s="42" t="s">
        <v>42</v>
      </c>
      <c r="H23" s="36">
        <v>18.100000000000001</v>
      </c>
      <c r="I23" s="44"/>
      <c r="J23" s="37"/>
    </row>
    <row r="24" spans="1:10" ht="17.5">
      <c r="A24" s="97" t="s">
        <v>43</v>
      </c>
      <c r="B24" s="99"/>
      <c r="D24" s="97" t="s">
        <v>44</v>
      </c>
      <c r="E24" s="99"/>
      <c r="G24" s="42" t="s">
        <v>45</v>
      </c>
      <c r="H24" s="36">
        <v>126</v>
      </c>
      <c r="I24" s="44"/>
      <c r="J24" s="37"/>
    </row>
    <row r="25" spans="1:10" ht="17.5">
      <c r="A25" s="5" t="s">
        <v>46</v>
      </c>
      <c r="B25" s="8">
        <v>0.64236111111111105</v>
      </c>
      <c r="D25" s="5" t="s">
        <v>47</v>
      </c>
      <c r="E25" s="8">
        <f>B26-B25</f>
        <v>2.430555555555558E-2</v>
      </c>
      <c r="G25" s="42" t="s">
        <v>48</v>
      </c>
      <c r="H25" s="36">
        <v>-27</v>
      </c>
      <c r="I25" s="44"/>
      <c r="J25" s="37"/>
    </row>
    <row r="26" spans="1:10" ht="17.5">
      <c r="A26" s="6" t="s">
        <v>49</v>
      </c>
      <c r="B26" s="8">
        <v>0.66666666666666663</v>
      </c>
      <c r="D26" s="6" t="s">
        <v>50</v>
      </c>
      <c r="E26" s="8">
        <f>B31-B27</f>
        <v>1.0416666666666741E-2</v>
      </c>
      <c r="G26" s="42" t="s">
        <v>51</v>
      </c>
      <c r="H26" s="36">
        <v>4.5</v>
      </c>
      <c r="I26" s="44"/>
      <c r="J26" s="37"/>
    </row>
    <row r="27" spans="1:10" ht="17.5">
      <c r="A27" s="6" t="s">
        <v>52</v>
      </c>
      <c r="B27" s="8">
        <v>0.68402777777777779</v>
      </c>
      <c r="D27" s="7" t="s">
        <v>53</v>
      </c>
      <c r="E27" s="9">
        <f>B31-B25</f>
        <v>5.2083333333333481E-2</v>
      </c>
      <c r="G27" s="42" t="s">
        <v>54</v>
      </c>
      <c r="H27" s="36">
        <v>5</v>
      </c>
      <c r="I27" s="44"/>
      <c r="J27" s="37"/>
    </row>
    <row r="28" spans="1:10" ht="17.5">
      <c r="A28" s="6" t="s">
        <v>55</v>
      </c>
      <c r="B28" s="8">
        <v>0.69166666666666676</v>
      </c>
      <c r="G28" s="42" t="s">
        <v>56</v>
      </c>
      <c r="H28" s="36">
        <v>97</v>
      </c>
      <c r="I28" s="44"/>
      <c r="J28" s="37"/>
    </row>
    <row r="29" spans="1:10" ht="17.5">
      <c r="A29" s="6" t="s">
        <v>57</v>
      </c>
      <c r="B29" s="8">
        <f>'Template options'!F21</f>
        <v>0</v>
      </c>
      <c r="G29" s="42" t="s">
        <v>58</v>
      </c>
      <c r="H29" s="36">
        <v>0.78</v>
      </c>
      <c r="I29" s="44"/>
      <c r="J29" s="37"/>
    </row>
    <row r="30" spans="1:10">
      <c r="A30" s="6" t="s">
        <v>59</v>
      </c>
      <c r="B30" s="8">
        <f>'Template options'!F22</f>
        <v>0</v>
      </c>
      <c r="G30" s="46" t="s">
        <v>60</v>
      </c>
      <c r="H30" s="47"/>
      <c r="I30" s="48"/>
      <c r="J30" s="49"/>
    </row>
    <row r="31" spans="1:10">
      <c r="A31" s="7" t="s">
        <v>61</v>
      </c>
      <c r="B31" s="9">
        <v>0.69444444444444453</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86</v>
      </c>
      <c r="G34" s="43" t="s">
        <v>65</v>
      </c>
      <c r="H34" s="38">
        <v>1.4</v>
      </c>
      <c r="I34" s="45"/>
      <c r="J34" s="39"/>
    </row>
    <row r="35" spans="1:10">
      <c r="A35" t="s">
        <v>87</v>
      </c>
    </row>
    <row r="36" spans="1:10">
      <c r="A36" t="s">
        <v>88</v>
      </c>
    </row>
    <row r="37" spans="1:10">
      <c r="A37" t="s">
        <v>89</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U32"/>
  <sheetViews>
    <sheetView topLeftCell="A22" workbookViewId="0">
      <selection activeCell="H2" sqref="H2:K2"/>
    </sheetView>
  </sheetViews>
  <sheetFormatPr defaultColWidth="11" defaultRowHeight="15.5"/>
  <cols>
    <col min="1" max="1" width="25.33203125" customWidth="1"/>
    <col min="2" max="2" width="13.83203125" customWidth="1"/>
    <col min="3" max="3" width="12" customWidth="1"/>
    <col min="4" max="4" width="13.5" customWidth="1"/>
    <col min="10" max="10" width="13.58203125" customWidth="1"/>
    <col min="11" max="11" width="11.08203125" customWidth="1"/>
    <col min="12" max="12" width="15" customWidth="1"/>
    <col min="14" max="14" width="14.58203125" customWidth="1"/>
  </cols>
  <sheetData>
    <row r="1" spans="1:11">
      <c r="A1" s="11" t="s">
        <v>0</v>
      </c>
      <c r="B1" s="26">
        <v>43314</v>
      </c>
      <c r="C1" s="11" t="s">
        <v>1</v>
      </c>
      <c r="D1" s="10"/>
      <c r="E1" s="11" t="s">
        <v>2</v>
      </c>
      <c r="F1" s="10"/>
    </row>
    <row r="2" spans="1:11">
      <c r="A2" s="97" t="s">
        <v>4</v>
      </c>
      <c r="B2" s="98"/>
      <c r="C2" s="98"/>
      <c r="D2" s="98"/>
      <c r="E2" s="99"/>
      <c r="H2" s="100"/>
      <c r="I2" s="100"/>
      <c r="J2" s="100"/>
      <c r="K2" s="100"/>
    </row>
    <row r="3" spans="1:11">
      <c r="A3" s="17" t="s">
        <v>10</v>
      </c>
      <c r="B3" t="s">
        <v>104</v>
      </c>
      <c r="E3" s="2"/>
      <c r="H3" s="11" t="s">
        <v>5</v>
      </c>
      <c r="I3" s="11" t="s">
        <v>6</v>
      </c>
      <c r="J3" s="11" t="s">
        <v>7</v>
      </c>
      <c r="K3" s="11" t="s">
        <v>401</v>
      </c>
    </row>
    <row r="4" spans="1:11">
      <c r="A4" s="18" t="s">
        <v>13</v>
      </c>
      <c r="B4" t="s">
        <v>420</v>
      </c>
      <c r="E4" s="2"/>
      <c r="H4" s="14">
        <v>0.60069444444444442</v>
      </c>
      <c r="I4" s="5">
        <v>20</v>
      </c>
      <c r="J4" s="5">
        <v>20</v>
      </c>
      <c r="K4" s="1"/>
    </row>
    <row r="5" spans="1:11">
      <c r="A5" s="18" t="s">
        <v>15</v>
      </c>
      <c r="B5">
        <v>49.5</v>
      </c>
      <c r="C5" t="s">
        <v>16</v>
      </c>
      <c r="D5">
        <v>125.73</v>
      </c>
      <c r="E5" s="2" t="s">
        <v>17</v>
      </c>
      <c r="H5" s="15">
        <v>0.60347222222222219</v>
      </c>
      <c r="I5" s="6">
        <v>20</v>
      </c>
      <c r="J5" s="6">
        <v>16</v>
      </c>
      <c r="K5" s="2"/>
    </row>
    <row r="6" spans="1:11">
      <c r="A6" s="18" t="s">
        <v>18</v>
      </c>
      <c r="B6">
        <v>66</v>
      </c>
      <c r="C6" t="s">
        <v>16</v>
      </c>
      <c r="D6">
        <v>167.64</v>
      </c>
      <c r="E6" s="2" t="s">
        <v>17</v>
      </c>
      <c r="H6" s="15">
        <v>0.60763888888888895</v>
      </c>
      <c r="I6" s="6">
        <v>20</v>
      </c>
      <c r="J6" s="6">
        <v>16</v>
      </c>
      <c r="K6" s="2"/>
    </row>
    <row r="7" spans="1:11">
      <c r="A7" s="19" t="s">
        <v>19</v>
      </c>
      <c r="B7" s="93">
        <v>76</v>
      </c>
      <c r="C7" s="3" t="s">
        <v>20</v>
      </c>
      <c r="D7" s="3"/>
      <c r="E7" s="4" t="s">
        <v>21</v>
      </c>
      <c r="H7" s="15"/>
      <c r="I7" s="6"/>
      <c r="J7" s="6"/>
      <c r="K7" s="2"/>
    </row>
    <row r="8" spans="1:11">
      <c r="H8" s="15"/>
      <c r="I8" s="6"/>
      <c r="J8" s="6"/>
      <c r="K8" s="2"/>
    </row>
    <row r="9" spans="1:11">
      <c r="A9" s="97" t="s">
        <v>22</v>
      </c>
      <c r="B9" s="99"/>
      <c r="H9" s="15"/>
      <c r="I9" s="6"/>
      <c r="J9" s="6"/>
      <c r="K9" s="2"/>
    </row>
    <row r="10" spans="1:11">
      <c r="A10" s="5" t="s">
        <v>23</v>
      </c>
      <c r="B10" s="2">
        <v>7092883</v>
      </c>
      <c r="H10" s="15"/>
      <c r="I10" s="6"/>
      <c r="J10" s="6"/>
      <c r="K10" s="2"/>
    </row>
    <row r="11" spans="1:11">
      <c r="A11" s="6" t="s">
        <v>24</v>
      </c>
      <c r="B11" s="2"/>
      <c r="H11" s="15"/>
      <c r="I11" s="6"/>
      <c r="J11" s="6"/>
      <c r="K11" s="2"/>
    </row>
    <row r="12" spans="1:11">
      <c r="A12" s="6" t="s">
        <v>25</v>
      </c>
      <c r="B12" s="2" t="s">
        <v>421</v>
      </c>
      <c r="H12" s="15"/>
      <c r="I12" s="6"/>
      <c r="J12" s="6"/>
      <c r="K12" s="2"/>
    </row>
    <row r="13" spans="1:11">
      <c r="A13" s="7" t="s">
        <v>26</v>
      </c>
      <c r="B13" s="4">
        <v>2883</v>
      </c>
      <c r="H13" s="15"/>
      <c r="I13" s="6"/>
      <c r="J13" s="6"/>
      <c r="K13" s="2"/>
    </row>
    <row r="14" spans="1:11">
      <c r="H14" s="16"/>
      <c r="I14" s="7"/>
      <c r="J14" s="7"/>
      <c r="K14" s="4"/>
    </row>
    <row r="15" spans="1:11">
      <c r="A15" s="97" t="s">
        <v>28</v>
      </c>
      <c r="B15" s="99"/>
    </row>
    <row r="16" spans="1:11">
      <c r="A16" s="5" t="s">
        <v>29</v>
      </c>
      <c r="B16" s="22"/>
    </row>
    <row r="17" spans="1:21">
      <c r="A17" s="6" t="s">
        <v>30</v>
      </c>
      <c r="B17" s="2">
        <v>12.21</v>
      </c>
    </row>
    <row r="18" spans="1:21">
      <c r="A18" s="6" t="s">
        <v>31</v>
      </c>
      <c r="B18" s="22"/>
    </row>
    <row r="19" spans="1:21">
      <c r="A19" s="6" t="s">
        <v>33</v>
      </c>
      <c r="B19" s="2" t="s">
        <v>99</v>
      </c>
    </row>
    <row r="20" spans="1:21">
      <c r="A20" s="7" t="s">
        <v>36</v>
      </c>
      <c r="B20" s="4"/>
    </row>
    <row r="22" spans="1:21">
      <c r="A22" s="97" t="s">
        <v>43</v>
      </c>
      <c r="B22" s="99"/>
      <c r="D22" s="97" t="s">
        <v>44</v>
      </c>
      <c r="E22" s="99"/>
      <c r="H22" s="97" t="s">
        <v>403</v>
      </c>
      <c r="I22" s="98"/>
      <c r="J22" s="98"/>
      <c r="K22" s="98"/>
      <c r="L22" s="98"/>
      <c r="M22" s="98"/>
      <c r="N22" s="98"/>
      <c r="O22" s="98"/>
      <c r="P22" s="98"/>
      <c r="Q22" s="98"/>
      <c r="R22" s="98"/>
      <c r="S22" s="98"/>
      <c r="T22" s="98"/>
      <c r="U22" s="99"/>
    </row>
    <row r="23" spans="1:21">
      <c r="A23" s="5" t="s">
        <v>46</v>
      </c>
      <c r="B23" s="8">
        <v>0.58402777777777781</v>
      </c>
      <c r="D23" s="5" t="s">
        <v>47</v>
      </c>
      <c r="E23" s="8">
        <f>B24-B23</f>
        <v>1.3194444444444398E-2</v>
      </c>
      <c r="H23" s="11" t="s">
        <v>5</v>
      </c>
      <c r="I23" s="11" t="s">
        <v>404</v>
      </c>
      <c r="J23" s="11" t="s">
        <v>405</v>
      </c>
      <c r="K23" s="11" t="s">
        <v>406</v>
      </c>
      <c r="L23" s="11" t="s">
        <v>407</v>
      </c>
      <c r="M23" s="11" t="s">
        <v>408</v>
      </c>
      <c r="N23" s="11" t="s">
        <v>409</v>
      </c>
      <c r="O23" s="11" t="s">
        <v>410</v>
      </c>
      <c r="P23" s="11" t="s">
        <v>411</v>
      </c>
      <c r="Q23" s="11" t="s">
        <v>412</v>
      </c>
      <c r="R23" s="11" t="s">
        <v>413</v>
      </c>
      <c r="S23" s="11" t="s">
        <v>414</v>
      </c>
      <c r="T23" s="11" t="s">
        <v>415</v>
      </c>
      <c r="U23" s="11" t="s">
        <v>416</v>
      </c>
    </row>
    <row r="24" spans="1:21">
      <c r="A24" s="6" t="s">
        <v>49</v>
      </c>
      <c r="B24" s="8">
        <v>0.59722222222222221</v>
      </c>
      <c r="D24" s="6" t="s">
        <v>50</v>
      </c>
      <c r="E24" s="8">
        <f>B29-B25</f>
        <v>1.1111111111111072E-2</v>
      </c>
      <c r="H24" s="12">
        <v>0.60069444444444442</v>
      </c>
      <c r="I24" s="5">
        <v>7.15</v>
      </c>
      <c r="J24" s="5">
        <v>7.4740000000000002</v>
      </c>
      <c r="K24" s="5">
        <v>11.5</v>
      </c>
      <c r="L24" s="5" t="s">
        <v>384</v>
      </c>
      <c r="M24" s="5">
        <v>104</v>
      </c>
      <c r="N24" s="5">
        <v>25</v>
      </c>
      <c r="O24" s="5">
        <v>-25</v>
      </c>
      <c r="P24" s="5">
        <v>4</v>
      </c>
      <c r="Q24" s="5" t="s">
        <v>384</v>
      </c>
      <c r="R24" s="5">
        <v>96</v>
      </c>
      <c r="S24" s="5">
        <v>1.78</v>
      </c>
      <c r="T24" s="5">
        <v>1</v>
      </c>
      <c r="U24" s="5"/>
    </row>
    <row r="25" spans="1:21">
      <c r="A25" s="6" t="s">
        <v>52</v>
      </c>
      <c r="B25" s="8">
        <v>0.59861111111111109</v>
      </c>
      <c r="D25" s="7" t="s">
        <v>53</v>
      </c>
      <c r="E25" s="9">
        <f>B29-B23</f>
        <v>2.5694444444444353E-2</v>
      </c>
      <c r="H25" s="13">
        <v>0.60763888888888895</v>
      </c>
      <c r="I25" s="6">
        <v>7.1619999999999999</v>
      </c>
      <c r="J25" s="6">
        <v>7.4880000000000004</v>
      </c>
      <c r="K25" s="6">
        <v>7.7</v>
      </c>
      <c r="L25" s="6" t="s">
        <v>384</v>
      </c>
      <c r="M25" s="6">
        <v>207</v>
      </c>
      <c r="N25" s="6">
        <v>113</v>
      </c>
      <c r="O25" s="6">
        <v>-26</v>
      </c>
      <c r="P25" s="6">
        <v>2.8</v>
      </c>
      <c r="Q25" s="6" t="s">
        <v>384</v>
      </c>
      <c r="R25" s="6">
        <v>100</v>
      </c>
      <c r="S25" s="6">
        <v>2.31</v>
      </c>
      <c r="T25" s="6">
        <v>1.6</v>
      </c>
      <c r="U25" s="6"/>
    </row>
    <row r="26" spans="1:21">
      <c r="A26" s="6" t="s">
        <v>55</v>
      </c>
      <c r="B26" s="8">
        <f>H24</f>
        <v>0.60069444444444442</v>
      </c>
      <c r="H26" s="13"/>
      <c r="I26" s="6"/>
      <c r="J26" s="6"/>
      <c r="K26" s="6"/>
      <c r="L26" s="6"/>
      <c r="M26" s="6"/>
      <c r="N26" s="6"/>
      <c r="O26" s="6"/>
      <c r="P26" s="6"/>
      <c r="Q26" s="6"/>
      <c r="R26" s="6"/>
      <c r="S26" s="6"/>
      <c r="T26" s="6"/>
      <c r="U26" s="6"/>
    </row>
    <row r="27" spans="1:21">
      <c r="A27" s="6" t="s">
        <v>57</v>
      </c>
      <c r="B27" s="8">
        <f>H25</f>
        <v>0.60763888888888895</v>
      </c>
      <c r="H27" s="6"/>
      <c r="I27" s="6"/>
      <c r="J27" s="6"/>
      <c r="K27" s="6"/>
      <c r="L27" s="6"/>
      <c r="M27" s="6"/>
      <c r="N27" s="6"/>
      <c r="O27" s="6"/>
      <c r="P27" s="6"/>
      <c r="Q27" s="6"/>
      <c r="R27" s="6"/>
      <c r="S27" s="6"/>
      <c r="T27" s="6"/>
      <c r="U27" s="6"/>
    </row>
    <row r="28" spans="1:21">
      <c r="A28" s="6" t="s">
        <v>59</v>
      </c>
      <c r="B28" s="8">
        <f>H26</f>
        <v>0</v>
      </c>
      <c r="H28" s="6"/>
      <c r="I28" s="6"/>
      <c r="J28" s="6"/>
      <c r="K28" s="6"/>
      <c r="L28" s="6"/>
      <c r="M28" s="6"/>
      <c r="N28" s="6"/>
      <c r="O28" s="6"/>
      <c r="P28" s="6"/>
      <c r="Q28" s="6"/>
      <c r="R28" s="6"/>
      <c r="S28" s="6"/>
      <c r="T28" s="6"/>
      <c r="U28" s="6"/>
    </row>
    <row r="29" spans="1:21">
      <c r="A29" s="7" t="s">
        <v>61</v>
      </c>
      <c r="B29" s="9">
        <v>0.60972222222222217</v>
      </c>
      <c r="H29" s="6"/>
      <c r="I29" s="6"/>
      <c r="J29" s="6"/>
      <c r="K29" s="6"/>
      <c r="L29" s="6"/>
      <c r="M29" s="6"/>
      <c r="N29" s="6"/>
      <c r="O29" s="6"/>
      <c r="P29" s="6"/>
      <c r="Q29" s="6"/>
      <c r="R29" s="6"/>
      <c r="S29" s="6"/>
      <c r="T29" s="6"/>
      <c r="U29" s="6"/>
    </row>
    <row r="30" spans="1:21">
      <c r="H30" s="7"/>
      <c r="I30" s="7"/>
      <c r="J30" s="7"/>
      <c r="K30" s="7"/>
      <c r="L30" s="7"/>
      <c r="M30" s="7"/>
      <c r="N30" s="7"/>
      <c r="O30" s="7"/>
      <c r="P30" s="7"/>
      <c r="Q30" s="7"/>
      <c r="R30" s="7"/>
      <c r="S30" s="7"/>
      <c r="T30" s="7"/>
      <c r="U30" s="7"/>
    </row>
    <row r="31" spans="1:21">
      <c r="A31" s="11" t="s">
        <v>62</v>
      </c>
      <c r="B31" s="10" t="s">
        <v>422</v>
      </c>
    </row>
    <row r="32" spans="1:21">
      <c r="A32" s="24" t="s">
        <v>63</v>
      </c>
      <c r="B32" s="25" t="s">
        <v>64</v>
      </c>
    </row>
  </sheetData>
  <mergeCells count="7">
    <mergeCell ref="A2:E2"/>
    <mergeCell ref="H2:K2"/>
    <mergeCell ref="A9:B9"/>
    <mergeCell ref="A15:B15"/>
    <mergeCell ref="A22:B22"/>
    <mergeCell ref="D22:E22"/>
    <mergeCell ref="H22:U2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U32"/>
  <sheetViews>
    <sheetView workbookViewId="0">
      <selection activeCell="H1" sqref="H1:K1"/>
    </sheetView>
  </sheetViews>
  <sheetFormatPr defaultColWidth="11" defaultRowHeight="15.5"/>
  <cols>
    <col min="1" max="1" width="25.33203125" customWidth="1"/>
    <col min="2" max="2" width="14" customWidth="1"/>
    <col min="3" max="3" width="12" customWidth="1"/>
    <col min="4" max="4" width="13.5" customWidth="1"/>
    <col min="10" max="10" width="13.58203125" customWidth="1"/>
    <col min="11" max="11" width="11.08203125" customWidth="1"/>
    <col min="12" max="12" width="15" customWidth="1"/>
    <col min="14" max="14" width="14.58203125" customWidth="1"/>
  </cols>
  <sheetData>
    <row r="1" spans="1:11">
      <c r="A1" s="11" t="s">
        <v>0</v>
      </c>
      <c r="B1" s="26">
        <v>43314</v>
      </c>
      <c r="C1" s="11" t="s">
        <v>1</v>
      </c>
      <c r="D1" s="10"/>
      <c r="E1" s="11" t="s">
        <v>2</v>
      </c>
      <c r="F1" s="10"/>
      <c r="H1" s="100"/>
      <c r="I1" s="100"/>
      <c r="J1" s="100"/>
      <c r="K1" s="100"/>
    </row>
    <row r="2" spans="1:11">
      <c r="A2" s="97" t="s">
        <v>4</v>
      </c>
      <c r="B2" s="98"/>
      <c r="C2" s="98"/>
      <c r="D2" s="98"/>
      <c r="E2" s="99"/>
      <c r="H2" s="11" t="s">
        <v>5</v>
      </c>
      <c r="I2" s="11" t="s">
        <v>6</v>
      </c>
      <c r="J2" s="11" t="s">
        <v>7</v>
      </c>
      <c r="K2" s="11" t="s">
        <v>401</v>
      </c>
    </row>
    <row r="3" spans="1:11">
      <c r="A3" s="17" t="s">
        <v>10</v>
      </c>
      <c r="B3" t="s">
        <v>104</v>
      </c>
      <c r="E3" s="2"/>
      <c r="H3" s="14">
        <v>0.56805555555555554</v>
      </c>
      <c r="I3" s="5">
        <v>24</v>
      </c>
      <c r="J3" s="5">
        <v>12</v>
      </c>
      <c r="K3" s="1"/>
    </row>
    <row r="4" spans="1:11">
      <c r="A4" s="18" t="s">
        <v>13</v>
      </c>
      <c r="B4" t="s">
        <v>420</v>
      </c>
      <c r="E4" s="2"/>
      <c r="H4" s="15">
        <v>0.57152777777777775</v>
      </c>
      <c r="I4" s="6">
        <v>20</v>
      </c>
      <c r="J4" s="6">
        <v>20</v>
      </c>
      <c r="K4" s="2"/>
    </row>
    <row r="5" spans="1:11">
      <c r="A5" s="18" t="s">
        <v>15</v>
      </c>
      <c r="C5" t="s">
        <v>16</v>
      </c>
      <c r="E5" s="2" t="s">
        <v>17</v>
      </c>
      <c r="H5" s="15"/>
      <c r="I5" s="6"/>
      <c r="J5" s="6"/>
      <c r="K5" s="2"/>
    </row>
    <row r="6" spans="1:11">
      <c r="A6" s="18" t="s">
        <v>18</v>
      </c>
      <c r="C6" t="s">
        <v>16</v>
      </c>
      <c r="E6" s="2" t="s">
        <v>17</v>
      </c>
      <c r="H6" s="15"/>
      <c r="I6" s="6"/>
      <c r="J6" s="6"/>
      <c r="K6" s="2"/>
    </row>
    <row r="7" spans="1:11">
      <c r="A7" s="19" t="s">
        <v>19</v>
      </c>
      <c r="B7" s="3"/>
      <c r="C7" s="3" t="s">
        <v>20</v>
      </c>
      <c r="D7" s="3"/>
      <c r="E7" s="4" t="s">
        <v>21</v>
      </c>
      <c r="H7" s="15"/>
      <c r="I7" s="6"/>
      <c r="J7" s="6"/>
      <c r="K7" s="2"/>
    </row>
    <row r="8" spans="1:11">
      <c r="H8" s="15"/>
      <c r="I8" s="6"/>
      <c r="J8" s="6"/>
      <c r="K8" s="2"/>
    </row>
    <row r="9" spans="1:11">
      <c r="A9" s="97" t="s">
        <v>22</v>
      </c>
      <c r="B9" s="99"/>
      <c r="H9" s="15"/>
      <c r="I9" s="6"/>
      <c r="J9" s="6"/>
      <c r="K9" s="2"/>
    </row>
    <row r="10" spans="1:11">
      <c r="A10" s="5" t="s">
        <v>23</v>
      </c>
      <c r="B10" s="2">
        <v>2069335</v>
      </c>
      <c r="H10" s="15"/>
      <c r="I10" s="6"/>
      <c r="J10" s="6"/>
      <c r="K10" s="2"/>
    </row>
    <row r="11" spans="1:11">
      <c r="A11" s="6" t="s">
        <v>24</v>
      </c>
      <c r="B11" s="2"/>
      <c r="H11" s="15"/>
      <c r="I11" s="6"/>
      <c r="J11" s="6"/>
      <c r="K11" s="2"/>
    </row>
    <row r="12" spans="1:11">
      <c r="A12" s="6" t="s">
        <v>25</v>
      </c>
      <c r="B12" s="2" t="s">
        <v>423</v>
      </c>
      <c r="H12" s="15"/>
      <c r="I12" s="6"/>
      <c r="J12" s="6"/>
      <c r="K12" s="2"/>
    </row>
    <row r="13" spans="1:11">
      <c r="A13" s="7" t="s">
        <v>26</v>
      </c>
      <c r="B13" s="4">
        <v>9335</v>
      </c>
      <c r="H13" s="16"/>
      <c r="I13" s="7"/>
      <c r="J13" s="7"/>
      <c r="K13" s="4"/>
    </row>
    <row r="15" spans="1:11">
      <c r="A15" s="97" t="s">
        <v>28</v>
      </c>
      <c r="B15" s="99"/>
    </row>
    <row r="16" spans="1:11">
      <c r="A16" s="5" t="s">
        <v>29</v>
      </c>
      <c r="B16" s="22"/>
    </row>
    <row r="17" spans="1:21">
      <c r="A17" s="6" t="s">
        <v>30</v>
      </c>
      <c r="B17" s="2">
        <v>12.28</v>
      </c>
    </row>
    <row r="18" spans="1:21">
      <c r="A18" s="6" t="s">
        <v>31</v>
      </c>
      <c r="B18" s="22"/>
    </row>
    <row r="19" spans="1:21">
      <c r="A19" s="6" t="s">
        <v>33</v>
      </c>
      <c r="B19" s="2" t="s">
        <v>99</v>
      </c>
    </row>
    <row r="20" spans="1:21">
      <c r="A20" s="7" t="s">
        <v>36</v>
      </c>
      <c r="B20" s="4"/>
    </row>
    <row r="21" spans="1:21">
      <c r="H21" s="97" t="s">
        <v>403</v>
      </c>
      <c r="I21" s="98"/>
      <c r="J21" s="98"/>
      <c r="K21" s="98"/>
      <c r="L21" s="98"/>
      <c r="M21" s="98"/>
      <c r="N21" s="98"/>
      <c r="O21" s="98"/>
      <c r="P21" s="98"/>
      <c r="Q21" s="98"/>
      <c r="R21" s="98"/>
      <c r="S21" s="98"/>
      <c r="T21" s="98"/>
      <c r="U21" s="99"/>
    </row>
    <row r="22" spans="1:21">
      <c r="A22" s="97" t="s">
        <v>43</v>
      </c>
      <c r="B22" s="99"/>
      <c r="D22" s="97" t="s">
        <v>44</v>
      </c>
      <c r="E22" s="99"/>
      <c r="H22" s="11" t="s">
        <v>5</v>
      </c>
      <c r="I22" s="11" t="s">
        <v>404</v>
      </c>
      <c r="J22" s="11" t="s">
        <v>405</v>
      </c>
      <c r="K22" s="11" t="s">
        <v>406</v>
      </c>
      <c r="L22" s="11" t="s">
        <v>407</v>
      </c>
      <c r="M22" s="11" t="s">
        <v>408</v>
      </c>
      <c r="N22" s="11" t="s">
        <v>409</v>
      </c>
      <c r="O22" s="11" t="s">
        <v>410</v>
      </c>
      <c r="P22" s="11" t="s">
        <v>411</v>
      </c>
      <c r="Q22" s="11" t="s">
        <v>412</v>
      </c>
      <c r="R22" s="11" t="s">
        <v>413</v>
      </c>
      <c r="S22" s="11" t="s">
        <v>414</v>
      </c>
      <c r="T22" s="11" t="s">
        <v>415</v>
      </c>
      <c r="U22" s="11" t="s">
        <v>416</v>
      </c>
    </row>
    <row r="23" spans="1:21">
      <c r="A23" s="5" t="s">
        <v>46</v>
      </c>
      <c r="B23" s="8">
        <v>0.54722222222222217</v>
      </c>
      <c r="D23" s="5" t="s">
        <v>47</v>
      </c>
      <c r="E23" s="8">
        <f>B24-B23</f>
        <v>1.3888888888888951E-2</v>
      </c>
      <c r="H23" s="12">
        <v>0.56597222222222221</v>
      </c>
      <c r="I23" s="5">
        <v>7.1360000000000001</v>
      </c>
      <c r="J23" s="5">
        <v>7.4569999999999999</v>
      </c>
      <c r="K23" s="5">
        <v>10.1</v>
      </c>
      <c r="L23" s="5" t="s">
        <v>384</v>
      </c>
      <c r="M23" s="5">
        <v>277</v>
      </c>
      <c r="N23" s="5">
        <v>181</v>
      </c>
      <c r="O23" s="5">
        <v>-26</v>
      </c>
      <c r="P23" s="5">
        <v>3.4</v>
      </c>
      <c r="Q23" s="5" t="s">
        <v>384</v>
      </c>
      <c r="R23" s="5">
        <v>100</v>
      </c>
      <c r="S23" s="5">
        <v>2.41</v>
      </c>
      <c r="T23" s="5">
        <v>1.9</v>
      </c>
      <c r="U23" s="5"/>
    </row>
    <row r="24" spans="1:21">
      <c r="A24" s="6" t="s">
        <v>49</v>
      </c>
      <c r="B24" s="8">
        <v>0.56111111111111112</v>
      </c>
      <c r="D24" s="6" t="s">
        <v>50</v>
      </c>
      <c r="E24" s="8">
        <f>B29-B25</f>
        <v>1.1805555555555514E-2</v>
      </c>
      <c r="H24" s="13">
        <v>0.57291666666666663</v>
      </c>
      <c r="I24" s="6">
        <v>6.9980000000000002</v>
      </c>
      <c r="J24" s="23"/>
      <c r="K24" s="6">
        <v>16.100000000000001</v>
      </c>
      <c r="L24" s="23"/>
      <c r="M24" s="6">
        <v>246</v>
      </c>
      <c r="N24" s="23"/>
      <c r="O24" s="6">
        <v>-27</v>
      </c>
      <c r="P24" s="6">
        <v>4</v>
      </c>
      <c r="Q24" s="6" t="s">
        <v>384</v>
      </c>
      <c r="R24" s="6">
        <v>100</v>
      </c>
      <c r="S24" s="6">
        <v>2.75</v>
      </c>
      <c r="T24" s="6">
        <v>2</v>
      </c>
      <c r="U24" s="6"/>
    </row>
    <row r="25" spans="1:21">
      <c r="A25" s="6" t="s">
        <v>52</v>
      </c>
      <c r="B25" s="8">
        <v>0.5625</v>
      </c>
      <c r="D25" s="7" t="s">
        <v>53</v>
      </c>
      <c r="E25" s="9">
        <f>B29-B23</f>
        <v>2.7083333333333348E-2</v>
      </c>
      <c r="H25" s="13"/>
      <c r="I25" s="6"/>
      <c r="J25" s="6"/>
      <c r="K25" s="6"/>
      <c r="L25" s="6"/>
      <c r="M25" s="6"/>
      <c r="N25" s="6"/>
      <c r="O25" s="6"/>
      <c r="P25" s="6"/>
      <c r="Q25" s="6"/>
      <c r="R25" s="6"/>
      <c r="S25" s="6"/>
      <c r="T25" s="6"/>
      <c r="U25" s="6"/>
    </row>
    <row r="26" spans="1:21">
      <c r="A26" s="6" t="s">
        <v>55</v>
      </c>
      <c r="B26" s="8">
        <f>H23</f>
        <v>0.56597222222222221</v>
      </c>
      <c r="H26" s="6"/>
      <c r="I26" s="6"/>
      <c r="J26" s="6"/>
      <c r="K26" s="6"/>
      <c r="L26" s="6"/>
      <c r="M26" s="6"/>
      <c r="N26" s="6"/>
      <c r="O26" s="6"/>
      <c r="P26" s="6"/>
      <c r="Q26" s="6"/>
      <c r="R26" s="6"/>
      <c r="S26" s="6"/>
      <c r="T26" s="6"/>
      <c r="U26" s="6"/>
    </row>
    <row r="27" spans="1:21">
      <c r="A27" s="6" t="s">
        <v>57</v>
      </c>
      <c r="B27" s="8">
        <f>H24</f>
        <v>0.57291666666666663</v>
      </c>
      <c r="H27" s="6"/>
      <c r="I27" s="6"/>
      <c r="J27" s="6"/>
      <c r="K27" s="6"/>
      <c r="L27" s="6"/>
      <c r="M27" s="6"/>
      <c r="N27" s="6"/>
      <c r="O27" s="6"/>
      <c r="P27" s="6"/>
      <c r="Q27" s="6"/>
      <c r="R27" s="6"/>
      <c r="S27" s="6"/>
      <c r="T27" s="6"/>
      <c r="U27" s="6"/>
    </row>
    <row r="28" spans="1:21">
      <c r="A28" s="6" t="s">
        <v>59</v>
      </c>
      <c r="B28" s="8">
        <f>H25</f>
        <v>0</v>
      </c>
      <c r="H28" s="6"/>
      <c r="I28" s="6"/>
      <c r="J28" s="6"/>
      <c r="K28" s="6"/>
      <c r="L28" s="6"/>
      <c r="M28" s="6"/>
      <c r="N28" s="6"/>
      <c r="O28" s="6"/>
      <c r="P28" s="6"/>
      <c r="Q28" s="6"/>
      <c r="R28" s="6"/>
      <c r="S28" s="6"/>
      <c r="T28" s="6"/>
      <c r="U28" s="6"/>
    </row>
    <row r="29" spans="1:21">
      <c r="A29" s="7" t="s">
        <v>61</v>
      </c>
      <c r="B29" s="9">
        <v>0.57430555555555551</v>
      </c>
      <c r="H29" s="7"/>
      <c r="I29" s="7"/>
      <c r="J29" s="7"/>
      <c r="K29" s="7"/>
      <c r="L29" s="7"/>
      <c r="M29" s="7"/>
      <c r="N29" s="7"/>
      <c r="O29" s="7"/>
      <c r="P29" s="7"/>
      <c r="Q29" s="7"/>
      <c r="R29" s="7"/>
      <c r="S29" s="7"/>
      <c r="T29" s="7"/>
      <c r="U29" s="7"/>
    </row>
    <row r="31" spans="1:21">
      <c r="A31" s="11" t="s">
        <v>62</v>
      </c>
      <c r="B31" s="10" t="s">
        <v>417</v>
      </c>
    </row>
    <row r="32" spans="1:21">
      <c r="A32" s="24" t="s">
        <v>63</v>
      </c>
      <c r="B32" s="25" t="s">
        <v>64</v>
      </c>
    </row>
  </sheetData>
  <mergeCells count="7">
    <mergeCell ref="A2:E2"/>
    <mergeCell ref="H1:K1"/>
    <mergeCell ref="A9:B9"/>
    <mergeCell ref="A15:B15"/>
    <mergeCell ref="A22:B22"/>
    <mergeCell ref="D22:E22"/>
    <mergeCell ref="H21:U2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U31"/>
  <sheetViews>
    <sheetView workbookViewId="0">
      <selection activeCell="H2" sqref="H2:K2"/>
    </sheetView>
  </sheetViews>
  <sheetFormatPr defaultColWidth="11" defaultRowHeight="15.5"/>
  <cols>
    <col min="1" max="1" width="25.33203125" customWidth="1"/>
    <col min="3" max="3" width="12" customWidth="1"/>
    <col min="4" max="4" width="13.5" customWidth="1"/>
    <col min="10" max="10" width="13.58203125" customWidth="1"/>
    <col min="11" max="11" width="11.08203125" customWidth="1"/>
    <col min="12" max="12" width="15" customWidth="1"/>
    <col min="14" max="14" width="14.58203125" customWidth="1"/>
  </cols>
  <sheetData>
    <row r="1" spans="1:11">
      <c r="A1" s="11" t="s">
        <v>0</v>
      </c>
      <c r="B1" s="26">
        <v>43313</v>
      </c>
      <c r="C1" s="11" t="s">
        <v>1</v>
      </c>
      <c r="D1" s="10"/>
      <c r="E1" s="11" t="s">
        <v>2</v>
      </c>
      <c r="F1" s="10"/>
    </row>
    <row r="2" spans="1:11">
      <c r="A2" s="97" t="s">
        <v>4</v>
      </c>
      <c r="B2" s="98"/>
      <c r="C2" s="98"/>
      <c r="D2" s="98"/>
      <c r="E2" s="99"/>
      <c r="H2" s="100"/>
      <c r="I2" s="100"/>
      <c r="J2" s="100"/>
      <c r="K2" s="100"/>
    </row>
    <row r="3" spans="1:11">
      <c r="A3" s="17" t="s">
        <v>10</v>
      </c>
      <c r="B3" t="s">
        <v>71</v>
      </c>
      <c r="E3" s="2"/>
      <c r="H3" s="11" t="s">
        <v>5</v>
      </c>
      <c r="I3" s="11" t="s">
        <v>6</v>
      </c>
      <c r="J3" s="11" t="s">
        <v>7</v>
      </c>
      <c r="K3" s="11" t="s">
        <v>401</v>
      </c>
    </row>
    <row r="4" spans="1:11">
      <c r="A4" s="18" t="s">
        <v>13</v>
      </c>
      <c r="B4" t="s">
        <v>420</v>
      </c>
      <c r="E4" s="2"/>
      <c r="H4" s="14">
        <v>0.57638888888888895</v>
      </c>
      <c r="I4" s="5">
        <v>12</v>
      </c>
      <c r="J4" s="5"/>
      <c r="K4" s="1"/>
    </row>
    <row r="5" spans="1:11">
      <c r="A5" s="18" t="s">
        <v>15</v>
      </c>
      <c r="B5">
        <v>67</v>
      </c>
      <c r="C5" t="s">
        <v>16</v>
      </c>
      <c r="D5">
        <v>170.18</v>
      </c>
      <c r="E5" s="2" t="s">
        <v>17</v>
      </c>
      <c r="H5" s="15"/>
      <c r="I5" s="6"/>
      <c r="J5" s="6"/>
      <c r="K5" s="2"/>
    </row>
    <row r="6" spans="1:11">
      <c r="A6" s="18" t="s">
        <v>18</v>
      </c>
      <c r="B6">
        <v>88</v>
      </c>
      <c r="C6" t="s">
        <v>16</v>
      </c>
      <c r="D6">
        <v>223.52</v>
      </c>
      <c r="E6" s="2" t="s">
        <v>17</v>
      </c>
      <c r="H6" s="15"/>
      <c r="I6" s="6"/>
      <c r="J6" s="6"/>
      <c r="K6" s="2"/>
    </row>
    <row r="7" spans="1:11">
      <c r="A7" s="19" t="s">
        <v>19</v>
      </c>
      <c r="B7" s="3">
        <v>208</v>
      </c>
      <c r="C7" s="3" t="s">
        <v>20</v>
      </c>
      <c r="D7" s="3"/>
      <c r="E7" s="4" t="s">
        <v>21</v>
      </c>
      <c r="F7" t="s">
        <v>424</v>
      </c>
      <c r="H7" s="15"/>
      <c r="I7" s="6"/>
      <c r="J7" s="6"/>
      <c r="K7" s="2"/>
    </row>
    <row r="8" spans="1:11">
      <c r="H8" s="15"/>
      <c r="I8" s="6"/>
      <c r="J8" s="6"/>
      <c r="K8" s="2"/>
    </row>
    <row r="9" spans="1:11">
      <c r="A9" s="97" t="s">
        <v>22</v>
      </c>
      <c r="B9" s="99"/>
      <c r="H9" s="15"/>
      <c r="I9" s="6"/>
      <c r="J9" s="6"/>
      <c r="K9" s="2"/>
    </row>
    <row r="10" spans="1:11">
      <c r="A10" s="5" t="s">
        <v>23</v>
      </c>
      <c r="B10" s="2">
        <v>7092972</v>
      </c>
      <c r="H10" s="15"/>
      <c r="I10" s="6"/>
      <c r="J10" s="6"/>
      <c r="K10" s="2"/>
    </row>
    <row r="11" spans="1:11">
      <c r="A11" s="6" t="s">
        <v>24</v>
      </c>
      <c r="B11" s="2"/>
      <c r="H11" s="15"/>
      <c r="I11" s="6"/>
      <c r="J11" s="6"/>
      <c r="K11" s="2"/>
    </row>
    <row r="12" spans="1:11">
      <c r="A12" s="6" t="s">
        <v>25</v>
      </c>
      <c r="B12" s="2"/>
      <c r="H12" s="15"/>
      <c r="I12" s="6"/>
      <c r="J12" s="6"/>
      <c r="K12" s="2"/>
    </row>
    <row r="13" spans="1:11">
      <c r="A13" s="7" t="s">
        <v>26</v>
      </c>
      <c r="B13" s="4">
        <v>2972</v>
      </c>
      <c r="H13" s="15"/>
      <c r="I13" s="6"/>
      <c r="J13" s="6"/>
      <c r="K13" s="2"/>
    </row>
    <row r="14" spans="1:11">
      <c r="H14" s="16"/>
      <c r="I14" s="7"/>
      <c r="J14" s="7"/>
      <c r="K14" s="4"/>
    </row>
    <row r="15" spans="1:11">
      <c r="A15" s="97" t="s">
        <v>28</v>
      </c>
      <c r="B15" s="99"/>
    </row>
    <row r="16" spans="1:11">
      <c r="A16" s="5" t="s">
        <v>29</v>
      </c>
      <c r="B16" s="2"/>
    </row>
    <row r="17" spans="1:21">
      <c r="A17" s="6" t="s">
        <v>30</v>
      </c>
      <c r="B17" s="2">
        <v>11.97</v>
      </c>
    </row>
    <row r="18" spans="1:21">
      <c r="A18" s="6" t="s">
        <v>31</v>
      </c>
      <c r="B18" s="2"/>
    </row>
    <row r="19" spans="1:21">
      <c r="A19" s="6" t="s">
        <v>33</v>
      </c>
      <c r="B19" s="2" t="s">
        <v>425</v>
      </c>
    </row>
    <row r="20" spans="1:21">
      <c r="A20" s="7" t="s">
        <v>36</v>
      </c>
      <c r="B20" s="4"/>
    </row>
    <row r="21" spans="1:21">
      <c r="A21" s="97" t="s">
        <v>43</v>
      </c>
      <c r="B21" s="99"/>
      <c r="D21" s="97" t="s">
        <v>44</v>
      </c>
      <c r="E21" s="99"/>
      <c r="H21" s="97" t="s">
        <v>403</v>
      </c>
      <c r="I21" s="98"/>
      <c r="J21" s="98"/>
      <c r="K21" s="98"/>
      <c r="L21" s="98"/>
      <c r="M21" s="98"/>
      <c r="N21" s="98"/>
      <c r="O21" s="98"/>
      <c r="P21" s="98"/>
      <c r="Q21" s="98"/>
      <c r="R21" s="98"/>
      <c r="S21" s="98"/>
      <c r="T21" s="98"/>
      <c r="U21" s="99"/>
    </row>
    <row r="22" spans="1:21">
      <c r="A22" s="5" t="s">
        <v>46</v>
      </c>
      <c r="B22" s="8">
        <v>0.54999999999999993</v>
      </c>
      <c r="D22" s="5" t="s">
        <v>47</v>
      </c>
      <c r="E22" s="8">
        <f>B23-B22</f>
        <v>1.8750000000000044E-2</v>
      </c>
      <c r="H22" s="11" t="s">
        <v>5</v>
      </c>
      <c r="I22" s="11" t="s">
        <v>404</v>
      </c>
      <c r="J22" s="11" t="s">
        <v>405</v>
      </c>
      <c r="K22" s="11" t="s">
        <v>406</v>
      </c>
      <c r="L22" s="11" t="s">
        <v>407</v>
      </c>
      <c r="M22" s="11" t="s">
        <v>408</v>
      </c>
      <c r="N22" s="11" t="s">
        <v>409</v>
      </c>
      <c r="O22" s="11" t="s">
        <v>410</v>
      </c>
      <c r="P22" s="11" t="s">
        <v>411</v>
      </c>
      <c r="Q22" s="11" t="s">
        <v>412</v>
      </c>
      <c r="R22" s="11" t="s">
        <v>413</v>
      </c>
      <c r="S22" s="11" t="s">
        <v>414</v>
      </c>
      <c r="T22" s="11" t="s">
        <v>415</v>
      </c>
      <c r="U22" s="11" t="s">
        <v>416</v>
      </c>
    </row>
    <row r="23" spans="1:21">
      <c r="A23" s="6" t="s">
        <v>49</v>
      </c>
      <c r="B23" s="8">
        <v>0.56874999999999998</v>
      </c>
      <c r="D23" s="6" t="s">
        <v>50</v>
      </c>
      <c r="E23" s="8">
        <f>B28-B24</f>
        <v>1.3194444444444398E-2</v>
      </c>
      <c r="H23" s="12">
        <v>0.57638888888888895</v>
      </c>
      <c r="I23" s="5">
        <v>7.1379999999999999</v>
      </c>
      <c r="J23" s="5">
        <v>7.4640000000000004</v>
      </c>
      <c r="K23" s="5">
        <v>12.4</v>
      </c>
      <c r="L23" s="5" t="s">
        <v>112</v>
      </c>
      <c r="M23" s="5">
        <v>193</v>
      </c>
      <c r="N23" s="5">
        <v>98</v>
      </c>
      <c r="O23" s="5">
        <v>-25</v>
      </c>
      <c r="P23" s="5">
        <v>4.2</v>
      </c>
      <c r="Q23" s="5" t="s">
        <v>112</v>
      </c>
      <c r="R23" s="5">
        <v>99</v>
      </c>
      <c r="S23" s="5">
        <v>1.47</v>
      </c>
      <c r="T23" s="5">
        <v>1.7</v>
      </c>
      <c r="U23" s="5"/>
    </row>
    <row r="24" spans="1:21">
      <c r="A24" s="6" t="s">
        <v>52</v>
      </c>
      <c r="B24" s="8">
        <v>0.56944444444444442</v>
      </c>
      <c r="D24" s="7" t="s">
        <v>53</v>
      </c>
      <c r="E24" s="9">
        <f>B28-B22</f>
        <v>3.2638888888888884E-2</v>
      </c>
      <c r="H24" s="13"/>
      <c r="I24" s="6"/>
      <c r="J24" s="6"/>
      <c r="K24" s="6"/>
      <c r="L24" s="6"/>
      <c r="M24" s="6"/>
      <c r="N24" s="6"/>
      <c r="O24" s="6"/>
      <c r="P24" s="6"/>
      <c r="Q24" s="6"/>
      <c r="R24" s="6"/>
      <c r="S24" s="6"/>
      <c r="T24" s="6"/>
      <c r="U24" s="6"/>
    </row>
    <row r="25" spans="1:21">
      <c r="A25" s="6" t="s">
        <v>55</v>
      </c>
      <c r="B25" s="8">
        <f>H23</f>
        <v>0.57638888888888895</v>
      </c>
      <c r="H25" s="13"/>
      <c r="I25" s="6"/>
      <c r="J25" s="6"/>
      <c r="K25" s="6"/>
      <c r="L25" s="6"/>
      <c r="M25" s="6"/>
      <c r="N25" s="6"/>
      <c r="O25" s="6"/>
      <c r="P25" s="6"/>
      <c r="Q25" s="6"/>
      <c r="R25" s="6"/>
      <c r="S25" s="6"/>
      <c r="T25" s="6"/>
      <c r="U25" s="6"/>
    </row>
    <row r="26" spans="1:21">
      <c r="A26" s="6" t="s">
        <v>57</v>
      </c>
      <c r="B26" s="8">
        <f>H24</f>
        <v>0</v>
      </c>
      <c r="H26" s="6"/>
      <c r="I26" s="6"/>
      <c r="J26" s="6"/>
      <c r="K26" s="6"/>
      <c r="L26" s="6"/>
      <c r="M26" s="6"/>
      <c r="N26" s="6"/>
      <c r="O26" s="6"/>
      <c r="P26" s="6"/>
      <c r="Q26" s="6"/>
      <c r="R26" s="6"/>
      <c r="S26" s="6"/>
      <c r="T26" s="6"/>
      <c r="U26" s="6"/>
    </row>
    <row r="27" spans="1:21">
      <c r="A27" s="6" t="s">
        <v>59</v>
      </c>
      <c r="B27" s="8">
        <f>H25</f>
        <v>0</v>
      </c>
      <c r="H27" s="6"/>
      <c r="I27" s="6"/>
      <c r="J27" s="6"/>
      <c r="K27" s="6"/>
      <c r="L27" s="6"/>
      <c r="M27" s="6"/>
      <c r="N27" s="6"/>
      <c r="O27" s="6"/>
      <c r="P27" s="6"/>
      <c r="Q27" s="6"/>
      <c r="R27" s="6"/>
      <c r="S27" s="6"/>
      <c r="T27" s="6"/>
      <c r="U27" s="6"/>
    </row>
    <row r="28" spans="1:21">
      <c r="A28" s="7" t="s">
        <v>61</v>
      </c>
      <c r="B28" s="9">
        <v>0.58263888888888882</v>
      </c>
      <c r="H28" s="6"/>
      <c r="I28" s="6"/>
      <c r="J28" s="6"/>
      <c r="K28" s="6"/>
      <c r="L28" s="6"/>
      <c r="M28" s="6"/>
      <c r="N28" s="6"/>
      <c r="O28" s="6"/>
      <c r="P28" s="6"/>
      <c r="Q28" s="6"/>
      <c r="R28" s="6"/>
      <c r="S28" s="6"/>
      <c r="T28" s="6"/>
      <c r="U28" s="6"/>
    </row>
    <row r="29" spans="1:21">
      <c r="H29" s="7"/>
      <c r="I29" s="7"/>
      <c r="J29" s="7"/>
      <c r="K29" s="7"/>
      <c r="L29" s="7"/>
      <c r="M29" s="7"/>
      <c r="N29" s="7"/>
      <c r="O29" s="7"/>
      <c r="P29" s="7"/>
      <c r="Q29" s="7"/>
      <c r="R29" s="7"/>
      <c r="S29" s="7"/>
      <c r="T29" s="7"/>
      <c r="U29" s="7"/>
    </row>
    <row r="30" spans="1:21">
      <c r="A30" s="11" t="s">
        <v>62</v>
      </c>
      <c r="B30" s="10" t="s">
        <v>417</v>
      </c>
    </row>
    <row r="31" spans="1:21">
      <c r="A31" s="10" t="s">
        <v>63</v>
      </c>
      <c r="B31" s="10" t="s">
        <v>12</v>
      </c>
    </row>
  </sheetData>
  <mergeCells count="7">
    <mergeCell ref="A2:E2"/>
    <mergeCell ref="H2:K2"/>
    <mergeCell ref="A9:B9"/>
    <mergeCell ref="A15:B15"/>
    <mergeCell ref="A21:B21"/>
    <mergeCell ref="D21:E21"/>
    <mergeCell ref="H21:U2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K34"/>
  <sheetViews>
    <sheetView workbookViewId="0">
      <selection activeCell="A28" sqref="A28"/>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10"/>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E3" s="2"/>
      <c r="G3" s="14"/>
      <c r="H3" s="5"/>
      <c r="I3" s="5"/>
      <c r="J3" s="1"/>
      <c r="K3" s="2"/>
    </row>
    <row r="4" spans="1:11">
      <c r="A4" s="18" t="s">
        <v>13</v>
      </c>
      <c r="E4" s="2"/>
      <c r="G4" s="15"/>
      <c r="H4" s="6"/>
      <c r="I4" s="6"/>
      <c r="J4" s="2"/>
      <c r="K4" s="2"/>
    </row>
    <row r="5" spans="1:11">
      <c r="A5" s="18" t="s">
        <v>15</v>
      </c>
      <c r="C5" t="s">
        <v>16</v>
      </c>
      <c r="E5" s="2" t="s">
        <v>17</v>
      </c>
      <c r="G5" s="15"/>
      <c r="H5" s="6"/>
      <c r="I5" s="6"/>
      <c r="J5" s="2"/>
      <c r="K5" s="2"/>
    </row>
    <row r="6" spans="1:11">
      <c r="A6" s="18" t="s">
        <v>18</v>
      </c>
      <c r="C6" t="s">
        <v>16</v>
      </c>
      <c r="E6" s="2" t="s">
        <v>17</v>
      </c>
      <c r="G6" s="15"/>
      <c r="H6" s="6"/>
      <c r="I6" s="6"/>
      <c r="J6" s="2"/>
      <c r="K6" s="2"/>
    </row>
    <row r="7" spans="1:11">
      <c r="A7" s="19" t="s">
        <v>19</v>
      </c>
      <c r="B7" s="3"/>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c r="G10" s="15"/>
      <c r="H10" s="6"/>
      <c r="I10" s="6"/>
      <c r="J10" s="2"/>
      <c r="K10" s="2"/>
    </row>
    <row r="11" spans="1:11">
      <c r="A11" s="6" t="s">
        <v>24</v>
      </c>
      <c r="B11" s="2"/>
      <c r="G11" s="15"/>
      <c r="H11" s="6"/>
      <c r="I11" s="6"/>
      <c r="J11" s="2"/>
      <c r="K11" s="2"/>
    </row>
    <row r="12" spans="1:11">
      <c r="A12" s="6" t="s">
        <v>25</v>
      </c>
      <c r="B12" s="2"/>
      <c r="G12" s="15"/>
      <c r="H12" s="6"/>
      <c r="I12" s="6"/>
      <c r="J12" s="2"/>
      <c r="K12" s="2"/>
    </row>
    <row r="13" spans="1:11">
      <c r="A13" s="6" t="s">
        <v>26</v>
      </c>
      <c r="B13" s="2"/>
      <c r="G13" s="15"/>
      <c r="H13" s="6"/>
      <c r="I13" s="6"/>
      <c r="J13" s="2"/>
      <c r="K13" s="2"/>
    </row>
    <row r="14" spans="1:11">
      <c r="A14" s="7" t="s">
        <v>27</v>
      </c>
      <c r="B14" s="4"/>
      <c r="G14" s="16"/>
      <c r="H14" s="7"/>
      <c r="I14" s="7"/>
      <c r="J14" s="4"/>
      <c r="K14" s="4"/>
    </row>
    <row r="16" spans="1:11">
      <c r="A16" s="97" t="s">
        <v>28</v>
      </c>
      <c r="B16" s="99"/>
    </row>
    <row r="17" spans="1:10">
      <c r="A17" s="5" t="s">
        <v>29</v>
      </c>
      <c r="B17" s="2"/>
    </row>
    <row r="18" spans="1:10">
      <c r="A18" s="6" t="s">
        <v>30</v>
      </c>
      <c r="B18" s="2"/>
    </row>
    <row r="19" spans="1:10">
      <c r="A19" s="6" t="s">
        <v>31</v>
      </c>
      <c r="B19" s="2"/>
    </row>
    <row r="20" spans="1:10">
      <c r="A20" s="6" t="s">
        <v>33</v>
      </c>
      <c r="B20" s="2"/>
      <c r="G20" s="34" t="s">
        <v>35</v>
      </c>
      <c r="H20" s="35"/>
      <c r="I20" s="35"/>
      <c r="J20" s="1"/>
    </row>
    <row r="21" spans="1:10">
      <c r="A21" s="6" t="s">
        <v>36</v>
      </c>
      <c r="B21" s="2"/>
      <c r="G21" s="10"/>
      <c r="H21" s="40" t="s">
        <v>37</v>
      </c>
      <c r="I21" s="40" t="s">
        <v>38</v>
      </c>
      <c r="J21" s="41" t="s">
        <v>39</v>
      </c>
    </row>
    <row r="22" spans="1:10">
      <c r="A22" s="7" t="s">
        <v>40</v>
      </c>
      <c r="B22" s="4"/>
      <c r="G22" s="42" t="s">
        <v>41</v>
      </c>
      <c r="I22" s="44"/>
      <c r="J22" s="37"/>
    </row>
    <row r="23" spans="1:10" ht="17.5">
      <c r="G23" s="42" t="s">
        <v>42</v>
      </c>
      <c r="H23" s="36"/>
      <c r="I23" s="44"/>
      <c r="J23" s="37"/>
    </row>
    <row r="24" spans="1:10" ht="17.5">
      <c r="A24" s="97" t="s">
        <v>43</v>
      </c>
      <c r="B24" s="99"/>
      <c r="D24" s="97" t="s">
        <v>44</v>
      </c>
      <c r="E24" s="99"/>
      <c r="G24" s="42" t="s">
        <v>45</v>
      </c>
      <c r="H24" s="36"/>
      <c r="I24" s="44"/>
      <c r="J24" s="37"/>
    </row>
    <row r="25" spans="1:10" ht="17.5">
      <c r="A25" s="5" t="s">
        <v>46</v>
      </c>
      <c r="B25" s="8"/>
      <c r="D25" s="5" t="s">
        <v>47</v>
      </c>
      <c r="E25" s="8">
        <f>B26-B25</f>
        <v>0</v>
      </c>
      <c r="G25" s="42" t="s">
        <v>48</v>
      </c>
      <c r="H25" s="36"/>
      <c r="I25" s="44"/>
      <c r="J25" s="37"/>
    </row>
    <row r="26" spans="1:10" ht="17.5">
      <c r="A26" s="6" t="s">
        <v>49</v>
      </c>
      <c r="B26" s="8"/>
      <c r="D26" s="6" t="s">
        <v>50</v>
      </c>
      <c r="E26" s="8">
        <f>B31-B27</f>
        <v>0</v>
      </c>
      <c r="G26" s="42" t="s">
        <v>51</v>
      </c>
      <c r="H26" s="36"/>
      <c r="I26" s="44"/>
      <c r="J26" s="37"/>
    </row>
    <row r="27" spans="1:10" ht="17.5">
      <c r="A27" s="6" t="s">
        <v>52</v>
      </c>
      <c r="B27" s="8"/>
      <c r="D27" s="7" t="s">
        <v>53</v>
      </c>
      <c r="E27" s="9">
        <f>B31-B25</f>
        <v>0</v>
      </c>
      <c r="G27" s="42" t="s">
        <v>54</v>
      </c>
      <c r="H27" s="36"/>
      <c r="I27" s="44"/>
      <c r="J27" s="37"/>
    </row>
    <row r="28" spans="1:10" ht="17.5">
      <c r="A28" s="6" t="s">
        <v>55</v>
      </c>
      <c r="B28" s="8">
        <f>'Template options'!F20</f>
        <v>0</v>
      </c>
      <c r="G28" s="42" t="s">
        <v>56</v>
      </c>
      <c r="H28" s="36"/>
      <c r="I28" s="44"/>
      <c r="J28" s="37"/>
    </row>
    <row r="29" spans="1:10" ht="17.5">
      <c r="A29" s="6" t="s">
        <v>57</v>
      </c>
      <c r="B29" s="8">
        <f>'Template options'!F21</f>
        <v>0</v>
      </c>
      <c r="G29" s="42" t="s">
        <v>58</v>
      </c>
      <c r="H29" s="36"/>
      <c r="I29" s="44"/>
      <c r="J29" s="37"/>
    </row>
    <row r="30" spans="1:10">
      <c r="A30" s="6" t="s">
        <v>59</v>
      </c>
      <c r="B30" s="8">
        <f>'Template options'!F22</f>
        <v>0</v>
      </c>
      <c r="G30" s="46" t="s">
        <v>60</v>
      </c>
      <c r="H30" s="47"/>
      <c r="I30" s="48"/>
      <c r="J30" s="49"/>
    </row>
    <row r="31" spans="1:10">
      <c r="A31" s="7" t="s">
        <v>61</v>
      </c>
      <c r="B31" s="9"/>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c r="G34" s="43" t="s">
        <v>65</v>
      </c>
      <c r="H34" s="38"/>
      <c r="I34" s="45"/>
      <c r="J34" s="39"/>
    </row>
  </sheetData>
  <mergeCells count="6">
    <mergeCell ref="G1:K1"/>
    <mergeCell ref="A9:B9"/>
    <mergeCell ref="A16:B16"/>
    <mergeCell ref="A24:B24"/>
    <mergeCell ref="D24:E24"/>
    <mergeCell ref="A2:E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S26"/>
  <sheetViews>
    <sheetView topLeftCell="A14" workbookViewId="0">
      <selection activeCell="C3" sqref="C3"/>
    </sheetView>
  </sheetViews>
  <sheetFormatPr defaultColWidth="11" defaultRowHeight="15.5"/>
  <cols>
    <col min="1" max="1" width="14.08203125" customWidth="1"/>
  </cols>
  <sheetData>
    <row r="1" spans="1:4">
      <c r="A1" s="34" t="s">
        <v>35</v>
      </c>
      <c r="B1" s="35"/>
      <c r="C1" s="35"/>
      <c r="D1" s="1"/>
    </row>
    <row r="2" spans="1:4">
      <c r="A2" s="10"/>
      <c r="B2" s="40" t="s">
        <v>37</v>
      </c>
      <c r="C2" s="40" t="s">
        <v>38</v>
      </c>
      <c r="D2" s="41" t="s">
        <v>39</v>
      </c>
    </row>
    <row r="3" spans="1:4">
      <c r="A3" s="42" t="s">
        <v>41</v>
      </c>
      <c r="C3" s="44"/>
      <c r="D3" s="37"/>
    </row>
    <row r="4" spans="1:4" ht="17.5">
      <c r="A4" s="42" t="s">
        <v>42</v>
      </c>
      <c r="B4" s="36"/>
      <c r="C4" s="44"/>
      <c r="D4" s="37"/>
    </row>
    <row r="5" spans="1:4" ht="17.5">
      <c r="A5" s="42" t="s">
        <v>45</v>
      </c>
      <c r="B5" s="36"/>
      <c r="C5" s="44"/>
      <c r="D5" s="37"/>
    </row>
    <row r="6" spans="1:4" ht="17.5">
      <c r="A6" s="42" t="s">
        <v>48</v>
      </c>
      <c r="B6" s="36"/>
      <c r="C6" s="44"/>
      <c r="D6" s="37"/>
    </row>
    <row r="7" spans="1:4" ht="17.5">
      <c r="A7" s="42" t="s">
        <v>51</v>
      </c>
      <c r="B7" s="36"/>
      <c r="C7" s="44"/>
      <c r="D7" s="37"/>
    </row>
    <row r="8" spans="1:4" ht="17.5">
      <c r="A8" s="42" t="s">
        <v>54</v>
      </c>
      <c r="B8" s="36"/>
      <c r="C8" s="44"/>
      <c r="D8" s="37"/>
    </row>
    <row r="9" spans="1:4" ht="17.5">
      <c r="A9" s="42" t="s">
        <v>56</v>
      </c>
      <c r="B9" s="36"/>
      <c r="C9" s="44"/>
      <c r="D9" s="37"/>
    </row>
    <row r="10" spans="1:4" ht="17.5">
      <c r="A10" s="42" t="s">
        <v>58</v>
      </c>
      <c r="B10" s="36"/>
      <c r="C10" s="44"/>
      <c r="D10" s="37"/>
    </row>
    <row r="11" spans="1:4">
      <c r="A11" s="46" t="s">
        <v>60</v>
      </c>
      <c r="B11" s="47"/>
      <c r="C11" s="48"/>
      <c r="D11" s="49"/>
    </row>
    <row r="12" spans="1:4">
      <c r="A12" s="50" t="s">
        <v>41</v>
      </c>
      <c r="B12" s="47"/>
      <c r="C12" s="48"/>
      <c r="D12" s="49"/>
    </row>
    <row r="13" spans="1:4" ht="17.5">
      <c r="A13" s="50" t="s">
        <v>42</v>
      </c>
      <c r="B13" s="47"/>
      <c r="C13" s="48"/>
      <c r="D13" s="49"/>
    </row>
    <row r="14" spans="1:4" ht="17.5">
      <c r="A14" s="50" t="s">
        <v>45</v>
      </c>
      <c r="B14" s="47"/>
      <c r="C14" s="48"/>
      <c r="D14" s="49"/>
    </row>
    <row r="15" spans="1:4" ht="17.5">
      <c r="A15" s="43" t="s">
        <v>65</v>
      </c>
      <c r="B15" s="38"/>
      <c r="C15" s="45"/>
      <c r="D15" s="39"/>
    </row>
    <row r="18" spans="6:19">
      <c r="F18" s="97" t="s">
        <v>403</v>
      </c>
      <c r="G18" s="98"/>
      <c r="H18" s="98"/>
      <c r="I18" s="98"/>
      <c r="J18" s="98"/>
      <c r="K18" s="98"/>
      <c r="L18" s="98"/>
      <c r="M18" s="98"/>
      <c r="N18" s="98"/>
      <c r="O18" s="98"/>
      <c r="P18" s="98"/>
      <c r="Q18" s="98"/>
      <c r="R18" s="98"/>
      <c r="S18" s="99"/>
    </row>
    <row r="19" spans="6:19">
      <c r="F19" s="11" t="s">
        <v>5</v>
      </c>
      <c r="G19" s="11" t="s">
        <v>404</v>
      </c>
      <c r="H19" s="11" t="s">
        <v>405</v>
      </c>
      <c r="I19" s="11" t="s">
        <v>406</v>
      </c>
      <c r="J19" s="11" t="s">
        <v>407</v>
      </c>
      <c r="K19" s="11" t="s">
        <v>408</v>
      </c>
      <c r="L19" s="11" t="s">
        <v>409</v>
      </c>
      <c r="M19" s="11" t="s">
        <v>410</v>
      </c>
      <c r="N19" s="11" t="s">
        <v>411</v>
      </c>
      <c r="O19" s="11" t="s">
        <v>412</v>
      </c>
      <c r="P19" s="11" t="s">
        <v>413</v>
      </c>
      <c r="Q19" s="11" t="s">
        <v>414</v>
      </c>
      <c r="R19" s="11" t="s">
        <v>415</v>
      </c>
      <c r="S19" s="11" t="s">
        <v>416</v>
      </c>
    </row>
    <row r="20" spans="6:19">
      <c r="F20" s="12"/>
      <c r="G20" s="5"/>
      <c r="H20" s="5"/>
      <c r="I20" s="5"/>
      <c r="J20" s="5"/>
      <c r="K20" s="5"/>
      <c r="L20" s="5"/>
      <c r="M20" s="5"/>
      <c r="N20" s="5"/>
      <c r="O20" s="5"/>
      <c r="P20" s="5"/>
      <c r="Q20" s="5"/>
      <c r="R20" s="5"/>
      <c r="S20" s="5"/>
    </row>
    <row r="21" spans="6:19">
      <c r="F21" s="13"/>
      <c r="G21" s="6"/>
      <c r="H21" s="6"/>
      <c r="I21" s="6"/>
      <c r="J21" s="6"/>
      <c r="K21" s="6"/>
      <c r="L21" s="6"/>
      <c r="M21" s="6"/>
      <c r="N21" s="6"/>
      <c r="O21" s="6"/>
      <c r="P21" s="6"/>
      <c r="Q21" s="6"/>
      <c r="R21" s="6"/>
      <c r="S21" s="6"/>
    </row>
    <row r="22" spans="6:19">
      <c r="F22" s="13"/>
      <c r="G22" s="6"/>
      <c r="H22" s="6"/>
      <c r="I22" s="6"/>
      <c r="J22" s="6"/>
      <c r="K22" s="6"/>
      <c r="L22" s="6"/>
      <c r="M22" s="6"/>
      <c r="N22" s="6"/>
      <c r="O22" s="6"/>
      <c r="P22" s="6"/>
      <c r="Q22" s="6"/>
      <c r="R22" s="6"/>
      <c r="S22" s="6"/>
    </row>
    <row r="23" spans="6:19">
      <c r="F23" s="6"/>
      <c r="G23" s="6"/>
      <c r="H23" s="6"/>
      <c r="I23" s="6"/>
      <c r="J23" s="6"/>
      <c r="K23" s="6"/>
      <c r="L23" s="6"/>
      <c r="M23" s="6"/>
      <c r="N23" s="6"/>
      <c r="O23" s="6"/>
      <c r="P23" s="6"/>
      <c r="Q23" s="6"/>
      <c r="R23" s="6"/>
      <c r="S23" s="6"/>
    </row>
    <row r="24" spans="6:19">
      <c r="F24" s="6"/>
      <c r="G24" s="6"/>
      <c r="H24" s="6"/>
      <c r="I24" s="6"/>
      <c r="J24" s="6"/>
      <c r="K24" s="6"/>
      <c r="L24" s="6"/>
      <c r="M24" s="6"/>
      <c r="N24" s="6"/>
      <c r="O24" s="6"/>
      <c r="P24" s="6"/>
      <c r="Q24" s="6"/>
      <c r="R24" s="6"/>
      <c r="S24" s="6"/>
    </row>
    <row r="25" spans="6:19">
      <c r="F25" s="6"/>
      <c r="G25" s="6"/>
      <c r="H25" s="6"/>
      <c r="I25" s="6"/>
      <c r="J25" s="6"/>
      <c r="K25" s="6"/>
      <c r="L25" s="6"/>
      <c r="M25" s="6"/>
      <c r="N25" s="6"/>
      <c r="O25" s="6"/>
      <c r="P25" s="6"/>
      <c r="Q25" s="6"/>
      <c r="R25" s="6"/>
      <c r="S25" s="6"/>
    </row>
    <row r="26" spans="6:19">
      <c r="F26" s="7"/>
      <c r="G26" s="7"/>
      <c r="H26" s="7"/>
      <c r="I26" s="7"/>
      <c r="J26" s="7"/>
      <c r="K26" s="7"/>
      <c r="L26" s="7"/>
      <c r="M26" s="7"/>
      <c r="N26" s="7"/>
      <c r="O26" s="7"/>
      <c r="P26" s="7"/>
      <c r="Q26" s="7"/>
      <c r="R26" s="7"/>
      <c r="S26" s="7"/>
    </row>
  </sheetData>
  <mergeCells count="1">
    <mergeCell ref="F18:S18"/>
  </mergeCells>
  <pageMargins left="0.75" right="0.75" top="1" bottom="1" header="0.5" footer="0.5"/>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14"/>
  <sheetViews>
    <sheetView workbookViewId="0">
      <selection activeCell="D16" sqref="D16"/>
    </sheetView>
  </sheetViews>
  <sheetFormatPr defaultColWidth="11" defaultRowHeight="15.5"/>
  <cols>
    <col min="2" max="2" width="15.5" style="70" customWidth="1"/>
  </cols>
  <sheetData>
    <row r="1" spans="1:7">
      <c r="A1" s="32" t="s">
        <v>426</v>
      </c>
      <c r="B1" s="69" t="s">
        <v>427</v>
      </c>
      <c r="C1" s="32" t="s">
        <v>428</v>
      </c>
      <c r="D1" s="32" t="s">
        <v>429</v>
      </c>
      <c r="E1" s="32" t="s">
        <v>430</v>
      </c>
      <c r="F1" s="32" t="s">
        <v>431</v>
      </c>
      <c r="G1" t="s">
        <v>432</v>
      </c>
    </row>
    <row r="2" spans="1:7">
      <c r="A2">
        <v>1</v>
      </c>
      <c r="B2" s="70" t="s">
        <v>364</v>
      </c>
      <c r="C2">
        <v>7092972</v>
      </c>
      <c r="D2" s="66">
        <v>43313</v>
      </c>
      <c r="E2" t="s">
        <v>71</v>
      </c>
    </row>
    <row r="3" spans="1:7">
      <c r="A3">
        <v>2</v>
      </c>
      <c r="B3" s="70" t="s">
        <v>423</v>
      </c>
      <c r="C3">
        <v>2069335</v>
      </c>
      <c r="D3" s="66">
        <v>43314</v>
      </c>
      <c r="E3" t="s">
        <v>66</v>
      </c>
      <c r="F3" t="s">
        <v>12</v>
      </c>
      <c r="G3" t="s">
        <v>433</v>
      </c>
    </row>
    <row r="4" spans="1:7">
      <c r="A4">
        <v>3</v>
      </c>
      <c r="B4" s="70" t="s">
        <v>421</v>
      </c>
      <c r="C4">
        <v>7092883</v>
      </c>
      <c r="D4" s="66">
        <v>43314</v>
      </c>
      <c r="E4" t="s">
        <v>66</v>
      </c>
      <c r="F4" t="s">
        <v>12</v>
      </c>
      <c r="G4" t="s">
        <v>434</v>
      </c>
    </row>
    <row r="5" spans="1:7">
      <c r="A5">
        <v>4</v>
      </c>
      <c r="B5" s="70" t="s">
        <v>402</v>
      </c>
      <c r="C5">
        <v>7093028</v>
      </c>
      <c r="D5" s="66">
        <v>43314</v>
      </c>
      <c r="E5" t="s">
        <v>66</v>
      </c>
      <c r="F5" t="s">
        <v>12</v>
      </c>
      <c r="G5" t="s">
        <v>435</v>
      </c>
    </row>
    <row r="6" spans="1:7">
      <c r="A6">
        <v>5</v>
      </c>
      <c r="B6" s="70" t="s">
        <v>395</v>
      </c>
      <c r="C6">
        <v>7093231</v>
      </c>
      <c r="D6" s="66">
        <v>43332</v>
      </c>
      <c r="E6" t="s">
        <v>66</v>
      </c>
      <c r="F6" t="s">
        <v>12</v>
      </c>
      <c r="G6" t="s">
        <v>436</v>
      </c>
    </row>
    <row r="7" spans="1:7">
      <c r="A7">
        <v>6</v>
      </c>
      <c r="B7" s="70">
        <v>10513</v>
      </c>
      <c r="C7">
        <v>7093338</v>
      </c>
      <c r="D7" s="66">
        <v>43333</v>
      </c>
      <c r="E7" t="s">
        <v>71</v>
      </c>
      <c r="F7" t="s">
        <v>12</v>
      </c>
      <c r="G7" t="s">
        <v>437</v>
      </c>
    </row>
    <row r="8" spans="1:7">
      <c r="A8">
        <v>7</v>
      </c>
      <c r="B8" s="70" t="s">
        <v>364</v>
      </c>
      <c r="C8">
        <v>7092935</v>
      </c>
      <c r="D8" s="66">
        <v>43333</v>
      </c>
      <c r="E8" t="s">
        <v>71</v>
      </c>
    </row>
    <row r="9" spans="1:7" s="67" customFormat="1">
      <c r="A9" s="67">
        <v>8</v>
      </c>
      <c r="B9" s="71">
        <v>10511</v>
      </c>
      <c r="C9" s="67">
        <v>3194</v>
      </c>
      <c r="D9" s="68">
        <v>43333</v>
      </c>
      <c r="E9" s="67" t="s">
        <v>66</v>
      </c>
    </row>
    <row r="10" spans="1:7">
      <c r="A10">
        <v>9</v>
      </c>
      <c r="B10" s="70">
        <v>10514</v>
      </c>
      <c r="C10">
        <v>7092902</v>
      </c>
      <c r="D10" s="66">
        <v>43334</v>
      </c>
      <c r="E10" t="s">
        <v>71</v>
      </c>
      <c r="F10" t="s">
        <v>12</v>
      </c>
      <c r="G10" t="s">
        <v>438</v>
      </c>
    </row>
    <row r="11" spans="1:7">
      <c r="A11">
        <v>10</v>
      </c>
      <c r="B11" s="70">
        <v>10512</v>
      </c>
      <c r="C11">
        <v>7093359</v>
      </c>
      <c r="D11" s="66">
        <v>43334</v>
      </c>
      <c r="E11" t="s">
        <v>66</v>
      </c>
      <c r="F11" t="s">
        <v>12</v>
      </c>
      <c r="G11" t="s">
        <v>439</v>
      </c>
    </row>
    <row r="12" spans="1:7" s="67" customFormat="1">
      <c r="A12" s="67">
        <v>11</v>
      </c>
      <c r="B12" s="71">
        <v>10521</v>
      </c>
      <c r="C12" s="67">
        <v>10991061</v>
      </c>
      <c r="D12" s="68">
        <v>43334</v>
      </c>
      <c r="E12" s="67" t="s">
        <v>66</v>
      </c>
    </row>
    <row r="13" spans="1:7">
      <c r="A13">
        <v>12</v>
      </c>
      <c r="B13" s="70">
        <v>10520</v>
      </c>
      <c r="C13">
        <v>7092921</v>
      </c>
      <c r="D13" s="66">
        <v>43334</v>
      </c>
      <c r="E13" t="s">
        <v>66</v>
      </c>
      <c r="F13" t="s">
        <v>12</v>
      </c>
      <c r="G13" t="s">
        <v>440</v>
      </c>
    </row>
    <row r="14" spans="1:7">
      <c r="A14">
        <v>13</v>
      </c>
      <c r="B14" s="70" t="s">
        <v>364</v>
      </c>
      <c r="C14">
        <v>7092885</v>
      </c>
      <c r="D14" s="66">
        <v>43334</v>
      </c>
      <c r="E14" t="s">
        <v>66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5"/>
  <sheetViews>
    <sheetView topLeftCell="A30"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10" t="s">
        <v>79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v>0.67013888888888884</v>
      </c>
      <c r="H3" s="5"/>
      <c r="I3" s="5">
        <v>12</v>
      </c>
      <c r="J3" s="1" t="s">
        <v>12</v>
      </c>
      <c r="K3" s="2" t="s">
        <v>90</v>
      </c>
    </row>
    <row r="4" spans="1:11">
      <c r="A4" s="18" t="s">
        <v>13</v>
      </c>
      <c r="B4" t="s">
        <v>91</v>
      </c>
      <c r="E4" s="2"/>
      <c r="G4" s="15">
        <v>0.67222222222222217</v>
      </c>
      <c r="H4" s="6"/>
      <c r="I4" s="6">
        <v>12</v>
      </c>
      <c r="J4" s="2" t="s">
        <v>12</v>
      </c>
      <c r="K4" s="2"/>
    </row>
    <row r="5" spans="1:11">
      <c r="A5" s="18" t="s">
        <v>15</v>
      </c>
      <c r="B5">
        <v>38.5</v>
      </c>
      <c r="C5" t="s">
        <v>16</v>
      </c>
      <c r="D5">
        <v>97.79</v>
      </c>
      <c r="E5" s="2" t="s">
        <v>17</v>
      </c>
      <c r="G5" s="15">
        <v>0.67638888888888893</v>
      </c>
      <c r="H5" s="6"/>
      <c r="I5" s="6">
        <v>12</v>
      </c>
      <c r="J5" s="2" t="s">
        <v>12</v>
      </c>
      <c r="K5" s="2"/>
    </row>
    <row r="6" spans="1:11">
      <c r="A6" s="18" t="s">
        <v>18</v>
      </c>
      <c r="B6">
        <v>52</v>
      </c>
      <c r="C6" t="s">
        <v>16</v>
      </c>
      <c r="D6">
        <v>132.08000000000001</v>
      </c>
      <c r="E6" s="2" t="s">
        <v>17</v>
      </c>
      <c r="G6" s="15">
        <v>0.67847222222222225</v>
      </c>
      <c r="H6" s="6"/>
      <c r="I6" s="6">
        <v>12</v>
      </c>
      <c r="J6" s="2" t="s">
        <v>12</v>
      </c>
      <c r="K6" s="2"/>
    </row>
    <row r="7" spans="1:11">
      <c r="A7" s="19" t="s">
        <v>19</v>
      </c>
      <c r="B7" s="3">
        <v>34</v>
      </c>
      <c r="C7" s="3" t="s">
        <v>20</v>
      </c>
      <c r="D7" s="3"/>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7093370</v>
      </c>
      <c r="G10" s="15"/>
      <c r="H10" s="6"/>
      <c r="I10" s="6"/>
      <c r="J10" s="2"/>
      <c r="K10" s="2"/>
    </row>
    <row r="11" spans="1:11">
      <c r="A11" s="6" t="s">
        <v>24</v>
      </c>
      <c r="B11" s="2"/>
      <c r="G11" s="15"/>
      <c r="H11" s="6"/>
      <c r="I11" s="6"/>
      <c r="J11" s="2"/>
      <c r="K11" s="2"/>
    </row>
    <row r="12" spans="1:11">
      <c r="A12" s="6" t="s">
        <v>25</v>
      </c>
      <c r="B12" s="2">
        <v>58036</v>
      </c>
      <c r="G12" s="15"/>
      <c r="H12" s="6"/>
      <c r="I12" s="6"/>
      <c r="J12" s="2"/>
      <c r="K12" s="2"/>
    </row>
    <row r="13" spans="1:11">
      <c r="A13" s="6" t="s">
        <v>26</v>
      </c>
      <c r="B13" s="2"/>
      <c r="G13" s="15"/>
      <c r="H13" s="6"/>
      <c r="I13" s="6"/>
      <c r="J13" s="2"/>
      <c r="K13" s="2"/>
    </row>
    <row r="14" spans="1:11">
      <c r="A14" s="7" t="s">
        <v>27</v>
      </c>
      <c r="B14" s="4">
        <v>11</v>
      </c>
      <c r="G14" s="16"/>
      <c r="H14" s="7"/>
      <c r="I14" s="7"/>
      <c r="J14" s="4"/>
      <c r="K14" s="4"/>
    </row>
    <row r="16" spans="1:11">
      <c r="A16" s="97" t="s">
        <v>28</v>
      </c>
      <c r="B16" s="99"/>
    </row>
    <row r="17" spans="1:10">
      <c r="A17" s="5" t="s">
        <v>29</v>
      </c>
      <c r="B17" s="2" t="s">
        <v>82</v>
      </c>
      <c r="C17" t="s">
        <v>83</v>
      </c>
    </row>
    <row r="18" spans="1:10">
      <c r="A18" s="6" t="s">
        <v>30</v>
      </c>
      <c r="B18" s="2" t="s">
        <v>84</v>
      </c>
    </row>
    <row r="19" spans="1:10">
      <c r="A19" s="6" t="s">
        <v>31</v>
      </c>
      <c r="B19" s="2"/>
    </row>
    <row r="20" spans="1:10">
      <c r="A20" s="6" t="s">
        <v>33</v>
      </c>
      <c r="B20" s="2" t="s">
        <v>85</v>
      </c>
      <c r="G20" s="34" t="s">
        <v>35</v>
      </c>
      <c r="H20" s="35"/>
      <c r="I20" s="35"/>
      <c r="J20" s="1"/>
    </row>
    <row r="21" spans="1:10">
      <c r="A21" s="6" t="s">
        <v>36</v>
      </c>
      <c r="B21" s="2"/>
      <c r="G21" s="10"/>
      <c r="H21" s="40" t="s">
        <v>37</v>
      </c>
      <c r="I21" s="40" t="s">
        <v>38</v>
      </c>
      <c r="J21" s="41" t="s">
        <v>39</v>
      </c>
    </row>
    <row r="22" spans="1:10">
      <c r="A22" s="7" t="s">
        <v>40</v>
      </c>
      <c r="B22" s="4"/>
      <c r="G22" s="42" t="s">
        <v>41</v>
      </c>
      <c r="H22">
        <v>7.0789999999999997</v>
      </c>
      <c r="I22" s="44">
        <v>7.0410000000000004</v>
      </c>
      <c r="J22" s="37"/>
    </row>
    <row r="23" spans="1:10" ht="17.5">
      <c r="G23" s="42" t="s">
        <v>42</v>
      </c>
      <c r="H23" s="36">
        <v>16.2</v>
      </c>
      <c r="I23" s="44">
        <v>17.5</v>
      </c>
      <c r="J23" s="37"/>
    </row>
    <row r="24" spans="1:10" ht="17.5">
      <c r="A24" s="97" t="s">
        <v>43</v>
      </c>
      <c r="B24" s="99"/>
      <c r="D24" s="97" t="s">
        <v>44</v>
      </c>
      <c r="E24" s="99"/>
      <c r="G24" s="42" t="s">
        <v>45</v>
      </c>
      <c r="H24" s="36">
        <v>199</v>
      </c>
      <c r="I24" s="44">
        <v>289</v>
      </c>
      <c r="J24" s="37"/>
    </row>
    <row r="25" spans="1:10" ht="17.5">
      <c r="A25" s="5" t="s">
        <v>46</v>
      </c>
      <c r="B25" s="8">
        <v>0.65625</v>
      </c>
      <c r="D25" s="5" t="s">
        <v>47</v>
      </c>
      <c r="E25" s="8">
        <f>B26-B25</f>
        <v>9.0277777777777457E-3</v>
      </c>
      <c r="G25" s="42" t="s">
        <v>48</v>
      </c>
      <c r="H25" s="36">
        <v>-25</v>
      </c>
      <c r="I25" s="44">
        <v>-26</v>
      </c>
      <c r="J25" s="37"/>
    </row>
    <row r="26" spans="1:10" ht="17.5">
      <c r="A26" s="6" t="s">
        <v>49</v>
      </c>
      <c r="B26" s="8">
        <v>0.66527777777777775</v>
      </c>
      <c r="D26" s="6" t="s">
        <v>50</v>
      </c>
      <c r="E26" s="8">
        <f>B31-B27</f>
        <v>1.6666666666666718E-2</v>
      </c>
      <c r="G26" s="42" t="s">
        <v>51</v>
      </c>
      <c r="H26" s="36">
        <v>4.8</v>
      </c>
      <c r="I26" s="44">
        <v>4.7</v>
      </c>
      <c r="J26" s="37"/>
    </row>
    <row r="27" spans="1:10" ht="17.5">
      <c r="A27" s="6" t="s">
        <v>52</v>
      </c>
      <c r="B27" s="8">
        <v>0.66597222222222219</v>
      </c>
      <c r="D27" s="7" t="s">
        <v>53</v>
      </c>
      <c r="E27" s="9">
        <f>B31-B25</f>
        <v>2.6388888888888906E-2</v>
      </c>
      <c r="G27" s="42" t="s">
        <v>54</v>
      </c>
      <c r="H27" s="36">
        <v>5</v>
      </c>
      <c r="I27" s="44">
        <v>5</v>
      </c>
      <c r="J27" s="37"/>
    </row>
    <row r="28" spans="1:10" ht="17.5">
      <c r="A28" s="6" t="s">
        <v>55</v>
      </c>
      <c r="B28" s="8">
        <v>0.67291666666666661</v>
      </c>
      <c r="G28" s="42" t="s">
        <v>56</v>
      </c>
      <c r="H28" s="36">
        <v>99</v>
      </c>
      <c r="I28" s="44">
        <v>100</v>
      </c>
      <c r="J28" s="37"/>
    </row>
    <row r="29" spans="1:10" ht="17.5">
      <c r="A29" s="6" t="s">
        <v>57</v>
      </c>
      <c r="B29" s="8">
        <v>0.6791666666666667</v>
      </c>
      <c r="G29" s="42" t="s">
        <v>58</v>
      </c>
      <c r="H29" s="36">
        <v>0.75</v>
      </c>
      <c r="I29" s="44">
        <v>0.9</v>
      </c>
      <c r="J29" s="37"/>
    </row>
    <row r="30" spans="1:10">
      <c r="A30" s="6" t="s">
        <v>59</v>
      </c>
      <c r="B30" s="8"/>
      <c r="G30" s="46" t="s">
        <v>60</v>
      </c>
      <c r="H30" s="47"/>
      <c r="I30" s="48"/>
      <c r="J30" s="49"/>
    </row>
    <row r="31" spans="1:10">
      <c r="A31" s="7" t="s">
        <v>61</v>
      </c>
      <c r="B31" s="9">
        <v>0.68263888888888891</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92</v>
      </c>
      <c r="G34" s="43" t="s">
        <v>65</v>
      </c>
      <c r="H34" s="38">
        <v>1.4</v>
      </c>
      <c r="I34" s="45"/>
      <c r="J34" s="39"/>
    </row>
    <row r="35" spans="1:10">
      <c r="A35" t="s">
        <v>93</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7"/>
  <sheetViews>
    <sheetView topLeftCell="A10" workbookViewId="0">
      <selection activeCell="A35" sqref="A35"/>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10" t="s">
        <v>79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v>0.63472222222222219</v>
      </c>
      <c r="H3" s="5">
        <v>16</v>
      </c>
      <c r="I3" s="5">
        <v>12</v>
      </c>
      <c r="J3" s="1" t="s">
        <v>12</v>
      </c>
      <c r="K3" s="2"/>
    </row>
    <row r="4" spans="1:11">
      <c r="A4" s="18" t="s">
        <v>13</v>
      </c>
      <c r="B4" t="s">
        <v>94</v>
      </c>
      <c r="E4" s="2"/>
      <c r="G4" s="15">
        <v>0.63680555555555551</v>
      </c>
      <c r="H4" s="6">
        <v>10</v>
      </c>
      <c r="I4" s="6">
        <v>12</v>
      </c>
      <c r="J4" s="2" t="s">
        <v>86</v>
      </c>
      <c r="K4" s="2"/>
    </row>
    <row r="5" spans="1:11">
      <c r="A5" s="18" t="s">
        <v>15</v>
      </c>
      <c r="B5">
        <v>56</v>
      </c>
      <c r="C5" t="s">
        <v>16</v>
      </c>
      <c r="D5">
        <v>142.24</v>
      </c>
      <c r="E5" s="2" t="s">
        <v>17</v>
      </c>
      <c r="G5" s="15">
        <v>0.63958333333333328</v>
      </c>
      <c r="H5" s="6">
        <v>12</v>
      </c>
      <c r="I5" s="6">
        <v>12</v>
      </c>
      <c r="J5" s="2" t="s">
        <v>86</v>
      </c>
      <c r="K5" s="2"/>
    </row>
    <row r="6" spans="1:11">
      <c r="A6" s="18" t="s">
        <v>18</v>
      </c>
      <c r="B6">
        <v>70.5</v>
      </c>
      <c r="C6" t="s">
        <v>16</v>
      </c>
      <c r="D6">
        <v>179.07</v>
      </c>
      <c r="E6" s="2" t="s">
        <v>17</v>
      </c>
      <c r="G6" s="15">
        <v>0.64097222222222217</v>
      </c>
      <c r="H6" s="6">
        <v>12</v>
      </c>
      <c r="I6" s="6">
        <v>14</v>
      </c>
      <c r="J6" s="2" t="s">
        <v>86</v>
      </c>
      <c r="K6" s="2"/>
    </row>
    <row r="7" spans="1:11">
      <c r="A7" s="19" t="s">
        <v>19</v>
      </c>
      <c r="B7" s="3">
        <v>127</v>
      </c>
      <c r="C7" s="3" t="s">
        <v>20</v>
      </c>
      <c r="D7" s="3">
        <v>57.6</v>
      </c>
      <c r="E7" s="4" t="s">
        <v>21</v>
      </c>
      <c r="G7" s="15">
        <v>0.6430555555555556</v>
      </c>
      <c r="H7" s="6">
        <v>12</v>
      </c>
      <c r="I7" s="6">
        <v>10</v>
      </c>
      <c r="J7" s="2" t="s">
        <v>86</v>
      </c>
      <c r="K7" s="2"/>
    </row>
    <row r="8" spans="1:11">
      <c r="G8" s="15">
        <v>0.64444444444444449</v>
      </c>
      <c r="H8" s="6">
        <v>14</v>
      </c>
      <c r="I8" s="6">
        <v>12</v>
      </c>
      <c r="J8" s="2"/>
      <c r="K8" s="2"/>
    </row>
    <row r="9" spans="1:11">
      <c r="A9" s="94" t="s">
        <v>22</v>
      </c>
      <c r="B9" s="99"/>
      <c r="G9" s="15">
        <v>0.6479166666666667</v>
      </c>
      <c r="H9" s="6"/>
      <c r="I9" s="6">
        <v>12</v>
      </c>
      <c r="J9" s="2"/>
      <c r="K9" s="2"/>
    </row>
    <row r="10" spans="1:11">
      <c r="A10" s="5" t="s">
        <v>23</v>
      </c>
      <c r="B10" s="2">
        <v>2054522</v>
      </c>
      <c r="G10" s="15"/>
      <c r="H10" s="6"/>
      <c r="I10" s="6"/>
      <c r="J10" s="2"/>
      <c r="K10" s="2"/>
    </row>
    <row r="11" spans="1:11">
      <c r="A11" s="6" t="s">
        <v>24</v>
      </c>
      <c r="B11" s="2"/>
      <c r="G11" s="15"/>
      <c r="H11" s="6"/>
      <c r="I11" s="6"/>
      <c r="J11" s="2"/>
      <c r="K11" s="2"/>
    </row>
    <row r="12" spans="1:11">
      <c r="A12" s="6" t="s">
        <v>25</v>
      </c>
      <c r="B12" s="2">
        <v>7228</v>
      </c>
      <c r="G12" s="15"/>
      <c r="H12" s="6"/>
      <c r="I12" s="6"/>
      <c r="J12" s="2"/>
      <c r="K12" s="2"/>
    </row>
    <row r="13" spans="1:11">
      <c r="A13" s="6" t="s">
        <v>26</v>
      </c>
      <c r="B13" s="2"/>
      <c r="G13" s="15"/>
      <c r="H13" s="6"/>
      <c r="I13" s="6"/>
      <c r="J13" s="2"/>
      <c r="K13" s="2"/>
    </row>
    <row r="14" spans="1:11">
      <c r="A14" s="7" t="s">
        <v>27</v>
      </c>
      <c r="B14" s="4">
        <v>10</v>
      </c>
      <c r="G14" s="16"/>
      <c r="H14" s="7"/>
      <c r="I14" s="7"/>
      <c r="J14" s="4"/>
      <c r="K14" s="4"/>
    </row>
    <row r="16" spans="1:11">
      <c r="A16" s="97" t="s">
        <v>28</v>
      </c>
      <c r="B16" s="99"/>
    </row>
    <row r="17" spans="1:10">
      <c r="A17" s="5" t="s">
        <v>29</v>
      </c>
      <c r="B17" s="2" t="s">
        <v>82</v>
      </c>
      <c r="C17" t="s">
        <v>83</v>
      </c>
    </row>
    <row r="18" spans="1:10">
      <c r="A18" s="6" t="s">
        <v>30</v>
      </c>
      <c r="B18" s="2" t="s">
        <v>84</v>
      </c>
    </row>
    <row r="19" spans="1:10">
      <c r="A19" s="6" t="s">
        <v>31</v>
      </c>
      <c r="B19" s="2"/>
    </row>
    <row r="20" spans="1:10">
      <c r="A20" s="6" t="s">
        <v>33</v>
      </c>
      <c r="B20" s="2" t="s">
        <v>95</v>
      </c>
      <c r="G20" s="34" t="s">
        <v>35</v>
      </c>
      <c r="H20" s="35"/>
      <c r="I20" s="35"/>
      <c r="J20" s="1"/>
    </row>
    <row r="21" spans="1:10">
      <c r="A21" s="6" t="s">
        <v>36</v>
      </c>
      <c r="B21" s="2"/>
      <c r="G21" s="10"/>
      <c r="H21" s="40" t="s">
        <v>37</v>
      </c>
      <c r="I21" s="40" t="s">
        <v>38</v>
      </c>
      <c r="J21" s="41" t="s">
        <v>39</v>
      </c>
    </row>
    <row r="22" spans="1:10">
      <c r="A22" s="7" t="s">
        <v>40</v>
      </c>
      <c r="B22" s="4"/>
      <c r="G22" s="42" t="s">
        <v>41</v>
      </c>
      <c r="H22">
        <v>7.1289999999999996</v>
      </c>
      <c r="I22" s="44">
        <v>7.0979999999999999</v>
      </c>
      <c r="J22" s="37"/>
    </row>
    <row r="23" spans="1:10" ht="17.5">
      <c r="G23" s="42" t="s">
        <v>42</v>
      </c>
      <c r="H23" s="36">
        <v>15.5</v>
      </c>
      <c r="I23" s="44">
        <v>15.5</v>
      </c>
      <c r="J23" s="37"/>
    </row>
    <row r="24" spans="1:10" ht="17.5">
      <c r="A24" s="97" t="s">
        <v>43</v>
      </c>
      <c r="B24" s="99"/>
      <c r="D24" s="97" t="s">
        <v>44</v>
      </c>
      <c r="E24" s="99"/>
      <c r="G24" s="42" t="s">
        <v>45</v>
      </c>
      <c r="H24" s="36">
        <v>270</v>
      </c>
      <c r="I24" s="44">
        <v>285</v>
      </c>
      <c r="J24" s="37"/>
    </row>
    <row r="25" spans="1:10" ht="17.5">
      <c r="A25" s="5" t="s">
        <v>46</v>
      </c>
      <c r="B25" s="8">
        <v>0.6</v>
      </c>
      <c r="D25" s="5" t="s">
        <v>47</v>
      </c>
      <c r="E25" s="8">
        <f>B26-B25</f>
        <v>2.9861111111111116E-2</v>
      </c>
      <c r="G25" s="42" t="s">
        <v>48</v>
      </c>
      <c r="H25" s="36">
        <v>-24</v>
      </c>
      <c r="I25" s="44">
        <v>-25</v>
      </c>
      <c r="J25" s="37"/>
    </row>
    <row r="26" spans="1:10" ht="17.5">
      <c r="A26" s="6" t="s">
        <v>49</v>
      </c>
      <c r="B26" s="8">
        <v>0.62986111111111109</v>
      </c>
      <c r="D26" s="6" t="s">
        <v>50</v>
      </c>
      <c r="E26" s="8">
        <f>B31-B27</f>
        <v>1.9444444444444486E-2</v>
      </c>
      <c r="G26" s="42" t="s">
        <v>51</v>
      </c>
      <c r="H26" s="36">
        <v>5.0999999999999996</v>
      </c>
      <c r="I26" s="44">
        <v>4.8</v>
      </c>
      <c r="J26" s="37"/>
    </row>
    <row r="27" spans="1:10" ht="17.5">
      <c r="A27" s="6" t="s">
        <v>52</v>
      </c>
      <c r="B27" s="8">
        <v>0.63124999999999998</v>
      </c>
      <c r="D27" s="7" t="s">
        <v>53</v>
      </c>
      <c r="E27" s="9">
        <f>B31-B25</f>
        <v>5.0694444444444486E-2</v>
      </c>
      <c r="G27" s="42" t="s">
        <v>54</v>
      </c>
      <c r="H27" s="36">
        <v>6</v>
      </c>
      <c r="I27" s="44">
        <v>5</v>
      </c>
      <c r="J27" s="37"/>
    </row>
    <row r="28" spans="1:10" ht="17.5">
      <c r="A28" s="6" t="s">
        <v>55</v>
      </c>
      <c r="B28" s="8">
        <v>0.63541666666666663</v>
      </c>
      <c r="G28" s="42" t="s">
        <v>56</v>
      </c>
      <c r="H28" s="36">
        <v>100</v>
      </c>
      <c r="I28" s="44">
        <v>100</v>
      </c>
      <c r="J28" s="37"/>
    </row>
    <row r="29" spans="1:10" ht="17.5">
      <c r="A29" s="6" t="s">
        <v>57</v>
      </c>
      <c r="B29" s="8">
        <v>0.64513888888888882</v>
      </c>
      <c r="G29" s="42" t="s">
        <v>58</v>
      </c>
      <c r="H29" s="36">
        <v>1.08</v>
      </c>
      <c r="I29" s="44">
        <v>1.1599999999999999</v>
      </c>
      <c r="J29" s="37"/>
    </row>
    <row r="30" spans="1:10">
      <c r="A30" s="6" t="s">
        <v>59</v>
      </c>
      <c r="B30" s="8">
        <f>'Template options'!F22</f>
        <v>0</v>
      </c>
      <c r="G30" s="46" t="s">
        <v>60</v>
      </c>
      <c r="H30" s="47"/>
      <c r="I30" s="48"/>
      <c r="J30" s="49"/>
    </row>
    <row r="31" spans="1:10">
      <c r="A31" s="7" t="s">
        <v>61</v>
      </c>
      <c r="B31" s="9">
        <v>0.65069444444444446</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1.5</v>
      </c>
      <c r="I34" s="45"/>
      <c r="J34" s="39"/>
    </row>
    <row r="36" spans="1:10">
      <c r="A36" t="s">
        <v>96</v>
      </c>
    </row>
    <row r="37" spans="1:10">
      <c r="A37" t="s">
        <v>97</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8"/>
  <sheetViews>
    <sheetView topLeftCell="A27" workbookViewId="0">
      <selection activeCell="B21" sqref="B21"/>
    </sheetView>
  </sheetViews>
  <sheetFormatPr defaultColWidth="11" defaultRowHeight="15.5"/>
  <cols>
    <col min="1" max="1" width="25.33203125" customWidth="1"/>
    <col min="2" max="2" width="16.08203125" customWidth="1"/>
    <col min="3" max="3" width="12" customWidth="1"/>
    <col min="4" max="4" width="13.5" customWidth="1"/>
    <col min="7" max="7" width="14" customWidth="1"/>
    <col min="10" max="10" width="13.58203125" customWidth="1"/>
    <col min="11" max="11" width="11.08203125" customWidth="1"/>
    <col min="12" max="12" width="15" customWidth="1"/>
    <col min="14" max="14" width="14.58203125" customWidth="1"/>
  </cols>
  <sheetData>
    <row r="1" spans="1:11">
      <c r="A1" s="11" t="s">
        <v>0</v>
      </c>
      <c r="B1" s="10" t="s">
        <v>79</v>
      </c>
      <c r="C1" s="11" t="s">
        <v>1</v>
      </c>
      <c r="D1" s="10"/>
      <c r="E1" s="11" t="s">
        <v>2</v>
      </c>
      <c r="F1" s="10"/>
      <c r="G1" s="94" t="s">
        <v>3</v>
      </c>
      <c r="H1" s="95"/>
      <c r="I1" s="95"/>
      <c r="J1" s="95"/>
      <c r="K1" s="96"/>
    </row>
    <row r="2" spans="1:11">
      <c r="A2" s="97" t="s">
        <v>4</v>
      </c>
      <c r="B2" s="98"/>
      <c r="C2" s="98"/>
      <c r="D2" s="98"/>
      <c r="E2" s="99"/>
      <c r="G2" s="11" t="s">
        <v>5</v>
      </c>
      <c r="H2" s="11" t="s">
        <v>6</v>
      </c>
      <c r="I2" s="11" t="s">
        <v>7</v>
      </c>
      <c r="J2" s="11" t="s">
        <v>8</v>
      </c>
      <c r="K2" s="11" t="s">
        <v>9</v>
      </c>
    </row>
    <row r="3" spans="1:11">
      <c r="A3" s="17" t="s">
        <v>10</v>
      </c>
      <c r="B3" t="s">
        <v>80</v>
      </c>
      <c r="E3" s="2"/>
      <c r="G3" s="14">
        <v>0.51250000000000007</v>
      </c>
      <c r="H3" s="5"/>
      <c r="I3" s="5">
        <v>6</v>
      </c>
      <c r="J3" s="1" t="s">
        <v>64</v>
      </c>
      <c r="K3" s="2"/>
    </row>
    <row r="4" spans="1:11">
      <c r="A4" s="18" t="s">
        <v>13</v>
      </c>
      <c r="B4" t="s">
        <v>72</v>
      </c>
      <c r="E4" s="2"/>
      <c r="G4" s="15">
        <v>0.5229166666666667</v>
      </c>
      <c r="H4" s="6"/>
      <c r="I4" s="6">
        <v>10</v>
      </c>
      <c r="J4" s="2" t="s">
        <v>12</v>
      </c>
      <c r="K4" s="2"/>
    </row>
    <row r="5" spans="1:11">
      <c r="A5" s="18" t="s">
        <v>15</v>
      </c>
      <c r="B5">
        <v>65</v>
      </c>
      <c r="C5" t="s">
        <v>16</v>
      </c>
      <c r="D5">
        <v>165.1</v>
      </c>
      <c r="E5" s="2" t="s">
        <v>17</v>
      </c>
      <c r="G5" s="15">
        <v>0.5180555555555556</v>
      </c>
      <c r="H5" s="6">
        <v>10</v>
      </c>
      <c r="I5" s="6">
        <v>8</v>
      </c>
      <c r="J5" s="2"/>
      <c r="K5" s="2"/>
    </row>
    <row r="6" spans="1:11">
      <c r="A6" s="18" t="s">
        <v>18</v>
      </c>
      <c r="B6">
        <v>88.5</v>
      </c>
      <c r="C6" t="s">
        <v>16</v>
      </c>
      <c r="D6">
        <v>224.79</v>
      </c>
      <c r="E6" s="2" t="s">
        <v>17</v>
      </c>
      <c r="G6" s="15"/>
      <c r="H6" s="6"/>
      <c r="I6" s="6"/>
      <c r="J6" s="2"/>
      <c r="K6" s="2"/>
    </row>
    <row r="7" spans="1:11">
      <c r="A7" s="19" t="s">
        <v>19</v>
      </c>
      <c r="B7" s="3">
        <v>203</v>
      </c>
      <c r="C7" s="3" t="s">
        <v>20</v>
      </c>
      <c r="D7" s="3">
        <v>91.63</v>
      </c>
      <c r="E7" s="4" t="s">
        <v>21</v>
      </c>
      <c r="G7" s="15"/>
      <c r="H7" s="6"/>
      <c r="I7" s="6"/>
      <c r="J7" s="2"/>
      <c r="K7" s="2"/>
    </row>
    <row r="8" spans="1:11">
      <c r="G8" s="15"/>
      <c r="H8" s="6"/>
      <c r="I8" s="6"/>
      <c r="J8" s="2"/>
      <c r="K8" s="2"/>
    </row>
    <row r="9" spans="1:11">
      <c r="A9" s="94" t="s">
        <v>22</v>
      </c>
      <c r="B9" s="99"/>
      <c r="G9" s="15"/>
      <c r="H9" s="6"/>
      <c r="I9" s="6"/>
      <c r="J9" s="2"/>
      <c r="K9" s="2"/>
    </row>
    <row r="10" spans="1:11">
      <c r="A10" s="5" t="s">
        <v>23</v>
      </c>
      <c r="B10" s="2">
        <v>29241467</v>
      </c>
      <c r="G10" s="15"/>
      <c r="H10" s="6"/>
      <c r="I10" s="6"/>
      <c r="J10" s="2"/>
      <c r="K10" s="2"/>
    </row>
    <row r="11" spans="1:11">
      <c r="A11" s="6" t="s">
        <v>24</v>
      </c>
      <c r="B11" s="2"/>
      <c r="G11" s="15"/>
      <c r="H11" s="6"/>
      <c r="I11" s="6"/>
      <c r="J11" s="2"/>
      <c r="K11" s="2"/>
    </row>
    <row r="12" spans="1:11">
      <c r="A12" s="6" t="s">
        <v>25</v>
      </c>
      <c r="B12" s="2"/>
      <c r="C12" t="s">
        <v>98</v>
      </c>
      <c r="G12" s="15"/>
      <c r="H12" s="6"/>
      <c r="I12" s="6"/>
      <c r="J12" s="2"/>
      <c r="K12" s="2"/>
    </row>
    <row r="13" spans="1:11">
      <c r="A13" s="6" t="s">
        <v>26</v>
      </c>
      <c r="B13" s="2"/>
      <c r="G13" s="15"/>
      <c r="H13" s="6"/>
      <c r="I13" s="6"/>
      <c r="J13" s="2"/>
      <c r="K13" s="2"/>
    </row>
    <row r="14" spans="1:11">
      <c r="A14" s="7" t="s">
        <v>27</v>
      </c>
      <c r="B14" s="4"/>
      <c r="G14" s="16"/>
      <c r="H14" s="7"/>
      <c r="I14" s="7"/>
      <c r="J14" s="4"/>
      <c r="K14" s="4"/>
    </row>
    <row r="16" spans="1:11">
      <c r="A16" s="97" t="s">
        <v>28</v>
      </c>
      <c r="B16" s="99"/>
    </row>
    <row r="17" spans="1:10">
      <c r="A17" s="5" t="s">
        <v>29</v>
      </c>
      <c r="B17" s="2" t="s">
        <v>82</v>
      </c>
      <c r="C17" t="s">
        <v>83</v>
      </c>
    </row>
    <row r="18" spans="1:10">
      <c r="A18" s="6" t="s">
        <v>30</v>
      </c>
      <c r="B18" s="2" t="s">
        <v>84</v>
      </c>
    </row>
    <row r="19" spans="1:10">
      <c r="A19" s="6" t="s">
        <v>31</v>
      </c>
      <c r="B19" s="2"/>
    </row>
    <row r="20" spans="1:10">
      <c r="A20" s="6" t="s">
        <v>33</v>
      </c>
      <c r="B20" s="2" t="s">
        <v>99</v>
      </c>
      <c r="G20" s="34" t="s">
        <v>35</v>
      </c>
      <c r="H20" s="35"/>
      <c r="I20" s="35"/>
      <c r="J20" s="1"/>
    </row>
    <row r="21" spans="1:10">
      <c r="A21" s="6" t="s">
        <v>36</v>
      </c>
      <c r="B21" s="2"/>
      <c r="G21" s="10"/>
      <c r="H21" s="40" t="s">
        <v>37</v>
      </c>
      <c r="I21" s="40" t="s">
        <v>38</v>
      </c>
      <c r="J21" s="41" t="s">
        <v>39</v>
      </c>
    </row>
    <row r="22" spans="1:10">
      <c r="A22" s="7" t="s">
        <v>40</v>
      </c>
      <c r="B22" s="4"/>
      <c r="G22" s="42" t="s">
        <v>41</v>
      </c>
      <c r="H22">
        <v>7.12</v>
      </c>
      <c r="I22" s="44">
        <v>7.0449999999999999</v>
      </c>
      <c r="J22" s="37"/>
    </row>
    <row r="23" spans="1:10" ht="17.5">
      <c r="G23" s="42" t="s">
        <v>42</v>
      </c>
      <c r="H23" s="36">
        <v>16.600000000000001</v>
      </c>
      <c r="I23" s="44">
        <v>20.6</v>
      </c>
      <c r="J23" s="37"/>
    </row>
    <row r="24" spans="1:10" ht="17.5">
      <c r="A24" s="97" t="s">
        <v>43</v>
      </c>
      <c r="B24" s="99"/>
      <c r="D24" s="97" t="s">
        <v>44</v>
      </c>
      <c r="E24" s="99"/>
      <c r="G24" s="42" t="s">
        <v>45</v>
      </c>
      <c r="H24" s="36">
        <v>322</v>
      </c>
      <c r="I24" s="44">
        <v>143</v>
      </c>
      <c r="J24" s="37"/>
    </row>
    <row r="25" spans="1:10" ht="17.5">
      <c r="A25" s="5" t="s">
        <v>46</v>
      </c>
      <c r="B25" s="8">
        <v>0.47152777777777777</v>
      </c>
      <c r="D25" s="5" t="s">
        <v>47</v>
      </c>
      <c r="E25" s="8">
        <f>B26-B25</f>
        <v>3.5416666666666652E-2</v>
      </c>
      <c r="G25" s="42" t="s">
        <v>48</v>
      </c>
      <c r="H25" s="36">
        <v>-24</v>
      </c>
      <c r="I25" s="44">
        <v>-25</v>
      </c>
      <c r="J25" s="37"/>
    </row>
    <row r="26" spans="1:10" ht="17.5">
      <c r="A26" s="6" t="s">
        <v>49</v>
      </c>
      <c r="B26" s="8">
        <v>0.50694444444444442</v>
      </c>
      <c r="D26" s="6" t="s">
        <v>50</v>
      </c>
      <c r="E26" s="8">
        <f>B31-B27</f>
        <v>1.6666666666666718E-2</v>
      </c>
      <c r="G26" s="42" t="s">
        <v>51</v>
      </c>
      <c r="H26" s="36">
        <v>5.4</v>
      </c>
      <c r="I26" s="44">
        <v>5.6</v>
      </c>
      <c r="J26" s="37"/>
    </row>
    <row r="27" spans="1:10" ht="17.5">
      <c r="A27" s="6" t="s">
        <v>52</v>
      </c>
      <c r="B27" s="8">
        <v>0.50902777777777775</v>
      </c>
      <c r="D27" s="7" t="s">
        <v>53</v>
      </c>
      <c r="E27" s="9">
        <f>B31-B25</f>
        <v>5.4166666666666696E-2</v>
      </c>
      <c r="G27" s="42" t="s">
        <v>54</v>
      </c>
      <c r="H27" s="36">
        <v>6</v>
      </c>
      <c r="I27" s="44">
        <v>6</v>
      </c>
      <c r="J27" s="37"/>
    </row>
    <row r="28" spans="1:10" ht="17.5">
      <c r="A28" s="6" t="s">
        <v>55</v>
      </c>
      <c r="B28" s="8">
        <v>0.51388888888888895</v>
      </c>
      <c r="G28" s="42" t="s">
        <v>56</v>
      </c>
      <c r="H28" s="36">
        <v>100</v>
      </c>
      <c r="I28" s="44">
        <v>98</v>
      </c>
      <c r="J28" s="37"/>
    </row>
    <row r="29" spans="1:10" ht="17.5">
      <c r="A29" s="6" t="s">
        <v>57</v>
      </c>
      <c r="B29" s="8">
        <v>0.51666666666666672</v>
      </c>
      <c r="G29" s="42" t="s">
        <v>58</v>
      </c>
      <c r="H29" s="36">
        <v>1.01</v>
      </c>
      <c r="I29" s="44">
        <v>1.17</v>
      </c>
      <c r="J29" s="37"/>
    </row>
    <row r="30" spans="1:10">
      <c r="A30" s="6" t="s">
        <v>59</v>
      </c>
      <c r="B30" s="8">
        <f>'Template options'!F22</f>
        <v>0</v>
      </c>
      <c r="G30" s="46" t="s">
        <v>60</v>
      </c>
      <c r="H30" s="47"/>
      <c r="I30" s="48"/>
      <c r="J30" s="49"/>
    </row>
    <row r="31" spans="1:10">
      <c r="A31" s="7" t="s">
        <v>61</v>
      </c>
      <c r="B31" s="9">
        <v>0.52569444444444446</v>
      </c>
      <c r="G31" s="50" t="s">
        <v>41</v>
      </c>
      <c r="H31" s="47"/>
      <c r="I31" s="48"/>
      <c r="J31" s="49"/>
    </row>
    <row r="32" spans="1:10" ht="17.5">
      <c r="G32" s="50" t="s">
        <v>42</v>
      </c>
      <c r="H32" s="47"/>
      <c r="I32" s="48"/>
      <c r="J32" s="49"/>
    </row>
    <row r="33" spans="1:10" ht="17.5">
      <c r="A33" s="11" t="s">
        <v>62</v>
      </c>
      <c r="B33" s="10"/>
      <c r="G33" s="50" t="s">
        <v>45</v>
      </c>
      <c r="H33" s="47"/>
      <c r="I33" s="48"/>
      <c r="J33" s="49"/>
    </row>
    <row r="34" spans="1:10" ht="17.5">
      <c r="A34" s="10" t="s">
        <v>63</v>
      </c>
      <c r="B34" s="10" t="s">
        <v>12</v>
      </c>
      <c r="G34" s="43" t="s">
        <v>65</v>
      </c>
      <c r="H34" s="38">
        <v>1.9</v>
      </c>
      <c r="I34" s="45">
        <v>1.9</v>
      </c>
      <c r="J34" s="39"/>
    </row>
    <row r="35" spans="1:10">
      <c r="A35" t="s">
        <v>100</v>
      </c>
    </row>
    <row r="36" spans="1:10">
      <c r="A36" t="s">
        <v>101</v>
      </c>
    </row>
    <row r="37" spans="1:10">
      <c r="A37" t="s">
        <v>102</v>
      </c>
    </row>
    <row r="38" spans="1:10">
      <c r="A38" t="s">
        <v>103</v>
      </c>
    </row>
  </sheetData>
  <mergeCells count="6">
    <mergeCell ref="G1:K1"/>
    <mergeCell ref="A2:E2"/>
    <mergeCell ref="A9:B9"/>
    <mergeCell ref="A16:B16"/>
    <mergeCell ref="A24:B24"/>
    <mergeCell ref="D24:E2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71FFD1B571BE2883E0537D20C80A46C7" version="1.0.0">
  <systemFields>
    <field name="Objective-Id">
      <value order="0">A2925693</value>
    </field>
    <field name="Objective-Title">
      <value order="0">Acoustic tagging data from the vets 2018</value>
    </field>
    <field name="Objective-Description">
      <value order="0"/>
    </field>
    <field name="Objective-CreationStamp">
      <value order="0">2019-04-17T12:34:39Z</value>
    </field>
    <field name="Objective-IsApproved">
      <value order="0">false</value>
    </field>
    <field name="Objective-IsPublished">
      <value order="0">false</value>
    </field>
    <field name="Objective-DatePublished">
      <value order="0"/>
    </field>
    <field name="Objective-ModificationStamp">
      <value order="0">2019-08-19T13:24:15Z</value>
    </field>
    <field name="Objective-Owner">
      <value order="0">Jane Dodd</value>
    </field>
    <field name="Objective-Path">
      <value order="0">Objective Global Folder:SNH Fileplan:NAT - Natural Environments:MAR - Marine:MBD - Marine Biodiversity:RES - Research:Skate Photo ID - Ibid 016963</value>
    </field>
    <field name="Objective-Parent">
      <value order="0">Skate Photo ID - Ibid 016963</value>
    </field>
    <field name="Objective-State">
      <value order="0">Being Edited</value>
    </field>
    <field name="Objective-VersionId">
      <value order="0">vA5362062</value>
    </field>
    <field name="Objective-Version">
      <value order="0">0.5</value>
    </field>
    <field name="Objective-VersionNumber">
      <value order="0">5</value>
    </field>
    <field name="Objective-VersionComment">
      <value order="0"/>
    </field>
    <field name="Objective-FileNumber">
      <value order="0">qA154529</value>
    </field>
    <field name="Objective-Classification">
      <value order="0"/>
    </field>
    <field name="Objective-Caveats">
      <value order="0"/>
    </field>
  </systemFields>
  <catalogues>
    <catalogue name="Document Type Catalogue" type="type" ori="id:cA8">
      <field name="Objective-EIR Exception">
        <value order="0">Release</value>
      </field>
      <field name="Objective-FOI Exemption">
        <value order="0">Release</value>
      </field>
      <field name="Objective-DPA Exemption">
        <value order="0">Release</value>
      </field>
      <field name="Objective-Justification">
        <value order="0"/>
      </field>
      <field name="Objective-Date of Original">
        <value order="0"/>
      </field>
      <field name="Objective-Sensitivity Review Date">
        <value order="0"/>
      </field>
      <field name="Objective-FOI/EIR Disclosure Date">
        <value order="0"/>
      </field>
      <field name="Objective-Date of Release">
        <value order="0"/>
      </field>
      <field name="Objective-FOI Release Details">
        <value order="0"/>
      </field>
      <field name="Objective-FOI/EIR Dissemination Date">
        <value order="0"/>
      </field>
      <field name="Objective-Connect Creator">
        <value order="0"/>
      </field>
      <field name="Objective-Date of Request">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71FFD1B571BE2883E0537D20C80A46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20032020 2</vt:lpstr>
      <vt:lpstr>20032020 1</vt:lpstr>
      <vt:lpstr>19032020 3</vt:lpstr>
      <vt:lpstr>19032020 2</vt:lpstr>
      <vt:lpstr>19032020 1</vt:lpstr>
      <vt:lpstr>06032020 4</vt:lpstr>
      <vt:lpstr>06032020 3</vt:lpstr>
      <vt:lpstr>06032020 2</vt:lpstr>
      <vt:lpstr>06032020 1</vt:lpstr>
      <vt:lpstr>05032020 3</vt:lpstr>
      <vt:lpstr>05032020 2</vt:lpstr>
      <vt:lpstr>05032020 1</vt:lpstr>
      <vt:lpstr>04032020 5</vt:lpstr>
      <vt:lpstr>04032020 4</vt:lpstr>
      <vt:lpstr>04032020 3</vt:lpstr>
      <vt:lpstr>04032020 2</vt:lpstr>
      <vt:lpstr>04032020 1</vt:lpstr>
      <vt:lpstr>18112019 1</vt:lpstr>
      <vt:lpstr>14082019 3</vt:lpstr>
      <vt:lpstr>14082019 2</vt:lpstr>
      <vt:lpstr>14082019 1</vt:lpstr>
      <vt:lpstr>13082019 4</vt:lpstr>
      <vt:lpstr>13082019 3</vt:lpstr>
      <vt:lpstr>13082019 2</vt:lpstr>
      <vt:lpstr>13082019 1</vt:lpstr>
      <vt:lpstr>12082019 5</vt:lpstr>
      <vt:lpstr>12082019 4</vt:lpstr>
      <vt:lpstr>12082019 3</vt:lpstr>
      <vt:lpstr>12082019 2</vt:lpstr>
      <vt:lpstr>12082019 1</vt:lpstr>
      <vt:lpstr>08082019 1</vt:lpstr>
      <vt:lpstr>07082019 1</vt:lpstr>
      <vt:lpstr>07082019 2</vt:lpstr>
      <vt:lpstr>07082019 3</vt:lpstr>
      <vt:lpstr>07082019 4</vt:lpstr>
      <vt:lpstr>07082019 5</vt:lpstr>
      <vt:lpstr>06082019 1</vt:lpstr>
      <vt:lpstr>06082019 2</vt:lpstr>
      <vt:lpstr>06082019 3</vt:lpstr>
      <vt:lpstr>06082019 4</vt:lpstr>
      <vt:lpstr>06082019 5</vt:lpstr>
      <vt:lpstr>06082019 6</vt:lpstr>
      <vt:lpstr>06082019 7</vt:lpstr>
      <vt:lpstr>06082019 8</vt:lpstr>
      <vt:lpstr>04042019 1</vt:lpstr>
      <vt:lpstr>04042019 2</vt:lpstr>
      <vt:lpstr>02042019 3</vt:lpstr>
      <vt:lpstr>02042019 2</vt:lpstr>
      <vt:lpstr>02042019 1</vt:lpstr>
      <vt:lpstr>22082018 5</vt:lpstr>
      <vt:lpstr>22082018 4</vt:lpstr>
      <vt:lpstr>22082018 3</vt:lpstr>
      <vt:lpstr>22082018 2</vt:lpstr>
      <vt:lpstr>22082018 1</vt:lpstr>
      <vt:lpstr>21082018 1</vt:lpstr>
      <vt:lpstr>21082018 2</vt:lpstr>
      <vt:lpstr>21082018 3</vt:lpstr>
      <vt:lpstr>20082018 1</vt:lpstr>
      <vt:lpstr>02082018 3</vt:lpstr>
      <vt:lpstr>02082018 2</vt:lpstr>
      <vt:lpstr>02082018 1</vt:lpstr>
      <vt:lpstr>01082018 1</vt:lpstr>
      <vt:lpstr>Template</vt:lpstr>
      <vt:lpstr>Template options</vt:lpstr>
      <vt:lpstr>Detections Jan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Office 2004 Test Drive User</dc:creator>
  <cp:keywords/>
  <dc:description/>
  <cp:lastModifiedBy>Georgina Cole</cp:lastModifiedBy>
  <cp:revision/>
  <dcterms:created xsi:type="dcterms:W3CDTF">2018-08-02T20:26:26Z</dcterms:created>
  <dcterms:modified xsi:type="dcterms:W3CDTF">2024-10-09T15:35:36Z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A2925693</vt:lpwstr>
  </property>
  <property fmtid="{D5CDD505-2E9C-101B-9397-08002B2CF9AE}" pid="4" name="Objective-Title">
    <vt:lpwstr>Acoustic tagging data from the vets 2018</vt:lpwstr>
  </property>
  <property fmtid="{D5CDD505-2E9C-101B-9397-08002B2CF9AE}" pid="5" name="Objective-Description">
    <vt:lpwstr/>
  </property>
  <property fmtid="{D5CDD505-2E9C-101B-9397-08002B2CF9AE}" pid="6" name="Objective-CreationStamp">
    <vt:filetime>2019-04-17T12:35:08Z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2019-08-19T13:24:15Z</vt:filetime>
  </property>
  <property fmtid="{D5CDD505-2E9C-101B-9397-08002B2CF9AE}" pid="11" name="Objective-Owner">
    <vt:lpwstr>Jane Dodd</vt:lpwstr>
  </property>
  <property fmtid="{D5CDD505-2E9C-101B-9397-08002B2CF9AE}" pid="12" name="Objective-Path">
    <vt:lpwstr>Objective Global Folder:SNH Fileplan:NAT - Natural Environments:MAR - Marine:MBD - Marine Biodiversity:RES - Research:Skate Photo ID - Ibid 016963:</vt:lpwstr>
  </property>
  <property fmtid="{D5CDD505-2E9C-101B-9397-08002B2CF9AE}" pid="13" name="Objective-Parent">
    <vt:lpwstr>Skate Photo ID - Ibid 016963</vt:lpwstr>
  </property>
  <property fmtid="{D5CDD505-2E9C-101B-9397-08002B2CF9AE}" pid="14" name="Objective-State">
    <vt:lpwstr>Being Edited</vt:lpwstr>
  </property>
  <property fmtid="{D5CDD505-2E9C-101B-9397-08002B2CF9AE}" pid="15" name="Objective-VersionId">
    <vt:lpwstr>vA5362062</vt:lpwstr>
  </property>
  <property fmtid="{D5CDD505-2E9C-101B-9397-08002B2CF9AE}" pid="16" name="Objective-Version">
    <vt:lpwstr>0.5</vt:lpwstr>
  </property>
  <property fmtid="{D5CDD505-2E9C-101B-9397-08002B2CF9AE}" pid="17" name="Objective-VersionNumber">
    <vt:r8>5</vt:r8>
  </property>
  <property fmtid="{D5CDD505-2E9C-101B-9397-08002B2CF9AE}" pid="18" name="Objective-VersionComment">
    <vt:lpwstr/>
  </property>
  <property fmtid="{D5CDD505-2E9C-101B-9397-08002B2CF9AE}" pid="19" name="Objective-FileNumber">
    <vt:lpwstr>qA154529</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EIR Exception">
    <vt:lpwstr>Release</vt:lpwstr>
  </property>
  <property fmtid="{D5CDD505-2E9C-101B-9397-08002B2CF9AE}" pid="23" name="Objective-FOI Exemption">
    <vt:lpwstr>Release</vt:lpwstr>
  </property>
  <property fmtid="{D5CDD505-2E9C-101B-9397-08002B2CF9AE}" pid="24" name="Objective-DPA Exemption">
    <vt:lpwstr>Release</vt:lpwstr>
  </property>
  <property fmtid="{D5CDD505-2E9C-101B-9397-08002B2CF9AE}" pid="25" name="Objective-Justification">
    <vt:lpwstr/>
  </property>
  <property fmtid="{D5CDD505-2E9C-101B-9397-08002B2CF9AE}" pid="26" name="Objective-Date of Original">
    <vt:lpwstr/>
  </property>
  <property fmtid="{D5CDD505-2E9C-101B-9397-08002B2CF9AE}" pid="27" name="Objective-Sensitivity Review Date">
    <vt:lpwstr/>
  </property>
  <property fmtid="{D5CDD505-2E9C-101B-9397-08002B2CF9AE}" pid="28" name="Objective-FOI/EIR Disclosure Date">
    <vt:lpwstr/>
  </property>
  <property fmtid="{D5CDD505-2E9C-101B-9397-08002B2CF9AE}" pid="29" name="Objective-Date of Release">
    <vt:lpwstr/>
  </property>
  <property fmtid="{D5CDD505-2E9C-101B-9397-08002B2CF9AE}" pid="30" name="Objective-FOI Release Details">
    <vt:lpwstr/>
  </property>
  <property fmtid="{D5CDD505-2E9C-101B-9397-08002B2CF9AE}" pid="31" name="Objective-FOI/EIR Dissemination Date">
    <vt:lpwstr/>
  </property>
  <property fmtid="{D5CDD505-2E9C-101B-9397-08002B2CF9AE}" pid="32" name="Objective-Connect Creator">
    <vt:lpwstr/>
  </property>
  <property fmtid="{D5CDD505-2E9C-101B-9397-08002B2CF9AE}" pid="33" name="Objective-Date of Request">
    <vt:lpwstr/>
  </property>
  <property fmtid="{D5CDD505-2E9C-101B-9397-08002B2CF9AE}" pid="34" name="Objective-Comment">
    <vt:lpwstr/>
  </property>
  <property fmtid="{D5CDD505-2E9C-101B-9397-08002B2CF9AE}" pid="35" name="Objective-Date of Original [system]">
    <vt:lpwstr/>
  </property>
  <property fmtid="{D5CDD505-2E9C-101B-9397-08002B2CF9AE}" pid="36" name="Objective-Sensitivity Review Date [system]">
    <vt:lpwstr/>
  </property>
  <property fmtid="{D5CDD505-2E9C-101B-9397-08002B2CF9AE}" pid="37" name="Objective-FOI Exemption [system]">
    <vt:lpwstr>Release</vt:lpwstr>
  </property>
  <property fmtid="{D5CDD505-2E9C-101B-9397-08002B2CF9AE}" pid="38" name="Objective-DPA Exemption [system]">
    <vt:lpwstr>Release</vt:lpwstr>
  </property>
  <property fmtid="{D5CDD505-2E9C-101B-9397-08002B2CF9AE}" pid="39" name="Objective-EIR Exception [system]">
    <vt:lpwstr>Release</vt:lpwstr>
  </property>
  <property fmtid="{D5CDD505-2E9C-101B-9397-08002B2CF9AE}" pid="40" name="Objective-Justification [system]">
    <vt:lpwstr/>
  </property>
  <property fmtid="{D5CDD505-2E9C-101B-9397-08002B2CF9AE}" pid="41" name="Objective-Date of Request [system]">
    <vt:lpwstr/>
  </property>
  <property fmtid="{D5CDD505-2E9C-101B-9397-08002B2CF9AE}" pid="42" name="Objective-Date of Release [system]">
    <vt:lpwstr/>
  </property>
  <property fmtid="{D5CDD505-2E9C-101B-9397-08002B2CF9AE}" pid="43" name="Objective-FOI/EIR Disclosure Date [system]">
    <vt:lpwstr/>
  </property>
  <property fmtid="{D5CDD505-2E9C-101B-9397-08002B2CF9AE}" pid="44" name="Objective-FOI/EIR Dissemination Date [system]">
    <vt:lpwstr/>
  </property>
  <property fmtid="{D5CDD505-2E9C-101B-9397-08002B2CF9AE}" pid="45" name="Objective-FOI Release Details [system]">
    <vt:lpwstr/>
  </property>
  <property fmtid="{D5CDD505-2E9C-101B-9397-08002B2CF9AE}" pid="46" name="Objective-Connect Creator [system]">
    <vt:lpwstr/>
  </property>
</Properties>
</file>