
<file path=[Content_Types].xml><?xml version="1.0" encoding="utf-8"?>
<Types xmlns="http://schemas.openxmlformats.org/package/2006/content-types">
  <Override PartName="/xl/chartsheets/sheet46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35.xml" ContentType="application/vnd.openxmlformats-officedocument.spreadsheetml.chart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39.xml" ContentType="application/vnd.openxmlformats-officedocument.drawingml.chartshapes+xml"/>
  <Override PartName="/xl/drawings/drawing86.xml" ContentType="application/vnd.openxmlformats-officedocument.drawing+xml"/>
  <Override PartName="/xl/chartsheets/sheet13.xml" ContentType="application/vnd.openxmlformats-officedocument.spreadsheetml.chartsheet+xml"/>
  <Override PartName="/xl/drawings/drawing17.xml" ContentType="application/vnd.openxmlformats-officedocument.drawingml.chartshapes+xml"/>
  <Override PartName="/xl/drawings/drawing28.xml" ContentType="application/vnd.openxmlformats-officedocument.drawing+xml"/>
  <Override PartName="/xl/drawings/drawing64.xml" ContentType="application/vnd.openxmlformats-officedocument.drawingml.chartshapes+xml"/>
  <Override PartName="/xl/drawings/drawing75.xml" ContentType="application/vnd.openxmlformats-officedocument.drawingml.chartshapes+xml"/>
  <Default Extension="xml" ContentType="application/xml"/>
  <Override PartName="/xl/drawings/drawing2.xml" ContentType="application/vnd.openxmlformats-officedocument.drawing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drawings/drawing42.xml" ContentType="application/vnd.openxmlformats-officedocument.drawing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heets/sheet4.xml" ContentType="application/vnd.openxmlformats-officedocument.spreadsheetml.chartsheet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31.xml" ContentType="application/vnd.openxmlformats-officedocument.drawingml.chartshapes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heets/sheet29.xml" ContentType="application/vnd.openxmlformats-officedocument.spreadsheetml.chartsheet+xml"/>
  <Override PartName="/xl/chartsheets/sheet47.xml" ContentType="application/vnd.openxmlformats-officedocument.spreadsheetml.chartshee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heets/sheet18.xml" ContentType="application/vnd.openxmlformats-officedocument.spreadsheetml.chartsheet+xml"/>
  <Override PartName="/xl/chartsheets/sheet36.xml" ContentType="application/vnd.openxmlformats-officedocument.spreadsheetml.chartsheet+xml"/>
  <Default Extension="bin" ContentType="application/vnd.openxmlformats-officedocument.spreadsheetml.printerSettings"/>
  <Override PartName="/xl/drawings/drawing69.xml" ContentType="application/vnd.openxmlformats-officedocument.drawing+xml"/>
  <Override PartName="/xl/drawings/drawing87.xml" ContentType="application/vnd.openxmlformats-officedocument.drawingml.chartshapes+xml"/>
  <Override PartName="/xl/chartsheets/sheet25.xml" ContentType="application/vnd.openxmlformats-officedocument.spreadsheetml.chartsheet+xml"/>
  <Override PartName="/xl/chartsheets/sheet43.xml" ContentType="application/vnd.openxmlformats-officedocument.spreadsheetml.chartsheet+xml"/>
  <Override PartName="/xl/worksheets/sheet14.xml" ContentType="application/vnd.openxmlformats-officedocument.spreadsheetml.workshee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29.xml" ContentType="application/vnd.openxmlformats-officedocument.drawingml.chartshapes+xml"/>
  <Override PartName="/xl/drawings/drawing58.xml" ContentType="application/vnd.openxmlformats-officedocument.drawingml.chartshapes+xml"/>
  <Override PartName="/xl/drawings/drawing76.xml" ContentType="application/vnd.openxmlformats-officedocument.drawing+xml"/>
  <Override PartName="/xl/chartsheets/sheet14.xml" ContentType="application/vnd.openxmlformats-officedocument.spreadsheetml.chartsheet+xml"/>
  <Override PartName="/xl/chartsheets/sheet32.xml" ContentType="application/vnd.openxmlformats-officedocument.spreadsheetml.chartsheet+xml"/>
  <Override PartName="/xl/worksheets/sheet8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ml.chartshapes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21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25.xml" ContentType="application/vnd.openxmlformats-officedocument.drawingml.chartshapes+xml"/>
  <Override PartName="/xl/drawings/drawing43.xml" ContentType="application/vnd.openxmlformats-officedocument.drawingml.chartshapes+xml"/>
  <Override PartName="/xl/drawings/drawing54.xml" ContentType="application/vnd.openxmlformats-officedocument.drawingml.chartshapes+xml"/>
  <Override PartName="/xl/drawings/drawing72.xml" ContentType="application/vnd.openxmlformats-officedocument.drawing+xml"/>
  <Override PartName="/xl/charts/chart39.xml" ContentType="application/vnd.openxmlformats-officedocument.drawingml.chart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charts/chart28.xml" ContentType="application/vnd.openxmlformats-officedocument.drawingml.chart+xml"/>
  <Override PartName="/xl/drawings/drawing61.xml" ContentType="application/vnd.openxmlformats-officedocument.drawing+xml"/>
  <Override PartName="/xl/charts/chart46.xml" ContentType="application/vnd.openxmlformats-officedocument.drawingml.chart+xml"/>
  <Override PartName="/xl/chartsheets/sheet5.xml" ContentType="application/vnd.openxmlformats-officedocument.spreadsheetml.chartsheet+xml"/>
  <Override PartName="/xl/drawings/drawing21.xml" ContentType="application/vnd.openxmlformats-officedocument.drawingml.chartshapes+xml"/>
  <Override PartName="/xl/charts/chart17.xml" ContentType="application/vnd.openxmlformats-officedocument.drawingml.chart+xml"/>
  <Override PartName="/xl/drawings/drawing50.xml" ContentType="application/vnd.openxmlformats-officedocument.drawingml.chartshapes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48.xml" ContentType="application/vnd.openxmlformats-officedocument.spreadsheetml.chartshee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heets/sheet26.xml" ContentType="application/vnd.openxmlformats-officedocument.spreadsheetml.chartsheet+xml"/>
  <Override PartName="/xl/chartsheets/sheet37.xml" ContentType="application/vnd.openxmlformats-officedocument.spreadsheetml.chartsheet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chartsheets/sheet15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4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drawings/drawing48.xml" ContentType="application/vnd.openxmlformats-officedocument.drawingml.chartshapes+xml"/>
  <Override PartName="/xl/drawings/drawing66.xml" ContentType="application/vnd.openxmlformats-officedocument.drawingml.chartshapes+xml"/>
  <Override PartName="/xl/drawings/drawing77.xml" ContentType="application/vnd.openxmlformats-officedocument.drawingml.chartshapes+xml"/>
  <Override PartName="/xl/chartsheets/sheet22.xml" ContentType="application/vnd.openxmlformats-officedocument.spreadsheetml.chart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37.xml" ContentType="application/vnd.openxmlformats-officedocument.drawingml.chartshapes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chartsheets/sheet11.xml" ContentType="application/vnd.openxmlformats-officedocument.spreadsheetml.chartsheet+xml"/>
  <Override PartName="/xl/chartsheets/sheet40.xml" ContentType="application/vnd.openxmlformats-officedocument.spreadsheetml.chartsheet+xml"/>
  <Override PartName="/xl/worksheets/sheet5.xml" ContentType="application/vnd.openxmlformats-officedocument.spreadsheetml.worksheet+xml"/>
  <Override PartName="/xl/drawings/drawing15.xml" ContentType="application/vnd.openxmlformats-officedocument.drawingml.chartshapes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charts/chart29.xml" ContentType="application/vnd.openxmlformats-officedocument.drawingml.chart+xml"/>
  <Override PartName="/xl/drawings/drawing62.xml" ContentType="application/vnd.openxmlformats-officedocument.drawingml.chartshapes+xml"/>
  <Override PartName="/xl/drawings/drawing73.xml" ContentType="application/vnd.openxmlformats-officedocument.drawingml.chartshapes+xml"/>
  <Override PartName="/xl/drawings/drawing91.xml" ContentType="application/vnd.openxmlformats-officedocument.drawingml.chartshapes+xml"/>
  <Override PartName="/xl/chartsheets/sheet6.xml" ContentType="application/vnd.openxmlformats-officedocument.spreadsheetml.chartsheet+xml"/>
  <Override PartName="/xl/drawings/drawing22.xml" ContentType="application/vnd.openxmlformats-officedocument.drawing+xml"/>
  <Override PartName="/xl/drawings/drawing33.xml" ContentType="application/vnd.openxmlformats-officedocument.drawingml.chartshapes+xml"/>
  <Override PartName="/xl/charts/chart18.xml" ContentType="application/vnd.openxmlformats-officedocument.drawingml.chart+xml"/>
  <Override PartName="/xl/drawings/drawing51.xml" ContentType="application/vnd.openxmlformats-officedocument.drawing+xml"/>
  <Override PartName="/xl/charts/chart36.xml" ContentType="application/vnd.openxmlformats-officedocument.drawingml.chart+xml"/>
  <Override PartName="/xl/drawings/drawing80.xml" ContentType="application/vnd.openxmlformats-officedocument.drawing+xml"/>
  <Override PartName="/xl/charts/chart47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40.xml" ContentType="application/vnd.openxmlformats-officedocument.drawing+xml"/>
  <Override PartName="/xl/charts/chart25.xml" ContentType="application/vnd.openxmlformats-officedocument.drawingml.chart+xml"/>
  <Override PartName="/xl/chartsheets/sheet2.xml" ContentType="application/vnd.openxmlformats-officedocument.spreadsheetml.chartsheet+xml"/>
  <Override PartName="/xl/chartsheets/sheet49.xml" ContentType="application/vnd.openxmlformats-officedocument.spreadsheetml.chartshee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heets/sheet38.xml" ContentType="application/vnd.openxmlformats-officedocument.spreadsheetml.chartsheet+xml"/>
  <Override PartName="/xl/charts/chart21.xml" ContentType="application/vnd.openxmlformats-officedocument.drawingml.chart+xml"/>
  <Override PartName="/xl/drawings/drawing89.xml" ContentType="application/vnd.openxmlformats-officedocument.drawingml.chartshapes+xml"/>
  <Override PartName="/xl/chartsheets/sheet27.xml" ContentType="application/vnd.openxmlformats-officedocument.spreadsheetml.chartsheet+xml"/>
  <Override PartName="/xl/chartsheets/sheet45.xml" ContentType="application/vnd.openxmlformats-officedocument.spreadsheetml.chartsheet+xml"/>
  <Override PartName="/xl/worksheets/sheet16.xml" ContentType="application/vnd.openxmlformats-officedocument.spreadsheetml.workshee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8.xml" ContentType="application/vnd.openxmlformats-officedocument.drawing+xml"/>
  <Override PartName="/xl/chartsheets/sheet16.xml" ContentType="application/vnd.openxmlformats-officedocument.spreadsheetml.chartsheet+xml"/>
  <Override PartName="/xl/chartsheets/sheet34.xml" ContentType="application/vnd.openxmlformats-officedocument.spreadsheetml.chart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ml.chartshapes+xml"/>
  <Override PartName="/xl/chartsheets/sheet23.xml" ContentType="application/vnd.openxmlformats-officedocument.spreadsheetml.chartsheet+xml"/>
  <Override PartName="/xl/chartsheets/sheet41.xml" ContentType="application/vnd.openxmlformats-officedocument.spreadsheetml.chartshee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27.xml" ContentType="application/vnd.openxmlformats-officedocument.drawingml.chartshapes+xml"/>
  <Override PartName="/xl/drawings/drawing45.xml" ContentType="application/vnd.openxmlformats-officedocument.drawingml.chartshapes+xml"/>
  <Override PartName="/xl/drawings/drawing56.xml" ContentType="application/vnd.openxmlformats-officedocument.drawingml.chartshapes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chartsheets/sheet12.xml" ContentType="application/vnd.openxmlformats-officedocument.spreadsheetml.chartsheet+xml"/>
  <Override PartName="/xl/chartsheets/sheet30.xml" ContentType="application/vnd.openxmlformats-officedocument.spreadsheetml.chartsheet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ml.chartshapes+xml"/>
  <Override PartName="/xl/charts/chart48.xml" ContentType="application/vnd.openxmlformats-officedocument.drawingml.chart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drawings/drawing23.xml" ContentType="application/vnd.openxmlformats-officedocument.drawingml.chartshapes+xml"/>
  <Override PartName="/xl/charts/chart19.xml" ContentType="application/vnd.openxmlformats-officedocument.drawingml.chart+xml"/>
  <Override PartName="/xl/drawings/drawing41.xml" ContentType="application/vnd.openxmlformats-officedocument.drawingml.chartshapes+xml"/>
  <Override PartName="/xl/drawings/drawing52.xml" ContentType="application/vnd.openxmlformats-officedocument.drawingml.chartshapes+xml"/>
  <Override PartName="/xl/drawings/drawing70.xml" ContentType="application/vnd.openxmlformats-officedocument.drawing+xml"/>
  <Override PartName="/xl/charts/chart37.xml" ContentType="application/vnd.openxmlformats-officedocument.drawingml.char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heets/sheet3.xml" ContentType="application/vnd.openxmlformats-officedocument.spreadsheetml.chartshee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heets/sheet28.xml" ContentType="application/vnd.openxmlformats-officedocument.spreadsheetml.chartsheet+xml"/>
  <Override PartName="/xl/chartsheets/sheet39.xml" ContentType="application/vnd.openxmlformats-officedocument.spreadsheetml.chartshee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heets/sheet17.xml" ContentType="application/vnd.openxmlformats-officedocument.spreadsheetml.chartsheet+xml"/>
  <Override PartName="/xl/drawings/drawing68.xml" ContentType="application/vnd.openxmlformats-officedocument.drawingml.chartshapes+xml"/>
  <Override PartName="/xl/drawings/drawing79.xml" ContentType="application/vnd.openxmlformats-officedocument.drawingml.chartshapes+xml"/>
  <Override PartName="/xl/drawings/drawing6.xml" ContentType="application/vnd.openxmlformats-officedocument.drawing+xml"/>
  <Override PartName="/xl/drawings/drawing57.xml" ContentType="application/vnd.openxmlformats-officedocument.drawing+xml"/>
  <Override PartName="/xl/chartsheets/sheet31.xml" ContentType="application/vnd.openxmlformats-officedocument.spreadsheetml.chartsheet+xml"/>
  <Override PartName="/xl/chartsheets/sheet42.xml" ContentType="application/vnd.openxmlformats-officedocument.spreadsheetml.chartsheet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46.xml" ContentType="application/vnd.openxmlformats-officedocument.drawing+xml"/>
  <Override PartName="/xl/drawings/drawing93.xml" ContentType="application/vnd.openxmlformats-officedocument.drawingml.chartshapes+xml"/>
  <Override PartName="/xl/chartsheets/sheet20.xml" ContentType="application/vnd.openxmlformats-officedocument.spreadsheetml.chartsheet+xml"/>
  <Override PartName="/xl/drawings/drawing35.xml" ContentType="application/vnd.openxmlformats-officedocument.drawingml.chartshapes+xml"/>
  <Override PartName="/xl/drawings/drawing82.xml" ContentType="application/vnd.openxmlformats-officedocument.drawing+xml"/>
  <Override PartName="/xl/chartsheets/sheet8.xml" ContentType="application/vnd.openxmlformats-officedocument.spreadsheetml.chartsheet+xml"/>
  <Override PartName="/xl/drawings/drawing13.xml" ContentType="application/vnd.openxmlformats-officedocument.drawingml.chartshapes+xml"/>
  <Override PartName="/xl/drawings/drawing24.xml" ContentType="application/vnd.openxmlformats-officedocument.drawing+xml"/>
  <Override PartName="/xl/drawings/drawing60.xml" ContentType="application/vnd.openxmlformats-officedocument.drawingml.chartshapes+xml"/>
  <Override PartName="/xl/drawings/drawing71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" yWindow="-15" windowWidth="19320" windowHeight="6465" tabRatio="628" activeTab="3"/>
  </bookViews>
  <sheets>
    <sheet name="Sheet2" sheetId="158" r:id="rId1"/>
    <sheet name="TP" sheetId="1" r:id="rId2"/>
    <sheet name="AV" sheetId="2" r:id="rId3"/>
    <sheet name="SV" sheetId="3" r:id="rId4"/>
    <sheet name="Start of TP Charts -----&gt;" sheetId="107" r:id="rId5"/>
    <sheet name="609L 0.5-um TP" sheetId="153" r:id="rId6"/>
    <sheet name="609L 5.0-um TP" sheetId="154" r:id="rId7"/>
    <sheet name="608-609 0.5-um TP" sheetId="147" r:id="rId8"/>
    <sheet name="608-609 5.0-um TP" sheetId="149" r:id="rId9"/>
    <sheet name="616L 0.5-um TP" sheetId="51" r:id="rId10"/>
    <sheet name="616L 5.0-um TP" sheetId="78" r:id="rId11"/>
    <sheet name="616 0.5-um TP" sheetId="50" r:id="rId12"/>
    <sheet name="616 5.0-um TP" sheetId="77" r:id="rId13"/>
    <sheet name="621L 0.5-um TP" sheetId="36" r:id="rId14"/>
    <sheet name="621L 5.0-um TP" sheetId="67" r:id="rId15"/>
    <sheet name="620-621 0.5-um TP" sheetId="35" r:id="rId16"/>
    <sheet name="620-621 5.0-um TP" sheetId="66" r:id="rId17"/>
    <sheet name="618-619 0.5-um TP" sheetId="29" r:id="rId18"/>
    <sheet name="618-619 5.0-um TP" sheetId="58" r:id="rId19"/>
    <sheet name="617L 0.5-um TP" sheetId="31" r:id="rId20"/>
    <sheet name="617L 5.0-um TP" sheetId="65" r:id="rId21"/>
    <sheet name="615-617 0.5-um TP" sheetId="30" r:id="rId22"/>
    <sheet name="615-617 5.0-um TP" sheetId="64" r:id="rId23"/>
    <sheet name="614 0.5-um TP" sheetId="28" r:id="rId24"/>
    <sheet name="614 5.0-um TP" sheetId="59" r:id="rId25"/>
    <sheet name="610-613-611-612 0.5-um TP" sheetId="27" r:id="rId26"/>
    <sheet name="610-613-611-612 5.0-um TP" sheetId="63" r:id="rId27"/>
    <sheet name="Start of AV Graphs -----&gt;" sheetId="87" r:id="rId28"/>
    <sheet name="608-609 ISO 7 AV" sheetId="151" r:id="rId29"/>
    <sheet name="609L ISO 6 AV" sheetId="155" r:id="rId30"/>
    <sheet name="616L ISO 6 AV" sheetId="103" r:id="rId31"/>
    <sheet name="616 ISO 7 AV" sheetId="102" r:id="rId32"/>
    <sheet name="621L ISO 6 AV" sheetId="99" r:id="rId33"/>
    <sheet name="620-621 ISO 8 AV" sheetId="98" r:id="rId34"/>
    <sheet name="618-619 ISO 8 AV" sheetId="96" r:id="rId35"/>
    <sheet name="617L ISO 6 AV" sheetId="95" r:id="rId36"/>
    <sheet name="615-617 ISO 8 AV" sheetId="94" r:id="rId37"/>
    <sheet name="614 ISO 8 AV" sheetId="93" r:id="rId38"/>
    <sheet name="610-611-612-613 ISO 8 AV" sheetId="92" r:id="rId39"/>
    <sheet name="Start of SV Graphs -----&gt;" sheetId="86" r:id="rId40"/>
    <sheet name="608-609 ISO 7 SV" sheetId="152" r:id="rId41"/>
    <sheet name="608-609 ISO 7 FV" sheetId="156" r:id="rId42"/>
    <sheet name="609 ISO 6 SV" sheetId="157" r:id="rId43"/>
    <sheet name="616 ISO 6 SV " sheetId="159" r:id="rId44"/>
    <sheet name="616 ISO 7 SV" sheetId="129" r:id="rId45"/>
    <sheet name="616 ISO 7 FV" sheetId="130" r:id="rId46"/>
    <sheet name="621 ISO 6 SV" sheetId="128" r:id="rId47"/>
    <sheet name="621 ISO 8 FV" sheetId="124" r:id="rId48"/>
    <sheet name="618-619 ISO 8 SV" sheetId="123" r:id="rId49"/>
    <sheet name="615-617 ISO 8 SV" sheetId="125" r:id="rId50"/>
    <sheet name="614 ISO 8 SV" sheetId="120" r:id="rId51"/>
    <sheet name="610-611-612-613 ISO 8 SV" sheetId="117" r:id="rId52"/>
    <sheet name="Chart1" sheetId="5" r:id="rId53"/>
    <sheet name="Sheet1" sheetId="6" r:id="rId54"/>
    <sheet name="ACT Area 1 Summary" sheetId="146" r:id="rId55"/>
    <sheet name="ACT Area 2 Summary" sheetId="142" r:id="rId56"/>
    <sheet name="ACT Area 3 Summary" sheetId="138" r:id="rId57"/>
    <sheet name="ACT Area 4 Summary" sheetId="145" r:id="rId58"/>
    <sheet name="ACT Area 5 Summary" sheetId="144" r:id="rId59"/>
    <sheet name="ACT Area 6 Summary" sheetId="134" r:id="rId60"/>
    <sheet name="ACT Area 7 Summary" sheetId="137" r:id="rId61"/>
    <sheet name="ACT Area 8 Summary" sheetId="136" r:id="rId62"/>
    <sheet name="ACT Area 9 Summary" sheetId="135" r:id="rId63"/>
    <sheet name="ACT Area 10 Summary" sheetId="143" r:id="rId64"/>
    <sheet name="ACT Area 11 Summary" sheetId="141" r:id="rId65"/>
    <sheet name="ACT Area 12 Summary" sheetId="131" r:id="rId66"/>
    <sheet name="ACT Area 17 Summary" sheetId="133" r:id="rId67"/>
    <sheet name="ACT Area 18 Summary" sheetId="140" r:id="rId68"/>
    <sheet name="ACT Area 19 Summary" sheetId="139" r:id="rId69"/>
  </sheets>
  <calcPr calcId="125725"/>
</workbook>
</file>

<file path=xl/calcChain.xml><?xml version="1.0" encoding="utf-8"?>
<calcChain xmlns="http://schemas.openxmlformats.org/spreadsheetml/2006/main">
  <c r="Q88" i="3"/>
  <c r="P88"/>
  <c r="Q35" i="2"/>
  <c r="R180" i="3"/>
  <c r="P163"/>
  <c r="N128"/>
  <c r="S26"/>
  <c r="J180" i="2"/>
  <c r="F163"/>
  <c r="G146"/>
  <c r="H127"/>
  <c r="G97"/>
  <c r="E80"/>
  <c r="G26"/>
  <c r="I62"/>
  <c r="P35" i="3"/>
  <c r="O30" i="2"/>
  <c r="B180" i="3"/>
  <c r="B163"/>
  <c r="B128"/>
  <c r="B99"/>
  <c r="B64"/>
  <c r="B26"/>
  <c r="B180" i="2"/>
  <c r="B163"/>
  <c r="B127"/>
  <c r="B97"/>
  <c r="B62"/>
  <c r="B26"/>
  <c r="C179" i="1"/>
  <c r="C147"/>
  <c r="B179"/>
  <c r="B147"/>
  <c r="C132"/>
  <c r="B132"/>
  <c r="C88"/>
  <c r="B88"/>
  <c r="C73"/>
  <c r="B73"/>
  <c r="C25"/>
  <c r="B25"/>
  <c r="G11" i="139" l="1"/>
  <c r="F11"/>
  <c r="E11"/>
  <c r="D11"/>
  <c r="C11"/>
  <c r="G10"/>
  <c r="F10"/>
  <c r="G9"/>
  <c r="F9"/>
  <c r="G8"/>
  <c r="F8"/>
  <c r="G7"/>
  <c r="F7"/>
  <c r="G11" i="140"/>
  <c r="F11"/>
  <c r="E11"/>
  <c r="D11"/>
  <c r="C11"/>
  <c r="G10"/>
  <c r="F10"/>
  <c r="G9"/>
  <c r="F9"/>
  <c r="G8"/>
  <c r="F8"/>
  <c r="G7"/>
  <c r="F7"/>
  <c r="G11" i="133"/>
  <c r="F11"/>
  <c r="E11"/>
  <c r="D11"/>
  <c r="C11"/>
  <c r="G10"/>
  <c r="F10"/>
  <c r="G9"/>
  <c r="F9"/>
  <c r="G8"/>
  <c r="F8"/>
  <c r="G7"/>
  <c r="F7"/>
  <c r="G11" i="131"/>
  <c r="F11"/>
  <c r="E11"/>
  <c r="D11"/>
  <c r="C11"/>
  <c r="G10"/>
  <c r="F10"/>
  <c r="G9"/>
  <c r="F9"/>
  <c r="G8"/>
  <c r="F8"/>
  <c r="G7"/>
  <c r="F7"/>
  <c r="G11" i="141"/>
  <c r="F11"/>
  <c r="E11"/>
  <c r="D11"/>
  <c r="C11"/>
  <c r="G10"/>
  <c r="F10"/>
  <c r="G9"/>
  <c r="F9"/>
  <c r="G8"/>
  <c r="F8"/>
  <c r="G7"/>
  <c r="F7"/>
  <c r="G11" i="143"/>
  <c r="F11"/>
  <c r="E11"/>
  <c r="D11"/>
  <c r="C11"/>
  <c r="G10"/>
  <c r="F10"/>
  <c r="G9"/>
  <c r="F9"/>
  <c r="G8"/>
  <c r="F8"/>
  <c r="G7"/>
  <c r="F7"/>
  <c r="G11" i="135"/>
  <c r="F11"/>
  <c r="E11"/>
  <c r="D11"/>
  <c r="C11"/>
  <c r="G10"/>
  <c r="F10"/>
  <c r="G9"/>
  <c r="F9"/>
  <c r="G8"/>
  <c r="F8"/>
  <c r="G7"/>
  <c r="F7"/>
  <c r="G11" i="136"/>
  <c r="F11"/>
  <c r="E11"/>
  <c r="D11"/>
  <c r="C11"/>
  <c r="G10"/>
  <c r="F10"/>
  <c r="G9"/>
  <c r="F9"/>
  <c r="G8"/>
  <c r="F8"/>
  <c r="G7"/>
  <c r="F7"/>
  <c r="G11" i="137"/>
  <c r="F11" l="1"/>
  <c r="E11"/>
  <c r="D11"/>
  <c r="C11"/>
  <c r="G10"/>
  <c r="F10"/>
  <c r="G9"/>
  <c r="F9"/>
  <c r="G8"/>
  <c r="F8"/>
  <c r="G7"/>
  <c r="F7"/>
  <c r="G11" i="134"/>
  <c r="F11"/>
  <c r="E11"/>
  <c r="D11"/>
  <c r="C11"/>
  <c r="G10"/>
  <c r="F10"/>
  <c r="G9"/>
  <c r="F9"/>
  <c r="G8"/>
  <c r="F8"/>
  <c r="G7"/>
  <c r="F7"/>
  <c r="G11" i="144"/>
  <c r="F11"/>
  <c r="E11"/>
  <c r="D11"/>
  <c r="C11"/>
  <c r="G10"/>
  <c r="F10"/>
  <c r="G9"/>
  <c r="F9"/>
  <c r="G8"/>
  <c r="F8"/>
  <c r="G7"/>
  <c r="F7"/>
  <c r="G11" i="145"/>
  <c r="F11"/>
  <c r="E11"/>
  <c r="D11"/>
  <c r="C11"/>
  <c r="G10"/>
  <c r="F10"/>
  <c r="G9"/>
  <c r="F9"/>
  <c r="G8"/>
  <c r="F8"/>
  <c r="G7"/>
  <c r="F7"/>
  <c r="G11" i="138"/>
  <c r="F11"/>
  <c r="E11"/>
  <c r="D11"/>
  <c r="C11"/>
  <c r="G10"/>
  <c r="F10"/>
  <c r="G9"/>
  <c r="F9"/>
  <c r="G8"/>
  <c r="F8"/>
  <c r="G7"/>
  <c r="F7"/>
  <c r="G11" i="142"/>
  <c r="F11"/>
  <c r="E11"/>
  <c r="D11"/>
  <c r="C11"/>
  <c r="G10"/>
  <c r="F10"/>
  <c r="G9"/>
  <c r="F9"/>
  <c r="G8"/>
  <c r="F8"/>
  <c r="G7"/>
  <c r="F7"/>
  <c r="G11" i="146"/>
  <c r="F11"/>
  <c r="E11" l="1"/>
  <c r="D11"/>
  <c r="C11"/>
  <c r="G10"/>
  <c r="F10"/>
  <c r="G9"/>
  <c r="F9"/>
  <c r="G8"/>
  <c r="F8"/>
  <c r="G7"/>
  <c r="F7"/>
</calcChain>
</file>

<file path=xl/sharedStrings.xml><?xml version="1.0" encoding="utf-8"?>
<sst xmlns="http://schemas.openxmlformats.org/spreadsheetml/2006/main" count="1366" uniqueCount="166">
  <si>
    <t>Date</t>
  </si>
  <si>
    <t>A1 0.5</t>
  </si>
  <si>
    <t>A1 5.0</t>
  </si>
  <si>
    <t>A2 0.5</t>
  </si>
  <si>
    <t>A2 5.0</t>
  </si>
  <si>
    <t>AL/ACT #</t>
  </si>
  <si>
    <t>QC SSN</t>
  </si>
  <si>
    <t>Comments</t>
  </si>
  <si>
    <t>A3 0.5</t>
  </si>
  <si>
    <t>A3 5.0</t>
  </si>
  <si>
    <t>TAMC</t>
  </si>
  <si>
    <t xml:space="preserve">A1 </t>
  </si>
  <si>
    <t>A2</t>
  </si>
  <si>
    <t>Gram Stain/</t>
  </si>
  <si>
    <t>A3</t>
  </si>
  <si>
    <t xml:space="preserve">S1 </t>
  </si>
  <si>
    <t>S2</t>
  </si>
  <si>
    <t>S3</t>
  </si>
  <si>
    <t>S4</t>
  </si>
  <si>
    <t>F1</t>
  </si>
  <si>
    <t>S5</t>
  </si>
  <si>
    <t>GPC</t>
  </si>
  <si>
    <t>GPR</t>
  </si>
  <si>
    <t>GNR</t>
  </si>
  <si>
    <t>Y/M</t>
  </si>
  <si>
    <t>ISO 8</t>
  </si>
  <si>
    <t>ISO 7</t>
  </si>
  <si>
    <t>Alert</t>
  </si>
  <si>
    <t>Action</t>
  </si>
  <si>
    <t>Test</t>
  </si>
  <si>
    <t>Total Samples</t>
  </si>
  <si>
    <t>Number Over Alert Level</t>
  </si>
  <si>
    <t>Number Over Action Level</t>
  </si>
  <si>
    <t>% Over Alert Level</t>
  </si>
  <si>
    <t>% Over Action Level</t>
  </si>
  <si>
    <t>Total Particulates at 0.5-µm</t>
  </si>
  <si>
    <t>Total Particulates at 5.0-µm</t>
  </si>
  <si>
    <t>Air Viables</t>
  </si>
  <si>
    <t>Surface and Floor Viables</t>
  </si>
  <si>
    <t>Grand Total</t>
  </si>
  <si>
    <t>Media and Buffer Prep (136 and 137)</t>
  </si>
  <si>
    <t>Gowning and Hallways (119, 138, and 139)</t>
  </si>
  <si>
    <t>Circulation Hallway and Airlock (140, 150, and 151)</t>
  </si>
  <si>
    <t>Cell Banking 1 (126 and 127)</t>
  </si>
  <si>
    <t>Fermentation 1 (128 and 129)</t>
  </si>
  <si>
    <t>Fermentation 2 (134 and 135)</t>
  </si>
  <si>
    <t>Purification 3 (153 and 154)</t>
  </si>
  <si>
    <t>Purification 1 (130 and 131)</t>
  </si>
  <si>
    <t>Purification 2 (132 and 133)</t>
  </si>
  <si>
    <t>Cell Banking 2 (152 and 156)</t>
  </si>
  <si>
    <t>Glasswash (141)</t>
  </si>
  <si>
    <t>Aseptic Support (143, 144, and 145)</t>
  </si>
  <si>
    <t>Gowning, Staging, and Formulation (157, 158, and 159)</t>
  </si>
  <si>
    <t>Buffer Prep 2 (160 and 161)</t>
  </si>
  <si>
    <t>Manufacturing Support Areas (147B, 162, and 163)</t>
  </si>
  <si>
    <t>A1</t>
  </si>
  <si>
    <t>RM 614</t>
  </si>
  <si>
    <t>A4 0.5</t>
  </si>
  <si>
    <t>A4 5.0</t>
  </si>
  <si>
    <t>RM 618/619</t>
  </si>
  <si>
    <t>RM 620/621</t>
  </si>
  <si>
    <t>S1</t>
  </si>
  <si>
    <t>RM 611/612</t>
  </si>
  <si>
    <t>RM 610/613</t>
  </si>
  <si>
    <t xml:space="preserve"> RM 611/612</t>
  </si>
  <si>
    <t>A4</t>
  </si>
  <si>
    <t>A5</t>
  </si>
  <si>
    <t>F2</t>
  </si>
  <si>
    <t>RM 615/616</t>
  </si>
  <si>
    <t>S6</t>
  </si>
  <si>
    <t>S7</t>
  </si>
  <si>
    <t>S8</t>
  </si>
  <si>
    <t>RM 617</t>
  </si>
  <si>
    <t>RM 621</t>
  </si>
  <si>
    <t>RM 620</t>
  </si>
  <si>
    <t>A5 0.5</t>
  </si>
  <si>
    <t>A5 5.0</t>
  </si>
  <si>
    <t>A6 0.5</t>
  </si>
  <si>
    <t>A6 5.0</t>
  </si>
  <si>
    <t>A7 0.5</t>
  </si>
  <si>
    <t>A7 5.0</t>
  </si>
  <si>
    <t>A6</t>
  </si>
  <si>
    <t>A7</t>
  </si>
  <si>
    <t>S9</t>
  </si>
  <si>
    <t>S10</t>
  </si>
  <si>
    <t>F3</t>
  </si>
  <si>
    <t>QC-12-09998</t>
  </si>
  <si>
    <t>GPR w/spores</t>
  </si>
  <si>
    <t>QC-12-09936</t>
  </si>
  <si>
    <t>2 Furry, Medium size, white</t>
  </si>
  <si>
    <t>QC-12-10155</t>
  </si>
  <si>
    <t>QC-12-10105</t>
  </si>
  <si>
    <t>QC-12-10035</t>
  </si>
  <si>
    <t>QC-12-10308</t>
  </si>
  <si>
    <t>QC-12-10521</t>
  </si>
  <si>
    <t>RM 608/609</t>
  </si>
  <si>
    <t>ISO 6</t>
  </si>
  <si>
    <t xml:space="preserve"> RM 609</t>
  </si>
  <si>
    <t>QC-12-10187</t>
  </si>
  <si>
    <t>QC-12-10727</t>
  </si>
  <si>
    <t>QC-12-10652</t>
  </si>
  <si>
    <t>QC-12-10768</t>
  </si>
  <si>
    <t>RM 609L</t>
  </si>
  <si>
    <t>QC-12-11207</t>
  </si>
  <si>
    <t>QC-12-11117</t>
  </si>
  <si>
    <t>QC-12-10562</t>
  </si>
  <si>
    <t>QC-12-11313</t>
  </si>
  <si>
    <t>QC-12-11388</t>
  </si>
  <si>
    <t>12-1047. 12-1048, 12-1049</t>
  </si>
  <si>
    <t>ACT-20120116</t>
  </si>
  <si>
    <t>12-1050</t>
  </si>
  <si>
    <t>ACT-20120117</t>
  </si>
  <si>
    <t>QC-12-11468</t>
  </si>
  <si>
    <t>QC-12-10890</t>
  </si>
  <si>
    <t>12-0996, 12-0997 to 12-1000</t>
  </si>
  <si>
    <t>AL-110512-003</t>
  </si>
  <si>
    <t>QC-12-10472</t>
  </si>
  <si>
    <t>QC-12-10382</t>
  </si>
  <si>
    <t>1 large, wite w/green ring mold 12-0927</t>
  </si>
  <si>
    <t>QC-12-11034</t>
  </si>
  <si>
    <t>QC-12-10621</t>
  </si>
  <si>
    <t>QC-12-11676</t>
  </si>
  <si>
    <t>QC-12-11713</t>
  </si>
  <si>
    <t>AL-112912-001</t>
  </si>
  <si>
    <t>QC-12-11710</t>
  </si>
  <si>
    <t>12-1115</t>
  </si>
  <si>
    <t>QC-12-12208</t>
  </si>
  <si>
    <t>SDA</t>
  </si>
  <si>
    <t>12-1132,SDA</t>
  </si>
  <si>
    <t>QC-12-12066</t>
  </si>
  <si>
    <t>QC-12-11851</t>
  </si>
  <si>
    <t>QC-12-12195</t>
  </si>
  <si>
    <t>QC-12-12323</t>
  </si>
  <si>
    <t>12-1152</t>
  </si>
  <si>
    <t>QC-12-12324</t>
  </si>
  <si>
    <t>SDA, 12-1153</t>
  </si>
  <si>
    <t>QC-12-12163</t>
  </si>
  <si>
    <t>SDA, 12-1141</t>
  </si>
  <si>
    <t>QC-12-11457</t>
  </si>
  <si>
    <t>QC-12-12162</t>
  </si>
  <si>
    <t>QC-12-11615</t>
  </si>
  <si>
    <t>QC-12-12244</t>
  </si>
  <si>
    <t>QC-12-12341</t>
  </si>
  <si>
    <t>QC-12-12422</t>
  </si>
  <si>
    <t>QC-12-12119</t>
  </si>
  <si>
    <t>QC-12-12635</t>
  </si>
  <si>
    <t>QC-12-12636</t>
  </si>
  <si>
    <t>QC-12-12386</t>
  </si>
  <si>
    <t>QC-12-12550</t>
  </si>
  <si>
    <t>12-1158</t>
  </si>
  <si>
    <t>QC-12-12647</t>
  </si>
  <si>
    <t>QC-12-12611</t>
  </si>
  <si>
    <t>QC-12-12475</t>
  </si>
  <si>
    <t>QC-12-11786</t>
  </si>
  <si>
    <t>12-1097</t>
  </si>
  <si>
    <t>AL-112612-002</t>
  </si>
  <si>
    <t>QC-12-12013</t>
  </si>
  <si>
    <t>QC-12-12704</t>
  </si>
  <si>
    <t>QC-12-11135</t>
  </si>
  <si>
    <t>QC-12-11255</t>
  </si>
  <si>
    <t>QC-12-11955</t>
  </si>
  <si>
    <t>12-1129</t>
  </si>
  <si>
    <t>QC-12-09858</t>
  </si>
  <si>
    <t>QC-12-11874</t>
  </si>
  <si>
    <t>13-0197 to 13-0201; 13-0197 to13-201</t>
  </si>
  <si>
    <t>QC-12-11735</t>
  </si>
</sst>
</file>

<file path=xl/styles.xml><?xml version="1.0" encoding="utf-8"?>
<styleSheet xmlns="http://schemas.openxmlformats.org/spreadsheetml/2006/main">
  <numFmts count="2">
    <numFmt numFmtId="164" formatCode="mm/dd/yy;@"/>
    <numFmt numFmtId="165" formatCode="0.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auto="1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79998168889431442"/>
      </bottom>
      <diagonal/>
    </border>
    <border>
      <left/>
      <right/>
      <top style="thin">
        <color indexed="64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4" tint="0.79998168889431442"/>
      </left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79998168889431442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theme="4" tint="0.79998168889431442"/>
      </bottom>
      <diagonal/>
    </border>
    <border>
      <left/>
      <right/>
      <top/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indexed="64"/>
      </left>
      <right/>
      <top style="thin">
        <color theme="4" tint="0.79998168889431442"/>
      </top>
      <bottom style="medium">
        <color indexed="64"/>
      </bottom>
      <diagonal/>
    </border>
    <border>
      <left/>
      <right/>
      <top style="thin">
        <color theme="4" tint="0.79998168889431442"/>
      </top>
      <bottom style="medium">
        <color indexed="64"/>
      </bottom>
      <diagonal/>
    </border>
    <border>
      <left/>
      <right style="thin">
        <color indexed="64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4" tint="0.7999816888943144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theme="4" tint="0.79998168889431442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/>
    <xf numFmtId="14" fontId="2" fillId="0" borderId="10" xfId="0" applyNumberFormat="1" applyFont="1" applyBorder="1"/>
    <xf numFmtId="14" fontId="2" fillId="0" borderId="0" xfId="0" applyNumberFormat="1" applyFont="1" applyBorder="1"/>
    <xf numFmtId="14" fontId="2" fillId="0" borderId="8" xfId="0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12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11" xfId="0" applyFont="1" applyBorder="1"/>
    <xf numFmtId="0" fontId="2" fillId="0" borderId="1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165" fontId="4" fillId="0" borderId="15" xfId="0" applyNumberFormat="1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Alignment="1">
      <alignment horizontal="center" vertical="center"/>
    </xf>
    <xf numFmtId="14" fontId="2" fillId="0" borderId="9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4" fontId="2" fillId="0" borderId="4" xfId="0" applyNumberFormat="1" applyFont="1" applyBorder="1"/>
    <xf numFmtId="14" fontId="2" fillId="0" borderId="1" xfId="0" applyNumberFormat="1" applyFont="1" applyBorder="1"/>
    <xf numFmtId="14" fontId="2" fillId="0" borderId="11" xfId="0" applyNumberFormat="1" applyFont="1" applyBorder="1"/>
    <xf numFmtId="0" fontId="2" fillId="0" borderId="21" xfId="0" applyFont="1" applyBorder="1" applyAlignment="1">
      <alignment horizontal="center"/>
    </xf>
    <xf numFmtId="0" fontId="2" fillId="0" borderId="8" xfId="0" applyFont="1" applyBorder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4" xfId="0" applyFont="1" applyBorder="1"/>
    <xf numFmtId="0" fontId="2" fillId="0" borderId="13" xfId="0" applyFont="1" applyBorder="1"/>
    <xf numFmtId="0" fontId="2" fillId="0" borderId="22" xfId="0" applyFont="1" applyBorder="1"/>
    <xf numFmtId="14" fontId="2" fillId="0" borderId="7" xfId="0" applyNumberFormat="1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/>
    <xf numFmtId="0" fontId="2" fillId="0" borderId="12" xfId="0" applyFont="1" applyBorder="1"/>
    <xf numFmtId="0" fontId="2" fillId="0" borderId="25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0" borderId="5" xfId="0" applyFont="1" applyBorder="1"/>
    <xf numFmtId="1" fontId="2" fillId="0" borderId="8" xfId="0" applyNumberFormat="1" applyFont="1" applyBorder="1" applyAlignment="1">
      <alignment horizontal="center"/>
    </xf>
    <xf numFmtId="14" fontId="2" fillId="0" borderId="31" xfId="0" applyNumberFormat="1" applyFont="1" applyBorder="1"/>
    <xf numFmtId="0" fontId="0" fillId="0" borderId="0" xfId="0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4" xfId="0" applyFont="1" applyBorder="1"/>
    <xf numFmtId="14" fontId="2" fillId="0" borderId="0" xfId="0" applyNumberFormat="1" applyFont="1" applyAlignment="1">
      <alignment horizontal="right"/>
    </xf>
    <xf numFmtId="0" fontId="2" fillId="0" borderId="7" xfId="0" applyNumberFormat="1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8" xfId="0" applyNumberFormat="1" applyFont="1" applyBorder="1" applyAlignment="1">
      <alignment horizontal="right"/>
    </xf>
    <xf numFmtId="165" fontId="2" fillId="4" borderId="2" xfId="0" applyNumberFormat="1" applyFont="1" applyFill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20" xfId="0" applyFont="1" applyBorder="1" applyAlignment="1">
      <alignment horizontal="left"/>
    </xf>
    <xf numFmtId="0" fontId="2" fillId="0" borderId="8" xfId="0" applyNumberFormat="1" applyFont="1" applyBorder="1" applyAlignment="1">
      <alignment horizontal="center"/>
    </xf>
    <xf numFmtId="0" fontId="2" fillId="4" borderId="0" xfId="0" applyFont="1" applyFill="1"/>
    <xf numFmtId="14" fontId="2" fillId="0" borderId="1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4" borderId="1" xfId="0" applyFont="1" applyFill="1" applyBorder="1"/>
    <xf numFmtId="0" fontId="0" fillId="0" borderId="0" xfId="0" applyAlignment="1">
      <alignment horizontal="center"/>
    </xf>
    <xf numFmtId="14" fontId="2" fillId="0" borderId="1" xfId="0" applyNumberFormat="1" applyFont="1" applyFill="1" applyBorder="1"/>
    <xf numFmtId="0" fontId="2" fillId="0" borderId="10" xfId="0" applyNumberFormat="1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3" xfId="0" applyFont="1" applyBorder="1"/>
    <xf numFmtId="0" fontId="2" fillId="4" borderId="34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0" fontId="2" fillId="0" borderId="10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/>
    <xf numFmtId="0" fontId="2" fillId="4" borderId="41" xfId="0" applyFont="1" applyFill="1" applyBorder="1" applyAlignment="1">
      <alignment horizontal="center"/>
    </xf>
    <xf numFmtId="0" fontId="2" fillId="5" borderId="0" xfId="0" applyFont="1" applyFill="1"/>
    <xf numFmtId="0" fontId="2" fillId="6" borderId="2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/>
    <xf numFmtId="0" fontId="3" fillId="0" borderId="0" xfId="0" applyFont="1" applyBorder="1"/>
    <xf numFmtId="0" fontId="3" fillId="0" borderId="0" xfId="0" applyFont="1" applyBorder="1" applyAlignment="1"/>
    <xf numFmtId="0" fontId="0" fillId="0" borderId="0" xfId="0" applyAlignme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7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A0000"/>
      <color rgb="FFFF5050"/>
      <color rgb="FFFFAFAF"/>
      <color rgb="FFFF6D6D"/>
      <color rgb="FF993366"/>
      <color rgb="FFCC66FF"/>
      <color rgb="FF000066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9.xml"/><Relationship Id="rId18" Type="http://schemas.openxmlformats.org/officeDocument/2006/relationships/chartsheet" Target="chartsheets/sheet14.xml"/><Relationship Id="rId26" Type="http://schemas.openxmlformats.org/officeDocument/2006/relationships/chartsheet" Target="chartsheets/sheet22.xml"/><Relationship Id="rId39" Type="http://schemas.openxmlformats.org/officeDocument/2006/relationships/chartsheet" Target="chartsheets/sheet35.xml"/><Relationship Id="rId21" Type="http://schemas.openxmlformats.org/officeDocument/2006/relationships/chartsheet" Target="chartsheets/sheet17.xml"/><Relationship Id="rId34" Type="http://schemas.openxmlformats.org/officeDocument/2006/relationships/chartsheet" Target="chartsheets/sheet30.xml"/><Relationship Id="rId42" Type="http://schemas.openxmlformats.org/officeDocument/2006/relationships/chartsheet" Target="chartsheets/sheet38.xml"/><Relationship Id="rId47" Type="http://schemas.openxmlformats.org/officeDocument/2006/relationships/chartsheet" Target="chartsheets/sheet43.xml"/><Relationship Id="rId50" Type="http://schemas.openxmlformats.org/officeDocument/2006/relationships/chartsheet" Target="chartsheets/sheet46.xml"/><Relationship Id="rId55" Type="http://schemas.openxmlformats.org/officeDocument/2006/relationships/worksheet" Target="worksheets/sheet6.xml"/><Relationship Id="rId63" Type="http://schemas.openxmlformats.org/officeDocument/2006/relationships/worksheet" Target="worksheets/sheet14.xml"/><Relationship Id="rId68" Type="http://schemas.openxmlformats.org/officeDocument/2006/relationships/worksheet" Target="worksheets/sheet19.xml"/><Relationship Id="rId7" Type="http://schemas.openxmlformats.org/officeDocument/2006/relationships/chartsheet" Target="chartsheets/sheet3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2.xml"/><Relationship Id="rId29" Type="http://schemas.openxmlformats.org/officeDocument/2006/relationships/chartsheet" Target="chartsheets/sheet25.xml"/><Relationship Id="rId11" Type="http://schemas.openxmlformats.org/officeDocument/2006/relationships/chartsheet" Target="chartsheets/sheet7.xml"/><Relationship Id="rId24" Type="http://schemas.openxmlformats.org/officeDocument/2006/relationships/chartsheet" Target="chartsheets/sheet20.xml"/><Relationship Id="rId32" Type="http://schemas.openxmlformats.org/officeDocument/2006/relationships/chartsheet" Target="chartsheets/sheet28.xml"/><Relationship Id="rId37" Type="http://schemas.openxmlformats.org/officeDocument/2006/relationships/chartsheet" Target="chartsheets/sheet33.xml"/><Relationship Id="rId40" Type="http://schemas.openxmlformats.org/officeDocument/2006/relationships/chartsheet" Target="chartsheets/sheet36.xml"/><Relationship Id="rId45" Type="http://schemas.openxmlformats.org/officeDocument/2006/relationships/chartsheet" Target="chartsheets/sheet41.xml"/><Relationship Id="rId53" Type="http://schemas.openxmlformats.org/officeDocument/2006/relationships/chartsheet" Target="chartsheets/sheet49.xml"/><Relationship Id="rId58" Type="http://schemas.openxmlformats.org/officeDocument/2006/relationships/worksheet" Target="worksheets/sheet9.xml"/><Relationship Id="rId66" Type="http://schemas.openxmlformats.org/officeDocument/2006/relationships/worksheet" Target="worksheets/sheet17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1.xml"/><Relationship Id="rId23" Type="http://schemas.openxmlformats.org/officeDocument/2006/relationships/chartsheet" Target="chartsheets/sheet19.xml"/><Relationship Id="rId28" Type="http://schemas.openxmlformats.org/officeDocument/2006/relationships/chartsheet" Target="chartsheets/sheet24.xml"/><Relationship Id="rId36" Type="http://schemas.openxmlformats.org/officeDocument/2006/relationships/chartsheet" Target="chartsheets/sheet32.xml"/><Relationship Id="rId49" Type="http://schemas.openxmlformats.org/officeDocument/2006/relationships/chartsheet" Target="chartsheets/sheet45.xml"/><Relationship Id="rId57" Type="http://schemas.openxmlformats.org/officeDocument/2006/relationships/worksheet" Target="worksheets/sheet8.xml"/><Relationship Id="rId61" Type="http://schemas.openxmlformats.org/officeDocument/2006/relationships/worksheet" Target="worksheets/sheet12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5.xml"/><Relationship Id="rId31" Type="http://schemas.openxmlformats.org/officeDocument/2006/relationships/chartsheet" Target="chartsheets/sheet27.xml"/><Relationship Id="rId44" Type="http://schemas.openxmlformats.org/officeDocument/2006/relationships/chartsheet" Target="chartsheets/sheet40.xml"/><Relationship Id="rId52" Type="http://schemas.openxmlformats.org/officeDocument/2006/relationships/chartsheet" Target="chartsheets/sheet48.xml"/><Relationship Id="rId60" Type="http://schemas.openxmlformats.org/officeDocument/2006/relationships/worksheet" Target="worksheets/sheet11.xml"/><Relationship Id="rId65" Type="http://schemas.openxmlformats.org/officeDocument/2006/relationships/worksheet" Target="worksheets/sheet16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10.xml"/><Relationship Id="rId22" Type="http://schemas.openxmlformats.org/officeDocument/2006/relationships/chartsheet" Target="chartsheets/sheet18.xml"/><Relationship Id="rId27" Type="http://schemas.openxmlformats.org/officeDocument/2006/relationships/chartsheet" Target="chartsheets/sheet23.xml"/><Relationship Id="rId30" Type="http://schemas.openxmlformats.org/officeDocument/2006/relationships/chartsheet" Target="chartsheets/sheet26.xml"/><Relationship Id="rId35" Type="http://schemas.openxmlformats.org/officeDocument/2006/relationships/chartsheet" Target="chartsheets/sheet31.xml"/><Relationship Id="rId43" Type="http://schemas.openxmlformats.org/officeDocument/2006/relationships/chartsheet" Target="chartsheets/sheet39.xml"/><Relationship Id="rId48" Type="http://schemas.openxmlformats.org/officeDocument/2006/relationships/chartsheet" Target="chartsheets/sheet44.xml"/><Relationship Id="rId56" Type="http://schemas.openxmlformats.org/officeDocument/2006/relationships/worksheet" Target="worksheets/sheet7.xml"/><Relationship Id="rId64" Type="http://schemas.openxmlformats.org/officeDocument/2006/relationships/worksheet" Target="worksheets/sheet15.xml"/><Relationship Id="rId69" Type="http://schemas.openxmlformats.org/officeDocument/2006/relationships/worksheet" Target="worksheets/sheet20.xml"/><Relationship Id="rId8" Type="http://schemas.openxmlformats.org/officeDocument/2006/relationships/chartsheet" Target="chartsheets/sheet4.xml"/><Relationship Id="rId51" Type="http://schemas.openxmlformats.org/officeDocument/2006/relationships/chartsheet" Target="chartsheets/sheet47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3.xml"/><Relationship Id="rId25" Type="http://schemas.openxmlformats.org/officeDocument/2006/relationships/chartsheet" Target="chartsheets/sheet21.xml"/><Relationship Id="rId33" Type="http://schemas.openxmlformats.org/officeDocument/2006/relationships/chartsheet" Target="chartsheets/sheet29.xml"/><Relationship Id="rId38" Type="http://schemas.openxmlformats.org/officeDocument/2006/relationships/chartsheet" Target="chartsheets/sheet34.xml"/><Relationship Id="rId46" Type="http://schemas.openxmlformats.org/officeDocument/2006/relationships/chartsheet" Target="chartsheets/sheet42.xml"/><Relationship Id="rId59" Type="http://schemas.openxmlformats.org/officeDocument/2006/relationships/worksheet" Target="worksheets/sheet10.xml"/><Relationship Id="rId67" Type="http://schemas.openxmlformats.org/officeDocument/2006/relationships/worksheet" Target="worksheets/sheet18.xml"/><Relationship Id="rId20" Type="http://schemas.openxmlformats.org/officeDocument/2006/relationships/chartsheet" Target="chartsheets/sheet16.xml"/><Relationship Id="rId41" Type="http://schemas.openxmlformats.org/officeDocument/2006/relationships/chartsheet" Target="chartsheets/sheet37.xml"/><Relationship Id="rId54" Type="http://schemas.openxmlformats.org/officeDocument/2006/relationships/worksheet" Target="worksheets/sheet5.xml"/><Relationship Id="rId62" Type="http://schemas.openxmlformats.org/officeDocument/2006/relationships/worksheet" Target="worksheets/sheet13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3959296"/>
        <c:axId val="93960832"/>
      </c:barChart>
      <c:catAx>
        <c:axId val="93959296"/>
        <c:scaling>
          <c:orientation val="minMax"/>
        </c:scaling>
        <c:axPos val="b"/>
        <c:tickLblPos val="nextTo"/>
        <c:crossAx val="93960832"/>
        <c:crosses val="autoZero"/>
        <c:auto val="1"/>
        <c:lblAlgn val="ctr"/>
        <c:lblOffset val="100"/>
      </c:catAx>
      <c:valAx>
        <c:axId val="93960832"/>
        <c:scaling>
          <c:orientation val="minMax"/>
        </c:scaling>
        <c:axPos val="l"/>
        <c:majorGridlines/>
        <c:tickLblPos val="nextTo"/>
        <c:crossAx val="93959296"/>
        <c:crosses val="autoZero"/>
        <c:crossBetween val="between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Fermentaion III 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905"/>
        </c:manualLayout>
      </c:layout>
      <c:lineChart>
        <c:grouping val="standard"/>
        <c:ser>
          <c:idx val="0"/>
          <c:order val="0"/>
          <c:tx>
            <c:strRef>
              <c:f>TP!$AL$166</c:f>
              <c:strCache>
                <c:ptCount val="1"/>
                <c:pt idx="0">
                  <c:v>A7 0.5</c:v>
                </c:pt>
              </c:strCache>
            </c:strRef>
          </c:tx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TP!$AL$167:$AL$178</c:f>
              <c:numCache>
                <c:formatCode>General</c:formatCode>
                <c:ptCount val="12"/>
                <c:pt idx="0">
                  <c:v>159</c:v>
                </c:pt>
                <c:pt idx="1">
                  <c:v>4</c:v>
                </c:pt>
                <c:pt idx="2">
                  <c:v>24</c:v>
                </c:pt>
                <c:pt idx="3">
                  <c:v>91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</c:ser>
        <c:marker val="1"/>
        <c:axId val="94914816"/>
        <c:axId val="94965760"/>
      </c:lineChart>
      <c:dateAx>
        <c:axId val="9491481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965760"/>
        <c:crosses val="autoZero"/>
        <c:auto val="1"/>
        <c:lblOffset val="100"/>
      </c:dateAx>
      <c:valAx>
        <c:axId val="94965760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914816"/>
        <c:crosses val="autoZero"/>
        <c:crossBetween val="between"/>
        <c:majorUnit val="500"/>
      </c:valAx>
    </c:plotArea>
    <c:plotVisOnly val="1"/>
  </c:chart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</a:t>
            </a:r>
            <a:r>
              <a:rPr lang="en-US" baseline="0"/>
              <a:t> III </a:t>
            </a:r>
            <a:r>
              <a:rPr lang="en-US"/>
              <a:t>ISO 6 (Room</a:t>
            </a:r>
            <a:r>
              <a:rPr lang="en-US" baseline="0"/>
              <a:t> 621)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3351306407055345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584"/>
        </c:manualLayout>
      </c:layout>
      <c:lineChart>
        <c:grouping val="standard"/>
        <c:ser>
          <c:idx val="0"/>
          <c:order val="0"/>
          <c:tx>
            <c:strRef>
              <c:f>TP!$AM$166</c:f>
              <c:strCache>
                <c:ptCount val="1"/>
                <c:pt idx="0">
                  <c:v>A7 5.0</c:v>
                </c:pt>
              </c:strCache>
            </c:strRef>
          </c:tx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TP!$AM$167:$AM$178</c:f>
              <c:numCache>
                <c:formatCode>General</c:formatCode>
                <c:ptCount val="12"/>
                <c:pt idx="0">
                  <c:v>29</c:v>
                </c:pt>
                <c:pt idx="1">
                  <c:v>3</c:v>
                </c:pt>
                <c:pt idx="2">
                  <c:v>14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marker val="1"/>
        <c:axId val="95618176"/>
        <c:axId val="95619712"/>
      </c:lineChart>
      <c:dateAx>
        <c:axId val="9561817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619712"/>
        <c:crosses val="autoZero"/>
        <c:auto val="1"/>
        <c:lblOffset val="100"/>
      </c:dateAx>
      <c:valAx>
        <c:axId val="95619712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618176"/>
        <c:crosses val="autoZero"/>
        <c:crossBetween val="between"/>
        <c:majorUnit val="500"/>
      </c:valAx>
    </c:plotArea>
    <c:plotVisOnly val="1"/>
  </c:chart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III ISO 8 (Rooms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6775035662416674"/>
          <c:y val="2.0181111972914106E-3"/>
        </c:manualLayout>
      </c:layout>
    </c:title>
    <c:plotArea>
      <c:layout>
        <c:manualLayout>
          <c:layoutTarget val="inner"/>
          <c:xMode val="edge"/>
          <c:yMode val="edge"/>
          <c:x val="8.9001835253475367E-2"/>
          <c:y val="0.14530909120956845"/>
          <c:w val="0.85713222959768354"/>
          <c:h val="0.71854880960839584"/>
        </c:manualLayout>
      </c:layout>
      <c:lineChart>
        <c:grouping val="standard"/>
        <c:ser>
          <c:idx val="12"/>
          <c:order val="0"/>
          <c:tx>
            <c:strRef>
              <c:f>TP!$B$150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TP!$B$151:$B$162</c:f>
              <c:numCache>
                <c:formatCode>General</c:formatCode>
                <c:ptCount val="12"/>
                <c:pt idx="0">
                  <c:v>4</c:v>
                </c:pt>
                <c:pt idx="1">
                  <c:v>48</c:v>
                </c:pt>
                <c:pt idx="2">
                  <c:v>6</c:v>
                </c:pt>
                <c:pt idx="3">
                  <c:v>20</c:v>
                </c:pt>
                <c:pt idx="4">
                  <c:v>74</c:v>
                </c:pt>
                <c:pt idx="5">
                  <c:v>649</c:v>
                </c:pt>
                <c:pt idx="6">
                  <c:v>274</c:v>
                </c:pt>
                <c:pt idx="7">
                  <c:v>25</c:v>
                </c:pt>
                <c:pt idx="8">
                  <c:v>0</c:v>
                </c:pt>
                <c:pt idx="9">
                  <c:v>3</c:v>
                </c:pt>
                <c:pt idx="10">
                  <c:v>55</c:v>
                </c:pt>
                <c:pt idx="11">
                  <c:v>61</c:v>
                </c:pt>
              </c:numCache>
            </c:numRef>
          </c:val>
        </c:ser>
        <c:ser>
          <c:idx val="0"/>
          <c:order val="1"/>
          <c:tx>
            <c:strRef>
              <c:f>TP!$D$150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TP!$D$151:$D$162</c:f>
              <c:numCache>
                <c:formatCode>General</c:formatCode>
                <c:ptCount val="12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12</c:v>
                </c:pt>
                <c:pt idx="4">
                  <c:v>22</c:v>
                </c:pt>
                <c:pt idx="5">
                  <c:v>45</c:v>
                </c:pt>
                <c:pt idx="6">
                  <c:v>67</c:v>
                </c:pt>
                <c:pt idx="7">
                  <c:v>8</c:v>
                </c:pt>
                <c:pt idx="8">
                  <c:v>0</c:v>
                </c:pt>
                <c:pt idx="9">
                  <c:v>4</c:v>
                </c:pt>
                <c:pt idx="10">
                  <c:v>28</c:v>
                </c:pt>
                <c:pt idx="11">
                  <c:v>16</c:v>
                </c:pt>
              </c:numCache>
            </c:numRef>
          </c:val>
        </c:ser>
        <c:ser>
          <c:idx val="1"/>
          <c:order val="2"/>
          <c:tx>
            <c:strRef>
              <c:f>TP!$F$150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TP!$F$151:$F$162</c:f>
              <c:numCache>
                <c:formatCode>General</c:formatCode>
                <c:ptCount val="12"/>
                <c:pt idx="0">
                  <c:v>7</c:v>
                </c:pt>
                <c:pt idx="1">
                  <c:v>12</c:v>
                </c:pt>
                <c:pt idx="2">
                  <c:v>7</c:v>
                </c:pt>
                <c:pt idx="3">
                  <c:v>4</c:v>
                </c:pt>
                <c:pt idx="4">
                  <c:v>20</c:v>
                </c:pt>
                <c:pt idx="5">
                  <c:v>3</c:v>
                </c:pt>
                <c:pt idx="6">
                  <c:v>22</c:v>
                </c:pt>
                <c:pt idx="7">
                  <c:v>16</c:v>
                </c:pt>
                <c:pt idx="8">
                  <c:v>0</c:v>
                </c:pt>
                <c:pt idx="9">
                  <c:v>2</c:v>
                </c:pt>
                <c:pt idx="10">
                  <c:v>23</c:v>
                </c:pt>
                <c:pt idx="11">
                  <c:v>16</c:v>
                </c:pt>
              </c:numCache>
            </c:numRef>
          </c:val>
        </c:ser>
        <c:ser>
          <c:idx val="2"/>
          <c:order val="3"/>
          <c:tx>
            <c:strRef>
              <c:f>TP!$B$166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TP!$B$167:$B$178</c:f>
              <c:numCache>
                <c:formatCode>General</c:formatCode>
                <c:ptCount val="12"/>
                <c:pt idx="0">
                  <c:v>133</c:v>
                </c:pt>
                <c:pt idx="1">
                  <c:v>76</c:v>
                </c:pt>
                <c:pt idx="2">
                  <c:v>38</c:v>
                </c:pt>
                <c:pt idx="3">
                  <c:v>424</c:v>
                </c:pt>
                <c:pt idx="4">
                  <c:v>323</c:v>
                </c:pt>
                <c:pt idx="5">
                  <c:v>18</c:v>
                </c:pt>
                <c:pt idx="6">
                  <c:v>13</c:v>
                </c:pt>
                <c:pt idx="7">
                  <c:v>25</c:v>
                </c:pt>
                <c:pt idx="8">
                  <c:v>42</c:v>
                </c:pt>
                <c:pt idx="9">
                  <c:v>37</c:v>
                </c:pt>
                <c:pt idx="10">
                  <c:v>22</c:v>
                </c:pt>
                <c:pt idx="11">
                  <c:v>111</c:v>
                </c:pt>
              </c:numCache>
            </c:numRef>
          </c:val>
        </c:ser>
        <c:ser>
          <c:idx val="3"/>
          <c:order val="4"/>
          <c:tx>
            <c:strRef>
              <c:f>TP!$D$166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TP!$D$167:$D$178</c:f>
              <c:numCache>
                <c:formatCode>General</c:formatCode>
                <c:ptCount val="12"/>
                <c:pt idx="0">
                  <c:v>35</c:v>
                </c:pt>
                <c:pt idx="1">
                  <c:v>10</c:v>
                </c:pt>
                <c:pt idx="2">
                  <c:v>31</c:v>
                </c:pt>
                <c:pt idx="3">
                  <c:v>19</c:v>
                </c:pt>
                <c:pt idx="4">
                  <c:v>54</c:v>
                </c:pt>
                <c:pt idx="5">
                  <c:v>18</c:v>
                </c:pt>
                <c:pt idx="6">
                  <c:v>17</c:v>
                </c:pt>
                <c:pt idx="7">
                  <c:v>8</c:v>
                </c:pt>
                <c:pt idx="8">
                  <c:v>40</c:v>
                </c:pt>
                <c:pt idx="9">
                  <c:v>65</c:v>
                </c:pt>
                <c:pt idx="10">
                  <c:v>9</c:v>
                </c:pt>
                <c:pt idx="11">
                  <c:v>147</c:v>
                </c:pt>
              </c:numCache>
            </c:numRef>
          </c:val>
        </c:ser>
        <c:ser>
          <c:idx val="4"/>
          <c:order val="5"/>
          <c:tx>
            <c:strRef>
              <c:f>TP!$F$166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TP!$F$167:$F$178</c:f>
              <c:numCache>
                <c:formatCode>General</c:formatCode>
                <c:ptCount val="12"/>
                <c:pt idx="0">
                  <c:v>56</c:v>
                </c:pt>
                <c:pt idx="1">
                  <c:v>4</c:v>
                </c:pt>
                <c:pt idx="2">
                  <c:v>19</c:v>
                </c:pt>
                <c:pt idx="3">
                  <c:v>10</c:v>
                </c:pt>
                <c:pt idx="4">
                  <c:v>23</c:v>
                </c:pt>
                <c:pt idx="5">
                  <c:v>18</c:v>
                </c:pt>
                <c:pt idx="6">
                  <c:v>11</c:v>
                </c:pt>
                <c:pt idx="7">
                  <c:v>16</c:v>
                </c:pt>
                <c:pt idx="8">
                  <c:v>50</c:v>
                </c:pt>
                <c:pt idx="9">
                  <c:v>67</c:v>
                </c:pt>
                <c:pt idx="10">
                  <c:v>8</c:v>
                </c:pt>
                <c:pt idx="11">
                  <c:v>96</c:v>
                </c:pt>
              </c:numCache>
            </c:numRef>
          </c:val>
        </c:ser>
        <c:ser>
          <c:idx val="5"/>
          <c:order val="6"/>
          <c:tx>
            <c:strRef>
              <c:f>TP!$H$166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TP!$H$167:$H$178</c:f>
              <c:numCache>
                <c:formatCode>General</c:formatCode>
                <c:ptCount val="12"/>
                <c:pt idx="0">
                  <c:v>53</c:v>
                </c:pt>
                <c:pt idx="1">
                  <c:v>139</c:v>
                </c:pt>
                <c:pt idx="2">
                  <c:v>13</c:v>
                </c:pt>
                <c:pt idx="3">
                  <c:v>51</c:v>
                </c:pt>
                <c:pt idx="4">
                  <c:v>13</c:v>
                </c:pt>
                <c:pt idx="5">
                  <c:v>7</c:v>
                </c:pt>
                <c:pt idx="6">
                  <c:v>240</c:v>
                </c:pt>
                <c:pt idx="7">
                  <c:v>133</c:v>
                </c:pt>
                <c:pt idx="8">
                  <c:v>13</c:v>
                </c:pt>
                <c:pt idx="9">
                  <c:v>36</c:v>
                </c:pt>
                <c:pt idx="10">
                  <c:v>525</c:v>
                </c:pt>
                <c:pt idx="11">
                  <c:v>91</c:v>
                </c:pt>
              </c:numCache>
            </c:numRef>
          </c:val>
        </c:ser>
        <c:ser>
          <c:idx val="6"/>
          <c:order val="7"/>
          <c:tx>
            <c:strRef>
              <c:f>TP!$J$166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TP!$J$167:$J$178</c:f>
              <c:numCache>
                <c:formatCode>General</c:formatCode>
                <c:ptCount val="12"/>
                <c:pt idx="0">
                  <c:v>19</c:v>
                </c:pt>
                <c:pt idx="1">
                  <c:v>25</c:v>
                </c:pt>
                <c:pt idx="2">
                  <c:v>26</c:v>
                </c:pt>
                <c:pt idx="3">
                  <c:v>11</c:v>
                </c:pt>
                <c:pt idx="4">
                  <c:v>20</c:v>
                </c:pt>
                <c:pt idx="5">
                  <c:v>14</c:v>
                </c:pt>
                <c:pt idx="6">
                  <c:v>141</c:v>
                </c:pt>
                <c:pt idx="7">
                  <c:v>216</c:v>
                </c:pt>
                <c:pt idx="8">
                  <c:v>2</c:v>
                </c:pt>
                <c:pt idx="9">
                  <c:v>8</c:v>
                </c:pt>
                <c:pt idx="10">
                  <c:v>81</c:v>
                </c:pt>
                <c:pt idx="11">
                  <c:v>64</c:v>
                </c:pt>
              </c:numCache>
            </c:numRef>
          </c:val>
        </c:ser>
        <c:ser>
          <c:idx val="7"/>
          <c:order val="8"/>
          <c:tx>
            <c:strRef>
              <c:f>TP!$L$166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TP!$L$167:$L$179</c:f>
              <c:numCache>
                <c:formatCode>General</c:formatCode>
                <c:ptCount val="13"/>
                <c:pt idx="0">
                  <c:v>9</c:v>
                </c:pt>
                <c:pt idx="1">
                  <c:v>2</c:v>
                </c:pt>
                <c:pt idx="2">
                  <c:v>19</c:v>
                </c:pt>
                <c:pt idx="3">
                  <c:v>2</c:v>
                </c:pt>
                <c:pt idx="4">
                  <c:v>6</c:v>
                </c:pt>
                <c:pt idx="5">
                  <c:v>15</c:v>
                </c:pt>
                <c:pt idx="6">
                  <c:v>36</c:v>
                </c:pt>
                <c:pt idx="7">
                  <c:v>31</c:v>
                </c:pt>
                <c:pt idx="8">
                  <c:v>8</c:v>
                </c:pt>
                <c:pt idx="9">
                  <c:v>16</c:v>
                </c:pt>
                <c:pt idx="10">
                  <c:v>24</c:v>
                </c:pt>
                <c:pt idx="11">
                  <c:v>89</c:v>
                </c:pt>
              </c:numCache>
            </c:numRef>
          </c:val>
        </c:ser>
        <c:ser>
          <c:idx val="8"/>
          <c:order val="9"/>
          <c:tx>
            <c:strRef>
              <c:f>TP!$N$166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TP!$N$167:$N$178</c:f>
              <c:numCache>
                <c:formatCode>General</c:formatCode>
                <c:ptCount val="12"/>
                <c:pt idx="0">
                  <c:v>2</c:v>
                </c:pt>
                <c:pt idx="1">
                  <c:v>12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14</c:v>
                </c:pt>
                <c:pt idx="8">
                  <c:v>23</c:v>
                </c:pt>
                <c:pt idx="9">
                  <c:v>31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TP!$P$166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TP!$P$167:$P$178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20</c:v>
                </c:pt>
                <c:pt idx="7">
                  <c:v>2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19</c:v>
                </c:pt>
              </c:numCache>
            </c:numRef>
          </c:val>
        </c:ser>
        <c:ser>
          <c:idx val="10"/>
          <c:order val="11"/>
          <c:tx>
            <c:strRef>
              <c:f>TP!$R$166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TP!$R$167:$R$178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106</c:v>
                </c:pt>
                <c:pt idx="4">
                  <c:v>7</c:v>
                </c:pt>
                <c:pt idx="5">
                  <c:v>4</c:v>
                </c:pt>
                <c:pt idx="6">
                  <c:v>322</c:v>
                </c:pt>
                <c:pt idx="7">
                  <c:v>5</c:v>
                </c:pt>
                <c:pt idx="8">
                  <c:v>12</c:v>
                </c:pt>
                <c:pt idx="9">
                  <c:v>365</c:v>
                </c:pt>
                <c:pt idx="10">
                  <c:v>8</c:v>
                </c:pt>
                <c:pt idx="11">
                  <c:v>8</c:v>
                </c:pt>
              </c:numCache>
            </c:numRef>
          </c:val>
        </c:ser>
        <c:ser>
          <c:idx val="11"/>
          <c:order val="12"/>
          <c:tx>
            <c:strRef>
              <c:f>TP!$T$166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TP!$T$167:$T$178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18</c:v>
                </c:pt>
                <c:pt idx="3">
                  <c:v>152</c:v>
                </c:pt>
                <c:pt idx="4">
                  <c:v>17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30</c:v>
                </c:pt>
                <c:pt idx="9">
                  <c:v>3</c:v>
                </c:pt>
                <c:pt idx="10">
                  <c:v>12</c:v>
                </c:pt>
                <c:pt idx="1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TP!$V$166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TP!$V$167:$V$178</c:f>
              <c:numCache>
                <c:formatCode>General</c:formatCode>
                <c:ptCount val="12"/>
                <c:pt idx="0">
                  <c:v>5</c:v>
                </c:pt>
                <c:pt idx="1">
                  <c:v>21</c:v>
                </c:pt>
                <c:pt idx="2">
                  <c:v>7</c:v>
                </c:pt>
                <c:pt idx="3">
                  <c:v>73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</c:v>
                </c:pt>
                <c:pt idx="9">
                  <c:v>9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TP!$X$166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TP!$X$167:$X$178</c:f>
              <c:numCache>
                <c:formatCode>General</c:formatCode>
                <c:ptCount val="12"/>
                <c:pt idx="0">
                  <c:v>38</c:v>
                </c:pt>
                <c:pt idx="1">
                  <c:v>6</c:v>
                </c:pt>
                <c:pt idx="2">
                  <c:v>201</c:v>
                </c:pt>
                <c:pt idx="3">
                  <c:v>11</c:v>
                </c:pt>
                <c:pt idx="4">
                  <c:v>43</c:v>
                </c:pt>
                <c:pt idx="5">
                  <c:v>0</c:v>
                </c:pt>
                <c:pt idx="6">
                  <c:v>0</c:v>
                </c:pt>
                <c:pt idx="7">
                  <c:v>13</c:v>
                </c:pt>
                <c:pt idx="8">
                  <c:v>11</c:v>
                </c:pt>
                <c:pt idx="9">
                  <c:v>6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TP!$Z$166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TP!$Z$167:$Z$178</c:f>
              <c:numCache>
                <c:formatCode>General</c:formatCode>
                <c:ptCount val="12"/>
                <c:pt idx="0">
                  <c:v>2</c:v>
                </c:pt>
                <c:pt idx="1">
                  <c:v>38</c:v>
                </c:pt>
                <c:pt idx="2">
                  <c:v>1</c:v>
                </c:pt>
                <c:pt idx="3">
                  <c:v>4</c:v>
                </c:pt>
                <c:pt idx="4">
                  <c:v>93</c:v>
                </c:pt>
                <c:pt idx="5">
                  <c:v>18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29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</c:ser>
        <c:ser>
          <c:idx val="16"/>
          <c:order val="16"/>
          <c:tx>
            <c:strRef>
              <c:f>TP!$AB$166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TP!$AB$167:$AB$178</c:f>
              <c:numCache>
                <c:formatCode>General</c:formatCode>
                <c:ptCount val="12"/>
                <c:pt idx="0">
                  <c:v>1</c:v>
                </c:pt>
                <c:pt idx="1">
                  <c:v>43</c:v>
                </c:pt>
                <c:pt idx="2">
                  <c:v>93</c:v>
                </c:pt>
                <c:pt idx="3">
                  <c:v>8</c:v>
                </c:pt>
                <c:pt idx="4">
                  <c:v>62</c:v>
                </c:pt>
                <c:pt idx="5">
                  <c:v>5</c:v>
                </c:pt>
                <c:pt idx="6">
                  <c:v>15</c:v>
                </c:pt>
                <c:pt idx="7">
                  <c:v>17</c:v>
                </c:pt>
                <c:pt idx="8">
                  <c:v>16</c:v>
                </c:pt>
                <c:pt idx="9">
                  <c:v>8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TP!$AD$166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TP!$AD$167:$AD$178</c:f>
              <c:numCache>
                <c:formatCode>General</c:formatCode>
                <c:ptCount val="12"/>
                <c:pt idx="0">
                  <c:v>13</c:v>
                </c:pt>
                <c:pt idx="1">
                  <c:v>50</c:v>
                </c:pt>
                <c:pt idx="2">
                  <c:v>6</c:v>
                </c:pt>
                <c:pt idx="3">
                  <c:v>8</c:v>
                </c:pt>
                <c:pt idx="4">
                  <c:v>46</c:v>
                </c:pt>
                <c:pt idx="5">
                  <c:v>17</c:v>
                </c:pt>
                <c:pt idx="6">
                  <c:v>0</c:v>
                </c:pt>
                <c:pt idx="7">
                  <c:v>22</c:v>
                </c:pt>
                <c:pt idx="8">
                  <c:v>112</c:v>
                </c:pt>
                <c:pt idx="9">
                  <c:v>7</c:v>
                </c:pt>
                <c:pt idx="10">
                  <c:v>1</c:v>
                </c:pt>
                <c:pt idx="11">
                  <c:v>6</c:v>
                </c:pt>
              </c:numCache>
            </c:numRef>
          </c:val>
        </c:ser>
        <c:ser>
          <c:idx val="18"/>
          <c:order val="18"/>
          <c:tx>
            <c:strRef>
              <c:f>TP!$AF$166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TP!$AF$167:$AF$178</c:f>
              <c:numCache>
                <c:formatCode>General</c:formatCode>
                <c:ptCount val="12"/>
                <c:pt idx="0">
                  <c:v>31</c:v>
                </c:pt>
                <c:pt idx="1">
                  <c:v>83</c:v>
                </c:pt>
                <c:pt idx="2">
                  <c:v>43</c:v>
                </c:pt>
                <c:pt idx="3">
                  <c:v>12</c:v>
                </c:pt>
                <c:pt idx="4">
                  <c:v>215</c:v>
                </c:pt>
                <c:pt idx="5">
                  <c:v>4</c:v>
                </c:pt>
                <c:pt idx="6">
                  <c:v>12</c:v>
                </c:pt>
                <c:pt idx="7">
                  <c:v>27</c:v>
                </c:pt>
                <c:pt idx="8">
                  <c:v>18</c:v>
                </c:pt>
                <c:pt idx="9">
                  <c:v>8</c:v>
                </c:pt>
                <c:pt idx="10">
                  <c:v>8</c:v>
                </c:pt>
                <c:pt idx="11">
                  <c:v>57</c:v>
                </c:pt>
              </c:numCache>
            </c:numRef>
          </c:val>
        </c:ser>
        <c:ser>
          <c:idx val="19"/>
          <c:order val="19"/>
          <c:tx>
            <c:strRef>
              <c:f>TP!$AH$166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TP!$AH$167:$AH$178</c:f>
              <c:numCache>
                <c:formatCode>General</c:formatCode>
                <c:ptCount val="12"/>
                <c:pt idx="0">
                  <c:v>9</c:v>
                </c:pt>
                <c:pt idx="1">
                  <c:v>43</c:v>
                </c:pt>
                <c:pt idx="2">
                  <c:v>62</c:v>
                </c:pt>
                <c:pt idx="3">
                  <c:v>5</c:v>
                </c:pt>
                <c:pt idx="4">
                  <c:v>192</c:v>
                </c:pt>
                <c:pt idx="5">
                  <c:v>12</c:v>
                </c:pt>
                <c:pt idx="6">
                  <c:v>10</c:v>
                </c:pt>
                <c:pt idx="7">
                  <c:v>4</c:v>
                </c:pt>
                <c:pt idx="8">
                  <c:v>17</c:v>
                </c:pt>
                <c:pt idx="9">
                  <c:v>3</c:v>
                </c:pt>
                <c:pt idx="10">
                  <c:v>4</c:v>
                </c:pt>
                <c:pt idx="11">
                  <c:v>63</c:v>
                </c:pt>
              </c:numCache>
            </c:numRef>
          </c:val>
        </c:ser>
        <c:ser>
          <c:idx val="20"/>
          <c:order val="20"/>
          <c:tx>
            <c:strRef>
              <c:f>TP!$AJ$166</c:f>
              <c:strCache>
                <c:ptCount val="1"/>
                <c:pt idx="0">
                  <c:v>A6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TP!$AJ$167:$AJ$178</c:f>
              <c:numCache>
                <c:formatCode>General</c:formatCode>
                <c:ptCount val="12"/>
                <c:pt idx="0">
                  <c:v>18</c:v>
                </c:pt>
                <c:pt idx="1">
                  <c:v>24</c:v>
                </c:pt>
                <c:pt idx="2">
                  <c:v>82</c:v>
                </c:pt>
                <c:pt idx="3">
                  <c:v>10</c:v>
                </c:pt>
                <c:pt idx="4">
                  <c:v>207</c:v>
                </c:pt>
                <c:pt idx="5">
                  <c:v>22</c:v>
                </c:pt>
                <c:pt idx="6">
                  <c:v>18</c:v>
                </c:pt>
                <c:pt idx="7">
                  <c:v>5</c:v>
                </c:pt>
                <c:pt idx="8">
                  <c:v>18</c:v>
                </c:pt>
                <c:pt idx="9">
                  <c:v>2</c:v>
                </c:pt>
                <c:pt idx="10">
                  <c:v>14</c:v>
                </c:pt>
                <c:pt idx="11">
                  <c:v>83</c:v>
                </c:pt>
              </c:numCache>
            </c:numRef>
          </c:val>
        </c:ser>
        <c:marker val="1"/>
        <c:axId val="95460352"/>
        <c:axId val="95470336"/>
      </c:lineChart>
      <c:dateAx>
        <c:axId val="9546035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470336"/>
        <c:crosses val="autoZero"/>
        <c:auto val="1"/>
        <c:lblOffset val="100"/>
      </c:dateAx>
      <c:valAx>
        <c:axId val="95470336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460352"/>
        <c:crosses val="autoZero"/>
        <c:crossBetween val="between"/>
        <c:majorUnit val="500"/>
      </c:valAx>
    </c:plotArea>
    <c:plotVisOnly val="1"/>
  </c:chart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III ISO 8 (Room</a:t>
            </a:r>
            <a:r>
              <a:rPr lang="en-US" baseline="0"/>
              <a:t> 620 and 621)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8093345568356504"/>
          <c:y val="2.018111197291410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894"/>
        </c:manualLayout>
      </c:layout>
      <c:lineChart>
        <c:grouping val="standard"/>
        <c:ser>
          <c:idx val="12"/>
          <c:order val="0"/>
          <c:tx>
            <c:strRef>
              <c:f>TP!$C$150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TP!$C$151:$C$162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4</c:v>
                </c:pt>
                <c:pt idx="5">
                  <c:v>22</c:v>
                </c:pt>
                <c:pt idx="6">
                  <c:v>10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</c:ser>
        <c:ser>
          <c:idx val="0"/>
          <c:order val="1"/>
          <c:tx>
            <c:strRef>
              <c:f>TP!$E$150</c:f>
              <c:strCache>
                <c:ptCount val="1"/>
                <c:pt idx="0">
                  <c:v>A1 5.0</c:v>
                </c:pt>
              </c:strCache>
            </c:strRef>
          </c:tx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TP!$E$151:$E$162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2"/>
          <c:tx>
            <c:strRef>
              <c:f>TP!$G$150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TP!$G$151:$G$162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ser>
          <c:idx val="2"/>
          <c:order val="3"/>
          <c:tx>
            <c:strRef>
              <c:f>TP!$C$166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TP!$C$167:$C$178</c:f>
              <c:numCache>
                <c:formatCode>General</c:formatCode>
                <c:ptCount val="12"/>
                <c:pt idx="0">
                  <c:v>21</c:v>
                </c:pt>
                <c:pt idx="1">
                  <c:v>9</c:v>
                </c:pt>
                <c:pt idx="2">
                  <c:v>6</c:v>
                </c:pt>
                <c:pt idx="3">
                  <c:v>31</c:v>
                </c:pt>
                <c:pt idx="4">
                  <c:v>30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12</c:v>
                </c:pt>
              </c:numCache>
            </c:numRef>
          </c:val>
        </c:ser>
        <c:ser>
          <c:idx val="3"/>
          <c:order val="4"/>
          <c:tx>
            <c:strRef>
              <c:f>TP!$E$166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TP!$E$167:$E$178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</c:ser>
        <c:ser>
          <c:idx val="4"/>
          <c:order val="5"/>
          <c:tx>
            <c:strRef>
              <c:f>TP!$G$166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TP!$G$167:$G$178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19</c:v>
                </c:pt>
              </c:numCache>
            </c:numRef>
          </c:val>
        </c:ser>
        <c:ser>
          <c:idx val="5"/>
          <c:order val="6"/>
          <c:tx>
            <c:strRef>
              <c:f>TP!$I$166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TP!$I$167:$I$178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14</c:v>
                </c:pt>
              </c:numCache>
            </c:numRef>
          </c:val>
        </c:ser>
        <c:ser>
          <c:idx val="6"/>
          <c:order val="7"/>
          <c:tx>
            <c:strRef>
              <c:f>TP!$K$166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TP!$K$167:$K$178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10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</c:ser>
        <c:ser>
          <c:idx val="7"/>
          <c:order val="8"/>
          <c:tx>
            <c:strRef>
              <c:f>TP!$M$166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TP!$M$167:$M$178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13</c:v>
                </c:pt>
              </c:numCache>
            </c:numRef>
          </c:val>
        </c:ser>
        <c:ser>
          <c:idx val="8"/>
          <c:order val="9"/>
          <c:tx>
            <c:strRef>
              <c:f>TP!$O$166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TP!$O$167:$O$178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10"/>
          <c:tx>
            <c:strRef>
              <c:f>TP!$Q$166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TP!$Q$167:$Q$178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</c:ser>
        <c:ser>
          <c:idx val="10"/>
          <c:order val="11"/>
          <c:tx>
            <c:strRef>
              <c:f>TP!$S$166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TP!$S$167:$S$178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1"/>
          <c:order val="12"/>
          <c:tx>
            <c:strRef>
              <c:f>TP!$U$166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TP!$U$167:$U$178</c:f>
              <c:numCache>
                <c:formatCode>General</c:formatCode>
                <c:ptCount val="12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3"/>
          <c:order val="13"/>
          <c:tx>
            <c:strRef>
              <c:f>TP!$W$166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TP!$W$167:$W$178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4"/>
          <c:order val="14"/>
          <c:tx>
            <c:strRef>
              <c:f>TP!$Y$166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TP!$Y$167:$Y$178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5"/>
          <c:order val="15"/>
          <c:tx>
            <c:strRef>
              <c:f>TP!$AA$166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TP!$AA$167:$AA$178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TP!$AC$166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TP!$AC$167:$AC$178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7"/>
          <c:order val="17"/>
          <c:tx>
            <c:strRef>
              <c:f>TP!$AE$166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TP!$AE$167:$AE$178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8"/>
          <c:order val="18"/>
          <c:tx>
            <c:strRef>
              <c:f>TP!$AG$166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TP!$AG$167:$AG$178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3</c:v>
                </c:pt>
                <c:pt idx="4">
                  <c:v>14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9"/>
          <c:order val="19"/>
          <c:tx>
            <c:strRef>
              <c:f>TP!$AI$166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TP!$AI$167:$AI$178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0"/>
          <c:order val="20"/>
          <c:tx>
            <c:strRef>
              <c:f>TP!$AK$166</c:f>
              <c:strCache>
                <c:ptCount val="1"/>
                <c:pt idx="0">
                  <c:v>A6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TP!$A$167:$A$178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TP!$AK$167:$AK$178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</c:ser>
        <c:marker val="1"/>
        <c:axId val="95781248"/>
        <c:axId val="95783168"/>
      </c:lineChart>
      <c:dateAx>
        <c:axId val="95781248"/>
        <c:scaling>
          <c:orientation val="minMax"/>
          <c:max val="41262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783168"/>
        <c:crosses val="autoZero"/>
        <c:auto val="1"/>
        <c:lblOffset val="100"/>
      </c:dateAx>
      <c:valAx>
        <c:axId val="95783168"/>
        <c:scaling>
          <c:orientation val="minMax"/>
          <c:max val="1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781248"/>
        <c:crosses val="autoZero"/>
        <c:crossBetween val="between"/>
        <c:majorUnit val="50"/>
      </c:valAx>
      <c:spPr>
        <a:ln>
          <a:solidFill>
            <a:srgbClr val="4F81BD"/>
          </a:solidFill>
        </a:ln>
      </c:spPr>
    </c:plotArea>
    <c:plotVisOnly val="1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072996538023610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905"/>
        </c:manualLayout>
      </c:layout>
      <c:lineChart>
        <c:grouping val="standard"/>
        <c:ser>
          <c:idx val="0"/>
          <c:order val="0"/>
          <c:tx>
            <c:strRef>
              <c:f>TP!$B$135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TP!$B$136:$B$146</c:f>
              <c:numCache>
                <c:formatCode>General</c:formatCode>
                <c:ptCount val="11"/>
                <c:pt idx="0">
                  <c:v>104</c:v>
                </c:pt>
                <c:pt idx="1">
                  <c:v>138</c:v>
                </c:pt>
                <c:pt idx="2">
                  <c:v>46</c:v>
                </c:pt>
                <c:pt idx="3">
                  <c:v>245</c:v>
                </c:pt>
                <c:pt idx="4">
                  <c:v>121</c:v>
                </c:pt>
                <c:pt idx="5">
                  <c:v>572</c:v>
                </c:pt>
                <c:pt idx="6">
                  <c:v>111</c:v>
                </c:pt>
                <c:pt idx="7">
                  <c:v>544</c:v>
                </c:pt>
                <c:pt idx="8">
                  <c:v>195</c:v>
                </c:pt>
                <c:pt idx="9">
                  <c:v>42</c:v>
                </c:pt>
                <c:pt idx="10">
                  <c:v>585</c:v>
                </c:pt>
              </c:numCache>
            </c:numRef>
          </c:val>
        </c:ser>
        <c:ser>
          <c:idx val="3"/>
          <c:order val="1"/>
          <c:tx>
            <c:strRef>
              <c:f>TP!$D$135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TP!$D$136:$D$146</c:f>
              <c:numCache>
                <c:formatCode>General</c:formatCode>
                <c:ptCount val="11"/>
                <c:pt idx="0">
                  <c:v>48</c:v>
                </c:pt>
                <c:pt idx="1">
                  <c:v>121</c:v>
                </c:pt>
                <c:pt idx="2">
                  <c:v>31</c:v>
                </c:pt>
                <c:pt idx="3">
                  <c:v>193</c:v>
                </c:pt>
                <c:pt idx="4">
                  <c:v>85</c:v>
                </c:pt>
                <c:pt idx="5">
                  <c:v>412</c:v>
                </c:pt>
                <c:pt idx="6">
                  <c:v>68</c:v>
                </c:pt>
                <c:pt idx="7">
                  <c:v>369</c:v>
                </c:pt>
                <c:pt idx="8">
                  <c:v>115</c:v>
                </c:pt>
                <c:pt idx="9">
                  <c:v>21</c:v>
                </c:pt>
                <c:pt idx="10">
                  <c:v>84</c:v>
                </c:pt>
              </c:numCache>
            </c:numRef>
          </c:val>
        </c:ser>
        <c:ser>
          <c:idx val="1"/>
          <c:order val="2"/>
          <c:tx>
            <c:strRef>
              <c:f>TP!$F$135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TP!$F$136:$F$146</c:f>
              <c:numCache>
                <c:formatCode>General</c:formatCode>
                <c:ptCount val="11"/>
                <c:pt idx="0">
                  <c:v>20</c:v>
                </c:pt>
                <c:pt idx="1">
                  <c:v>50</c:v>
                </c:pt>
                <c:pt idx="2">
                  <c:v>11</c:v>
                </c:pt>
                <c:pt idx="3">
                  <c:v>87</c:v>
                </c:pt>
                <c:pt idx="4">
                  <c:v>30</c:v>
                </c:pt>
                <c:pt idx="5">
                  <c:v>206</c:v>
                </c:pt>
                <c:pt idx="6">
                  <c:v>5</c:v>
                </c:pt>
                <c:pt idx="7">
                  <c:v>218</c:v>
                </c:pt>
                <c:pt idx="8">
                  <c:v>73</c:v>
                </c:pt>
                <c:pt idx="9">
                  <c:v>26</c:v>
                </c:pt>
                <c:pt idx="10">
                  <c:v>192</c:v>
                </c:pt>
              </c:numCache>
            </c:numRef>
          </c:val>
        </c:ser>
        <c:ser>
          <c:idx val="2"/>
          <c:order val="3"/>
          <c:tx>
            <c:strRef>
              <c:f>TP!$H$135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TP!$H$136:$H$146</c:f>
              <c:numCache>
                <c:formatCode>General</c:formatCode>
                <c:ptCount val="11"/>
                <c:pt idx="0">
                  <c:v>14</c:v>
                </c:pt>
                <c:pt idx="1">
                  <c:v>47</c:v>
                </c:pt>
                <c:pt idx="2">
                  <c:v>9</c:v>
                </c:pt>
                <c:pt idx="3">
                  <c:v>7</c:v>
                </c:pt>
                <c:pt idx="4">
                  <c:v>23</c:v>
                </c:pt>
                <c:pt idx="5">
                  <c:v>2</c:v>
                </c:pt>
                <c:pt idx="6">
                  <c:v>9</c:v>
                </c:pt>
                <c:pt idx="7">
                  <c:v>7</c:v>
                </c:pt>
                <c:pt idx="8">
                  <c:v>43</c:v>
                </c:pt>
                <c:pt idx="9">
                  <c:v>19</c:v>
                </c:pt>
                <c:pt idx="10">
                  <c:v>33</c:v>
                </c:pt>
              </c:numCache>
            </c:numRef>
          </c:val>
        </c:ser>
        <c:ser>
          <c:idx val="4"/>
          <c:order val="4"/>
          <c:tx>
            <c:strRef>
              <c:f>TP!$J$135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TP!$J$136:$J$146</c:f>
              <c:numCache>
                <c:formatCode>General</c:formatCode>
                <c:ptCount val="11"/>
                <c:pt idx="0">
                  <c:v>80</c:v>
                </c:pt>
                <c:pt idx="1">
                  <c:v>24</c:v>
                </c:pt>
                <c:pt idx="2">
                  <c:v>10</c:v>
                </c:pt>
                <c:pt idx="3">
                  <c:v>18</c:v>
                </c:pt>
                <c:pt idx="4">
                  <c:v>13</c:v>
                </c:pt>
                <c:pt idx="5">
                  <c:v>23</c:v>
                </c:pt>
                <c:pt idx="6">
                  <c:v>0</c:v>
                </c:pt>
                <c:pt idx="7">
                  <c:v>1</c:v>
                </c:pt>
                <c:pt idx="8">
                  <c:v>55</c:v>
                </c:pt>
                <c:pt idx="9">
                  <c:v>58</c:v>
                </c:pt>
                <c:pt idx="10">
                  <c:v>89</c:v>
                </c:pt>
              </c:numCache>
            </c:numRef>
          </c:val>
        </c:ser>
        <c:ser>
          <c:idx val="5"/>
          <c:order val="5"/>
          <c:tx>
            <c:strRef>
              <c:f>TP!$L$135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TP!$L$136:$L$146</c:f>
              <c:numCache>
                <c:formatCode>General</c:formatCode>
                <c:ptCount val="11"/>
                <c:pt idx="0">
                  <c:v>5</c:v>
                </c:pt>
                <c:pt idx="1">
                  <c:v>95</c:v>
                </c:pt>
                <c:pt idx="2">
                  <c:v>8</c:v>
                </c:pt>
                <c:pt idx="3">
                  <c:v>109</c:v>
                </c:pt>
                <c:pt idx="4">
                  <c:v>18</c:v>
                </c:pt>
                <c:pt idx="5">
                  <c:v>26</c:v>
                </c:pt>
                <c:pt idx="6">
                  <c:v>17</c:v>
                </c:pt>
                <c:pt idx="7">
                  <c:v>1</c:v>
                </c:pt>
                <c:pt idx="8">
                  <c:v>29</c:v>
                </c:pt>
                <c:pt idx="9">
                  <c:v>15</c:v>
                </c:pt>
                <c:pt idx="10">
                  <c:v>713</c:v>
                </c:pt>
              </c:numCache>
            </c:numRef>
          </c:val>
        </c:ser>
        <c:ser>
          <c:idx val="6"/>
          <c:order val="6"/>
          <c:tx>
            <c:strRef>
              <c:f>TP!$N$135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TP!$N$136:$N$146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125</c:v>
                </c:pt>
                <c:pt idx="3">
                  <c:v>85</c:v>
                </c:pt>
                <c:pt idx="4">
                  <c:v>22</c:v>
                </c:pt>
                <c:pt idx="5">
                  <c:v>27</c:v>
                </c:pt>
                <c:pt idx="6">
                  <c:v>18</c:v>
                </c:pt>
                <c:pt idx="7">
                  <c:v>10</c:v>
                </c:pt>
                <c:pt idx="8">
                  <c:v>46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</c:ser>
        <c:ser>
          <c:idx val="7"/>
          <c:order val="7"/>
          <c:tx>
            <c:strRef>
              <c:f>TP!$P$135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TP!$P$136:$P$146</c:f>
              <c:numCache>
                <c:formatCode>General</c:formatCode>
                <c:ptCount val="11"/>
                <c:pt idx="0">
                  <c:v>54</c:v>
                </c:pt>
                <c:pt idx="1">
                  <c:v>3</c:v>
                </c:pt>
                <c:pt idx="2">
                  <c:v>107</c:v>
                </c:pt>
                <c:pt idx="3">
                  <c:v>15</c:v>
                </c:pt>
                <c:pt idx="4">
                  <c:v>10</c:v>
                </c:pt>
                <c:pt idx="5">
                  <c:v>12</c:v>
                </c:pt>
                <c:pt idx="6">
                  <c:v>0</c:v>
                </c:pt>
                <c:pt idx="7">
                  <c:v>1</c:v>
                </c:pt>
                <c:pt idx="8">
                  <c:v>26</c:v>
                </c:pt>
                <c:pt idx="9">
                  <c:v>3</c:v>
                </c:pt>
                <c:pt idx="10">
                  <c:v>33</c:v>
                </c:pt>
              </c:numCache>
            </c:numRef>
          </c:val>
        </c:ser>
        <c:ser>
          <c:idx val="8"/>
          <c:order val="8"/>
          <c:tx>
            <c:strRef>
              <c:f>TP!$R$135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TP!$R$136:$R$146</c:f>
              <c:numCache>
                <c:formatCode>General</c:formatCode>
                <c:ptCount val="11"/>
                <c:pt idx="0">
                  <c:v>4</c:v>
                </c:pt>
                <c:pt idx="1">
                  <c:v>13</c:v>
                </c:pt>
                <c:pt idx="2">
                  <c:v>33</c:v>
                </c:pt>
                <c:pt idx="3">
                  <c:v>16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43</c:v>
                </c:pt>
                <c:pt idx="9">
                  <c:v>30</c:v>
                </c:pt>
                <c:pt idx="10">
                  <c:v>26</c:v>
                </c:pt>
              </c:numCache>
            </c:numRef>
          </c:val>
        </c:ser>
        <c:ser>
          <c:idx val="9"/>
          <c:order val="9"/>
          <c:tx>
            <c:strRef>
              <c:f>TP!$T$135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TP!$T$136:$T$146</c:f>
              <c:numCache>
                <c:formatCode>General</c:formatCode>
                <c:ptCount val="11"/>
                <c:pt idx="0">
                  <c:v>324</c:v>
                </c:pt>
                <c:pt idx="1">
                  <c:v>52</c:v>
                </c:pt>
                <c:pt idx="2">
                  <c:v>97</c:v>
                </c:pt>
                <c:pt idx="3">
                  <c:v>296</c:v>
                </c:pt>
                <c:pt idx="4">
                  <c:v>366</c:v>
                </c:pt>
                <c:pt idx="5">
                  <c:v>12</c:v>
                </c:pt>
                <c:pt idx="6">
                  <c:v>361</c:v>
                </c:pt>
                <c:pt idx="7">
                  <c:v>134</c:v>
                </c:pt>
                <c:pt idx="8">
                  <c:v>142</c:v>
                </c:pt>
                <c:pt idx="9">
                  <c:v>121</c:v>
                </c:pt>
                <c:pt idx="10">
                  <c:v>119</c:v>
                </c:pt>
              </c:numCache>
            </c:numRef>
          </c:val>
        </c:ser>
        <c:ser>
          <c:idx val="10"/>
          <c:order val="10"/>
          <c:tx>
            <c:strRef>
              <c:f>TP!$V$135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TP!$V$136:$V$146</c:f>
              <c:numCache>
                <c:formatCode>General</c:formatCode>
                <c:ptCount val="11"/>
                <c:pt idx="0">
                  <c:v>118</c:v>
                </c:pt>
                <c:pt idx="1">
                  <c:v>35</c:v>
                </c:pt>
                <c:pt idx="2">
                  <c:v>99</c:v>
                </c:pt>
                <c:pt idx="3">
                  <c:v>110</c:v>
                </c:pt>
                <c:pt idx="4">
                  <c:v>218</c:v>
                </c:pt>
                <c:pt idx="5">
                  <c:v>150</c:v>
                </c:pt>
                <c:pt idx="6">
                  <c:v>409</c:v>
                </c:pt>
                <c:pt idx="7">
                  <c:v>181</c:v>
                </c:pt>
                <c:pt idx="8">
                  <c:v>243</c:v>
                </c:pt>
                <c:pt idx="9">
                  <c:v>43</c:v>
                </c:pt>
                <c:pt idx="10">
                  <c:v>140</c:v>
                </c:pt>
              </c:numCache>
            </c:numRef>
          </c:val>
        </c:ser>
        <c:ser>
          <c:idx val="11"/>
          <c:order val="11"/>
          <c:tx>
            <c:strRef>
              <c:f>TP!$X$135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TP!$X$136:$X$146</c:f>
              <c:numCache>
                <c:formatCode>General</c:formatCode>
                <c:ptCount val="11"/>
                <c:pt idx="0">
                  <c:v>33</c:v>
                </c:pt>
                <c:pt idx="1">
                  <c:v>23</c:v>
                </c:pt>
                <c:pt idx="2">
                  <c:v>131</c:v>
                </c:pt>
                <c:pt idx="3">
                  <c:v>55</c:v>
                </c:pt>
                <c:pt idx="4">
                  <c:v>323</c:v>
                </c:pt>
                <c:pt idx="5">
                  <c:v>64</c:v>
                </c:pt>
                <c:pt idx="6">
                  <c:v>136</c:v>
                </c:pt>
                <c:pt idx="7">
                  <c:v>226</c:v>
                </c:pt>
                <c:pt idx="8">
                  <c:v>109</c:v>
                </c:pt>
                <c:pt idx="9">
                  <c:v>25</c:v>
                </c:pt>
                <c:pt idx="10">
                  <c:v>46</c:v>
                </c:pt>
              </c:numCache>
            </c:numRef>
          </c:val>
        </c:ser>
        <c:marker val="1"/>
        <c:axId val="96065792"/>
        <c:axId val="96092544"/>
      </c:lineChart>
      <c:dateAx>
        <c:axId val="96065792"/>
        <c:scaling>
          <c:orientation val="minMax"/>
          <c:max val="41263"/>
          <c:min val="41184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6092544"/>
        <c:crosses val="autoZero"/>
        <c:auto val="1"/>
        <c:lblOffset val="100"/>
      </c:dateAx>
      <c:valAx>
        <c:axId val="96092544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6065792"/>
        <c:crosses val="autoZero"/>
        <c:crossBetween val="between"/>
        <c:majorUnit val="500"/>
      </c:valAx>
    </c:plotArea>
    <c:plotVisOnly val="1"/>
  </c:chart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ISO 8 (Rooms 618 and 619)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0290528744923395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905"/>
        </c:manualLayout>
      </c:layout>
      <c:lineChart>
        <c:grouping val="standard"/>
        <c:ser>
          <c:idx val="0"/>
          <c:order val="0"/>
          <c:tx>
            <c:strRef>
              <c:f>TP!$C$135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TP!$C$136:$C$146</c:f>
              <c:numCache>
                <c:formatCode>General</c:formatCode>
                <c:ptCount val="11"/>
                <c:pt idx="0">
                  <c:v>5</c:v>
                </c:pt>
                <c:pt idx="1">
                  <c:v>14</c:v>
                </c:pt>
                <c:pt idx="2">
                  <c:v>7</c:v>
                </c:pt>
                <c:pt idx="3">
                  <c:v>14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36</c:v>
                </c:pt>
                <c:pt idx="8">
                  <c:v>6</c:v>
                </c:pt>
                <c:pt idx="9">
                  <c:v>2</c:v>
                </c:pt>
                <c:pt idx="10">
                  <c:v>49</c:v>
                </c:pt>
              </c:numCache>
            </c:numRef>
          </c:val>
        </c:ser>
        <c:ser>
          <c:idx val="3"/>
          <c:order val="1"/>
          <c:tx>
            <c:strRef>
              <c:f>TP!$E$135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TP!$E$136:$E$146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8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23</c:v>
                </c:pt>
                <c:pt idx="8">
                  <c:v>2</c:v>
                </c:pt>
                <c:pt idx="9">
                  <c:v>1</c:v>
                </c:pt>
                <c:pt idx="10">
                  <c:v>9</c:v>
                </c:pt>
              </c:numCache>
            </c:numRef>
          </c:val>
        </c:ser>
        <c:ser>
          <c:idx val="1"/>
          <c:order val="2"/>
          <c:tx>
            <c:strRef>
              <c:f>TP!$G$135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TP!$G$136:$G$146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18</c:v>
                </c:pt>
                <c:pt idx="8">
                  <c:v>2</c:v>
                </c:pt>
                <c:pt idx="9">
                  <c:v>2</c:v>
                </c:pt>
                <c:pt idx="10">
                  <c:v>10</c:v>
                </c:pt>
              </c:numCache>
            </c:numRef>
          </c:val>
        </c:ser>
        <c:ser>
          <c:idx val="2"/>
          <c:order val="3"/>
          <c:tx>
            <c:strRef>
              <c:f>TP!$I$135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TP!$A$136:$A$146</c:f>
              <c:numCache>
                <c:formatCode>m/d/yyyy</c:formatCode>
                <c:ptCount val="11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41263</c:v>
                </c:pt>
              </c:numCache>
            </c:numRef>
          </c:cat>
          <c:val>
            <c:numRef>
              <c:f>TP!$I$136:$I$146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</c:ser>
        <c:ser>
          <c:idx val="4"/>
          <c:order val="4"/>
          <c:tx>
            <c:strRef>
              <c:f>TP!$K$135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TP!$K$136:$K$146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</c:ser>
        <c:ser>
          <c:idx val="5"/>
          <c:order val="5"/>
          <c:tx>
            <c:strRef>
              <c:f>TP!$M$135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TP!$M$136:$M$146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26</c:v>
                </c:pt>
              </c:numCache>
            </c:numRef>
          </c:val>
        </c:ser>
        <c:ser>
          <c:idx val="6"/>
          <c:order val="6"/>
          <c:tx>
            <c:strRef>
              <c:f>TP!$O$135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TP!$O$136:$O$146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TP!$Q$135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TP!$Q$136:$Q$146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</c:ser>
        <c:ser>
          <c:idx val="8"/>
          <c:order val="8"/>
          <c:tx>
            <c:strRef>
              <c:f>TP!$S$135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TP!$S$136:$S$146</c:f>
              <c:numCache>
                <c:formatCode>General</c:formatCode>
                <c:ptCount val="1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TP!$U$135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TP!$U$136:$U$146</c:f>
              <c:numCache>
                <c:formatCode>General</c:formatCode>
                <c:ptCount val="11"/>
                <c:pt idx="0">
                  <c:v>29</c:v>
                </c:pt>
                <c:pt idx="1">
                  <c:v>10</c:v>
                </c:pt>
                <c:pt idx="2">
                  <c:v>8</c:v>
                </c:pt>
                <c:pt idx="3">
                  <c:v>35</c:v>
                </c:pt>
                <c:pt idx="4">
                  <c:v>44</c:v>
                </c:pt>
                <c:pt idx="5">
                  <c:v>0</c:v>
                </c:pt>
                <c:pt idx="6">
                  <c:v>40</c:v>
                </c:pt>
                <c:pt idx="7">
                  <c:v>4</c:v>
                </c:pt>
                <c:pt idx="8">
                  <c:v>19</c:v>
                </c:pt>
                <c:pt idx="9">
                  <c:v>16</c:v>
                </c:pt>
                <c:pt idx="10">
                  <c:v>11</c:v>
                </c:pt>
              </c:numCache>
            </c:numRef>
          </c:val>
        </c:ser>
        <c:ser>
          <c:idx val="10"/>
          <c:order val="10"/>
          <c:tx>
            <c:strRef>
              <c:f>TP!$W$135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TP!$W$136:$W$146</c:f>
              <c:numCache>
                <c:formatCode>General</c:formatCode>
                <c:ptCount val="11"/>
                <c:pt idx="0">
                  <c:v>10</c:v>
                </c:pt>
                <c:pt idx="1">
                  <c:v>4</c:v>
                </c:pt>
                <c:pt idx="2">
                  <c:v>21</c:v>
                </c:pt>
                <c:pt idx="3">
                  <c:v>18</c:v>
                </c:pt>
                <c:pt idx="4">
                  <c:v>22</c:v>
                </c:pt>
                <c:pt idx="5">
                  <c:v>9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5</c:v>
                </c:pt>
                <c:pt idx="10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TP!$Y$135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TP!$Y$136:$Y$146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  <c:pt idx="4">
                  <c:v>24</c:v>
                </c:pt>
                <c:pt idx="5">
                  <c:v>8</c:v>
                </c:pt>
                <c:pt idx="6">
                  <c:v>21</c:v>
                </c:pt>
                <c:pt idx="7">
                  <c:v>14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</c:ser>
        <c:marker val="1"/>
        <c:axId val="97469184"/>
        <c:axId val="97471104"/>
      </c:lineChart>
      <c:dateAx>
        <c:axId val="97469184"/>
        <c:scaling>
          <c:orientation val="minMax"/>
          <c:min val="41184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471104"/>
        <c:crosses val="autoZero"/>
        <c:auto val="1"/>
        <c:lblOffset val="100"/>
      </c:dateAx>
      <c:valAx>
        <c:axId val="97471104"/>
        <c:scaling>
          <c:orientation val="minMax"/>
          <c:max val="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469184"/>
        <c:crosses val="autoZero"/>
        <c:crossBetween val="between"/>
        <c:majorUnit val="50"/>
      </c:valAx>
    </c:plotArea>
    <c:plotVisOnly val="1"/>
  </c:chart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679261082107527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442203122733049"/>
        </c:manualLayout>
      </c:layout>
      <c:lineChart>
        <c:grouping val="standard"/>
        <c:ser>
          <c:idx val="0"/>
          <c:order val="0"/>
          <c:tx>
            <c:strRef>
              <c:f>TP!$H$118</c:f>
              <c:strCache>
                <c:ptCount val="1"/>
                <c:pt idx="0">
                  <c:v>A2 0.5</c:v>
                </c:pt>
              </c:strCache>
            </c:strRef>
          </c:tx>
          <c:cat>
            <c:numRef>
              <c:f>TP!$A$119:$A$131</c:f>
              <c:numCache>
                <c:formatCode>m/d/yyyy</c:formatCode>
                <c:ptCount val="13"/>
                <c:pt idx="0">
                  <c:v>41184</c:v>
                </c:pt>
                <c:pt idx="1">
                  <c:v>41193</c:v>
                </c:pt>
                <c:pt idx="2">
                  <c:v>41199</c:v>
                </c:pt>
                <c:pt idx="3">
                  <c:v>41207</c:v>
                </c:pt>
                <c:pt idx="4">
                  <c:v>41213</c:v>
                </c:pt>
                <c:pt idx="5">
                  <c:v>41215</c:v>
                </c:pt>
                <c:pt idx="6">
                  <c:v>41219</c:v>
                </c:pt>
                <c:pt idx="7">
                  <c:v>41230</c:v>
                </c:pt>
                <c:pt idx="8">
                  <c:v>41232</c:v>
                </c:pt>
                <c:pt idx="9">
                  <c:v>41243</c:v>
                </c:pt>
                <c:pt idx="10">
                  <c:v>41250</c:v>
                </c:pt>
                <c:pt idx="11">
                  <c:v>41259</c:v>
                </c:pt>
                <c:pt idx="12">
                  <c:v>41262</c:v>
                </c:pt>
              </c:numCache>
            </c:numRef>
          </c:cat>
          <c:val>
            <c:numRef>
              <c:f>TP!$H$119:$H$131</c:f>
              <c:numCache>
                <c:formatCode>General</c:formatCode>
                <c:ptCount val="13"/>
                <c:pt idx="0">
                  <c:v>102</c:v>
                </c:pt>
                <c:pt idx="1">
                  <c:v>0</c:v>
                </c:pt>
                <c:pt idx="2">
                  <c:v>201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123</c:v>
                </c:pt>
                <c:pt idx="8">
                  <c:v>0</c:v>
                </c:pt>
                <c:pt idx="9">
                  <c:v>21</c:v>
                </c:pt>
                <c:pt idx="10">
                  <c:v>6</c:v>
                </c:pt>
                <c:pt idx="11">
                  <c:v>158</c:v>
                </c:pt>
                <c:pt idx="12">
                  <c:v>0</c:v>
                </c:pt>
              </c:numCache>
            </c:numRef>
          </c:val>
        </c:ser>
        <c:marker val="1"/>
        <c:axId val="97499776"/>
        <c:axId val="97513856"/>
      </c:lineChart>
      <c:dateAx>
        <c:axId val="97499776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513856"/>
        <c:crosses val="autoZero"/>
        <c:auto val="1"/>
        <c:lblOffset val="100"/>
      </c:dateAx>
      <c:valAx>
        <c:axId val="97513856"/>
        <c:scaling>
          <c:orientation val="minMax"/>
          <c:max val="35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499776"/>
        <c:crosses val="autoZero"/>
        <c:crossBetween val="between"/>
        <c:majorUnit val="500"/>
      </c:valAx>
    </c:plotArea>
    <c:plotVisOnly val="1"/>
  </c:chart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6</a:t>
            </a:r>
            <a:r>
              <a:rPr lang="en-US" baseline="0"/>
              <a:t> Hood</a:t>
            </a:r>
            <a:r>
              <a:rPr lang="en-US"/>
              <a:t> (Room</a:t>
            </a:r>
            <a:r>
              <a:rPr lang="en-US" baseline="0"/>
              <a:t> </a:t>
            </a:r>
            <a:r>
              <a:rPr lang="en-US"/>
              <a:t>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72144722977299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5338153599873383"/>
          <c:w val="0.85713222959768354"/>
          <c:h val="0.70644014242462261"/>
        </c:manualLayout>
      </c:layout>
      <c:lineChart>
        <c:grouping val="standard"/>
        <c:ser>
          <c:idx val="0"/>
          <c:order val="0"/>
          <c:tx>
            <c:strRef>
              <c:f>TP!$I$118</c:f>
              <c:strCache>
                <c:ptCount val="1"/>
                <c:pt idx="0">
                  <c:v>A2 5.0</c:v>
                </c:pt>
              </c:strCache>
            </c:strRef>
          </c:tx>
          <c:cat>
            <c:numRef>
              <c:f>TP!$A$119:$A$131</c:f>
              <c:numCache>
                <c:formatCode>m/d/yyyy</c:formatCode>
                <c:ptCount val="13"/>
                <c:pt idx="0">
                  <c:v>41184</c:v>
                </c:pt>
                <c:pt idx="1">
                  <c:v>41193</c:v>
                </c:pt>
                <c:pt idx="2">
                  <c:v>41199</c:v>
                </c:pt>
                <c:pt idx="3">
                  <c:v>41207</c:v>
                </c:pt>
                <c:pt idx="4">
                  <c:v>41213</c:v>
                </c:pt>
                <c:pt idx="5">
                  <c:v>41215</c:v>
                </c:pt>
                <c:pt idx="6">
                  <c:v>41219</c:v>
                </c:pt>
                <c:pt idx="7">
                  <c:v>41230</c:v>
                </c:pt>
                <c:pt idx="8">
                  <c:v>41232</c:v>
                </c:pt>
                <c:pt idx="9">
                  <c:v>41243</c:v>
                </c:pt>
                <c:pt idx="10">
                  <c:v>41250</c:v>
                </c:pt>
                <c:pt idx="11">
                  <c:v>41259</c:v>
                </c:pt>
                <c:pt idx="12">
                  <c:v>41262</c:v>
                </c:pt>
              </c:numCache>
            </c:numRef>
          </c:cat>
          <c:val>
            <c:numRef>
              <c:f>TP!$I$119:$I$131</c:f>
              <c:numCache>
                <c:formatCode>General</c:formatCode>
                <c:ptCount val="13"/>
                <c:pt idx="0">
                  <c:v>30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12</c:v>
                </c:pt>
                <c:pt idx="12">
                  <c:v>0</c:v>
                </c:pt>
              </c:numCache>
            </c:numRef>
          </c:val>
        </c:ser>
        <c:marker val="1"/>
        <c:axId val="97591680"/>
        <c:axId val="97593216"/>
      </c:lineChart>
      <c:dateAx>
        <c:axId val="9759168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593216"/>
        <c:crosses val="autoZero"/>
        <c:auto val="1"/>
        <c:lblOffset val="100"/>
      </c:dateAx>
      <c:valAx>
        <c:axId val="97593216"/>
        <c:scaling>
          <c:orientation val="minMax"/>
          <c:max val="1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591680"/>
        <c:crosses val="autoZero"/>
        <c:crossBetween val="between"/>
        <c:majorUnit val="250"/>
      </c:valAx>
    </c:plotArea>
    <c:plotVisOnly val="1"/>
  </c:chart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25017289121163638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056"/>
        </c:manualLayout>
      </c:layout>
      <c:lineChart>
        <c:grouping val="standard"/>
        <c:ser>
          <c:idx val="0"/>
          <c:order val="0"/>
          <c:cat>
            <c:numRef>
              <c:f>Sheet2!$A$1:$A$189</c:f>
              <c:numCache>
                <c:formatCode>m/d/yyyy</c:formatCode>
                <c:ptCount val="189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  <c:pt idx="24">
                  <c:v>41184</c:v>
                </c:pt>
                <c:pt idx="25">
                  <c:v>41193</c:v>
                </c:pt>
                <c:pt idx="26">
                  <c:v>41199</c:v>
                </c:pt>
                <c:pt idx="27">
                  <c:v>41207</c:v>
                </c:pt>
                <c:pt idx="28">
                  <c:v>41213</c:v>
                </c:pt>
                <c:pt idx="29">
                  <c:v>41215</c:v>
                </c:pt>
                <c:pt idx="30">
                  <c:v>41219</c:v>
                </c:pt>
                <c:pt idx="31">
                  <c:v>41230</c:v>
                </c:pt>
                <c:pt idx="32">
                  <c:v>41232</c:v>
                </c:pt>
                <c:pt idx="33">
                  <c:v>41243</c:v>
                </c:pt>
                <c:pt idx="34">
                  <c:v>41250</c:v>
                </c:pt>
                <c:pt idx="35">
                  <c:v>41259</c:v>
                </c:pt>
                <c:pt idx="36">
                  <c:v>41262</c:v>
                </c:pt>
                <c:pt idx="37">
                  <c:v>41184</c:v>
                </c:pt>
                <c:pt idx="38">
                  <c:v>41193</c:v>
                </c:pt>
                <c:pt idx="39">
                  <c:v>41199</c:v>
                </c:pt>
                <c:pt idx="40">
                  <c:v>41207</c:v>
                </c:pt>
                <c:pt idx="41">
                  <c:v>41213</c:v>
                </c:pt>
                <c:pt idx="42">
                  <c:v>41215</c:v>
                </c:pt>
                <c:pt idx="43">
                  <c:v>41219</c:v>
                </c:pt>
                <c:pt idx="44">
                  <c:v>41230</c:v>
                </c:pt>
                <c:pt idx="45">
                  <c:v>41232</c:v>
                </c:pt>
                <c:pt idx="46">
                  <c:v>41243</c:v>
                </c:pt>
                <c:pt idx="47">
                  <c:v>41250</c:v>
                </c:pt>
                <c:pt idx="48">
                  <c:v>41259</c:v>
                </c:pt>
                <c:pt idx="49">
                  <c:v>41262</c:v>
                </c:pt>
                <c:pt idx="50">
                  <c:v>41184</c:v>
                </c:pt>
                <c:pt idx="51">
                  <c:v>41193</c:v>
                </c:pt>
                <c:pt idx="52">
                  <c:v>41199</c:v>
                </c:pt>
                <c:pt idx="53">
                  <c:v>41207</c:v>
                </c:pt>
                <c:pt idx="54">
                  <c:v>41213</c:v>
                </c:pt>
                <c:pt idx="55">
                  <c:v>41215</c:v>
                </c:pt>
                <c:pt idx="56">
                  <c:v>41219</c:v>
                </c:pt>
                <c:pt idx="57">
                  <c:v>41230</c:v>
                </c:pt>
                <c:pt idx="58">
                  <c:v>41232</c:v>
                </c:pt>
                <c:pt idx="59">
                  <c:v>41243</c:v>
                </c:pt>
                <c:pt idx="60">
                  <c:v>41250</c:v>
                </c:pt>
                <c:pt idx="61">
                  <c:v>41259</c:v>
                </c:pt>
                <c:pt idx="62">
                  <c:v>41262</c:v>
                </c:pt>
                <c:pt idx="63">
                  <c:v>41186</c:v>
                </c:pt>
                <c:pt idx="64">
                  <c:v>41187</c:v>
                </c:pt>
                <c:pt idx="65">
                  <c:v>41191</c:v>
                </c:pt>
                <c:pt idx="66">
                  <c:v>41194</c:v>
                </c:pt>
                <c:pt idx="67">
                  <c:v>41198</c:v>
                </c:pt>
                <c:pt idx="68">
                  <c:v>41199</c:v>
                </c:pt>
                <c:pt idx="69">
                  <c:v>41206</c:v>
                </c:pt>
                <c:pt idx="70">
                  <c:v>41208</c:v>
                </c:pt>
                <c:pt idx="71">
                  <c:v>41213</c:v>
                </c:pt>
                <c:pt idx="72">
                  <c:v>41215</c:v>
                </c:pt>
                <c:pt idx="73">
                  <c:v>41218</c:v>
                </c:pt>
                <c:pt idx="74">
                  <c:v>41219</c:v>
                </c:pt>
                <c:pt idx="75">
                  <c:v>41226</c:v>
                </c:pt>
                <c:pt idx="76">
                  <c:v>41230</c:v>
                </c:pt>
                <c:pt idx="77">
                  <c:v>41232</c:v>
                </c:pt>
                <c:pt idx="78">
                  <c:v>41233</c:v>
                </c:pt>
                <c:pt idx="79">
                  <c:v>41239</c:v>
                </c:pt>
                <c:pt idx="80">
                  <c:v>41243</c:v>
                </c:pt>
                <c:pt idx="81">
                  <c:v>41249</c:v>
                </c:pt>
                <c:pt idx="82">
                  <c:v>41250</c:v>
                </c:pt>
                <c:pt idx="83">
                  <c:v>41253</c:v>
                </c:pt>
                <c:pt idx="84">
                  <c:v>41254</c:v>
                </c:pt>
                <c:pt idx="85">
                  <c:v>41261</c:v>
                </c:pt>
                <c:pt idx="86">
                  <c:v>41262</c:v>
                </c:pt>
                <c:pt idx="87">
                  <c:v>41184</c:v>
                </c:pt>
                <c:pt idx="88">
                  <c:v>41193</c:v>
                </c:pt>
                <c:pt idx="89">
                  <c:v>41199</c:v>
                </c:pt>
                <c:pt idx="90">
                  <c:v>41207</c:v>
                </c:pt>
                <c:pt idx="91">
                  <c:v>41213</c:v>
                </c:pt>
                <c:pt idx="92">
                  <c:v>41215</c:v>
                </c:pt>
                <c:pt idx="93">
                  <c:v>41219</c:v>
                </c:pt>
                <c:pt idx="94">
                  <c:v>41230</c:v>
                </c:pt>
                <c:pt idx="95">
                  <c:v>41232</c:v>
                </c:pt>
                <c:pt idx="96">
                  <c:v>41243</c:v>
                </c:pt>
                <c:pt idx="97">
                  <c:v>41250</c:v>
                </c:pt>
                <c:pt idx="98">
                  <c:v>41259</c:v>
                </c:pt>
                <c:pt idx="99">
                  <c:v>41262</c:v>
                </c:pt>
                <c:pt idx="100">
                  <c:v>41184</c:v>
                </c:pt>
                <c:pt idx="101">
                  <c:v>41193</c:v>
                </c:pt>
                <c:pt idx="102">
                  <c:v>41199</c:v>
                </c:pt>
                <c:pt idx="103">
                  <c:v>41207</c:v>
                </c:pt>
                <c:pt idx="104">
                  <c:v>41213</c:v>
                </c:pt>
                <c:pt idx="105">
                  <c:v>41215</c:v>
                </c:pt>
                <c:pt idx="106">
                  <c:v>41219</c:v>
                </c:pt>
                <c:pt idx="107">
                  <c:v>41230</c:v>
                </c:pt>
                <c:pt idx="108">
                  <c:v>41232</c:v>
                </c:pt>
                <c:pt idx="109">
                  <c:v>41243</c:v>
                </c:pt>
                <c:pt idx="110">
                  <c:v>41250</c:v>
                </c:pt>
                <c:pt idx="111">
                  <c:v>41259</c:v>
                </c:pt>
                <c:pt idx="112">
                  <c:v>41262</c:v>
                </c:pt>
                <c:pt idx="113">
                  <c:v>41184</c:v>
                </c:pt>
                <c:pt idx="114">
                  <c:v>41193</c:v>
                </c:pt>
                <c:pt idx="115">
                  <c:v>41199</c:v>
                </c:pt>
                <c:pt idx="116">
                  <c:v>41207</c:v>
                </c:pt>
                <c:pt idx="117">
                  <c:v>41213</c:v>
                </c:pt>
                <c:pt idx="118">
                  <c:v>41215</c:v>
                </c:pt>
                <c:pt idx="119">
                  <c:v>41219</c:v>
                </c:pt>
                <c:pt idx="120">
                  <c:v>41230</c:v>
                </c:pt>
                <c:pt idx="121">
                  <c:v>41232</c:v>
                </c:pt>
                <c:pt idx="122">
                  <c:v>41243</c:v>
                </c:pt>
                <c:pt idx="123">
                  <c:v>41250</c:v>
                </c:pt>
                <c:pt idx="124">
                  <c:v>41259</c:v>
                </c:pt>
                <c:pt idx="125">
                  <c:v>41262</c:v>
                </c:pt>
                <c:pt idx="126">
                  <c:v>41186</c:v>
                </c:pt>
                <c:pt idx="127">
                  <c:v>41187</c:v>
                </c:pt>
                <c:pt idx="128">
                  <c:v>41191</c:v>
                </c:pt>
                <c:pt idx="129">
                  <c:v>41194</c:v>
                </c:pt>
                <c:pt idx="130">
                  <c:v>41198</c:v>
                </c:pt>
                <c:pt idx="131">
                  <c:v>41199</c:v>
                </c:pt>
                <c:pt idx="132">
                  <c:v>41206</c:v>
                </c:pt>
                <c:pt idx="133">
                  <c:v>41208</c:v>
                </c:pt>
                <c:pt idx="134">
                  <c:v>41213</c:v>
                </c:pt>
                <c:pt idx="135">
                  <c:v>41215</c:v>
                </c:pt>
                <c:pt idx="136">
                  <c:v>41218</c:v>
                </c:pt>
                <c:pt idx="137">
                  <c:v>41219</c:v>
                </c:pt>
                <c:pt idx="138">
                  <c:v>41226</c:v>
                </c:pt>
                <c:pt idx="139">
                  <c:v>41230</c:v>
                </c:pt>
                <c:pt idx="140">
                  <c:v>41232</c:v>
                </c:pt>
                <c:pt idx="141">
                  <c:v>41233</c:v>
                </c:pt>
                <c:pt idx="142">
                  <c:v>41239</c:v>
                </c:pt>
                <c:pt idx="143">
                  <c:v>41243</c:v>
                </c:pt>
                <c:pt idx="144">
                  <c:v>41249</c:v>
                </c:pt>
                <c:pt idx="145">
                  <c:v>41250</c:v>
                </c:pt>
                <c:pt idx="146">
                  <c:v>41253</c:v>
                </c:pt>
                <c:pt idx="147">
                  <c:v>41254</c:v>
                </c:pt>
                <c:pt idx="148">
                  <c:v>41261</c:v>
                </c:pt>
                <c:pt idx="149">
                  <c:v>41262</c:v>
                </c:pt>
                <c:pt idx="150">
                  <c:v>41184</c:v>
                </c:pt>
                <c:pt idx="151">
                  <c:v>41193</c:v>
                </c:pt>
                <c:pt idx="152">
                  <c:v>41199</c:v>
                </c:pt>
                <c:pt idx="153">
                  <c:v>41207</c:v>
                </c:pt>
                <c:pt idx="154">
                  <c:v>41213</c:v>
                </c:pt>
                <c:pt idx="155">
                  <c:v>41215</c:v>
                </c:pt>
                <c:pt idx="156">
                  <c:v>41219</c:v>
                </c:pt>
                <c:pt idx="157">
                  <c:v>41230</c:v>
                </c:pt>
                <c:pt idx="158">
                  <c:v>41232</c:v>
                </c:pt>
                <c:pt idx="159">
                  <c:v>41243</c:v>
                </c:pt>
                <c:pt idx="160">
                  <c:v>41250</c:v>
                </c:pt>
                <c:pt idx="161">
                  <c:v>41259</c:v>
                </c:pt>
                <c:pt idx="162">
                  <c:v>41262</c:v>
                </c:pt>
                <c:pt idx="163">
                  <c:v>41184</c:v>
                </c:pt>
                <c:pt idx="164">
                  <c:v>41193</c:v>
                </c:pt>
                <c:pt idx="165">
                  <c:v>41199</c:v>
                </c:pt>
                <c:pt idx="166">
                  <c:v>41207</c:v>
                </c:pt>
                <c:pt idx="167">
                  <c:v>41213</c:v>
                </c:pt>
                <c:pt idx="168">
                  <c:v>41215</c:v>
                </c:pt>
                <c:pt idx="169">
                  <c:v>41219</c:v>
                </c:pt>
                <c:pt idx="170">
                  <c:v>41230</c:v>
                </c:pt>
                <c:pt idx="171">
                  <c:v>41232</c:v>
                </c:pt>
                <c:pt idx="172">
                  <c:v>41243</c:v>
                </c:pt>
                <c:pt idx="173">
                  <c:v>41250</c:v>
                </c:pt>
                <c:pt idx="174">
                  <c:v>41259</c:v>
                </c:pt>
                <c:pt idx="175">
                  <c:v>41262</c:v>
                </c:pt>
                <c:pt idx="176">
                  <c:v>41184</c:v>
                </c:pt>
                <c:pt idx="177">
                  <c:v>41193</c:v>
                </c:pt>
                <c:pt idx="178">
                  <c:v>41199</c:v>
                </c:pt>
                <c:pt idx="179">
                  <c:v>41207</c:v>
                </c:pt>
                <c:pt idx="180">
                  <c:v>41213</c:v>
                </c:pt>
                <c:pt idx="181">
                  <c:v>41215</c:v>
                </c:pt>
                <c:pt idx="182">
                  <c:v>41219</c:v>
                </c:pt>
                <c:pt idx="183">
                  <c:v>41230</c:v>
                </c:pt>
                <c:pt idx="184">
                  <c:v>41232</c:v>
                </c:pt>
                <c:pt idx="185">
                  <c:v>41243</c:v>
                </c:pt>
                <c:pt idx="186">
                  <c:v>41250</c:v>
                </c:pt>
                <c:pt idx="187">
                  <c:v>41259</c:v>
                </c:pt>
                <c:pt idx="188">
                  <c:v>41262</c:v>
                </c:pt>
              </c:numCache>
            </c:numRef>
          </c:cat>
          <c:val>
            <c:numRef>
              <c:f>Sheet2!$B$1:$B$189</c:f>
              <c:numCache>
                <c:formatCode>General</c:formatCode>
                <c:ptCount val="189"/>
                <c:pt idx="0">
                  <c:v>52</c:v>
                </c:pt>
                <c:pt idx="1">
                  <c:v>54</c:v>
                </c:pt>
                <c:pt idx="2">
                  <c:v>17</c:v>
                </c:pt>
                <c:pt idx="3">
                  <c:v>7</c:v>
                </c:pt>
                <c:pt idx="4">
                  <c:v>4</c:v>
                </c:pt>
                <c:pt idx="5">
                  <c:v>17</c:v>
                </c:pt>
                <c:pt idx="6">
                  <c:v>77</c:v>
                </c:pt>
                <c:pt idx="7">
                  <c:v>23</c:v>
                </c:pt>
                <c:pt idx="8">
                  <c:v>4</c:v>
                </c:pt>
                <c:pt idx="9">
                  <c:v>34</c:v>
                </c:pt>
                <c:pt idx="10">
                  <c:v>101</c:v>
                </c:pt>
                <c:pt idx="11">
                  <c:v>42</c:v>
                </c:pt>
                <c:pt idx="12">
                  <c:v>18</c:v>
                </c:pt>
                <c:pt idx="13">
                  <c:v>95</c:v>
                </c:pt>
                <c:pt idx="14">
                  <c:v>37</c:v>
                </c:pt>
                <c:pt idx="15">
                  <c:v>25</c:v>
                </c:pt>
                <c:pt idx="16">
                  <c:v>69</c:v>
                </c:pt>
                <c:pt idx="17">
                  <c:v>89</c:v>
                </c:pt>
                <c:pt idx="18">
                  <c:v>11</c:v>
                </c:pt>
                <c:pt idx="19">
                  <c:v>122</c:v>
                </c:pt>
                <c:pt idx="20">
                  <c:v>16</c:v>
                </c:pt>
                <c:pt idx="21">
                  <c:v>78</c:v>
                </c:pt>
                <c:pt idx="22">
                  <c:v>162</c:v>
                </c:pt>
                <c:pt idx="23">
                  <c:v>199</c:v>
                </c:pt>
                <c:pt idx="24">
                  <c:v>131</c:v>
                </c:pt>
                <c:pt idx="25">
                  <c:v>1</c:v>
                </c:pt>
                <c:pt idx="26">
                  <c:v>0</c:v>
                </c:pt>
                <c:pt idx="27">
                  <c:v>18</c:v>
                </c:pt>
                <c:pt idx="28">
                  <c:v>2</c:v>
                </c:pt>
                <c:pt idx="29">
                  <c:v>22</c:v>
                </c:pt>
                <c:pt idx="30">
                  <c:v>3</c:v>
                </c:pt>
                <c:pt idx="31">
                  <c:v>257</c:v>
                </c:pt>
                <c:pt idx="32">
                  <c:v>0</c:v>
                </c:pt>
                <c:pt idx="33">
                  <c:v>26</c:v>
                </c:pt>
                <c:pt idx="34">
                  <c:v>65</c:v>
                </c:pt>
                <c:pt idx="35">
                  <c:v>5</c:v>
                </c:pt>
                <c:pt idx="36">
                  <c:v>255</c:v>
                </c:pt>
                <c:pt idx="37">
                  <c:v>114</c:v>
                </c:pt>
                <c:pt idx="38">
                  <c:v>40</c:v>
                </c:pt>
                <c:pt idx="39">
                  <c:v>5</c:v>
                </c:pt>
                <c:pt idx="40">
                  <c:v>125</c:v>
                </c:pt>
                <c:pt idx="41">
                  <c:v>22</c:v>
                </c:pt>
                <c:pt idx="42">
                  <c:v>10</c:v>
                </c:pt>
                <c:pt idx="43">
                  <c:v>5</c:v>
                </c:pt>
                <c:pt idx="44">
                  <c:v>79</c:v>
                </c:pt>
                <c:pt idx="45">
                  <c:v>87</c:v>
                </c:pt>
                <c:pt idx="46">
                  <c:v>79</c:v>
                </c:pt>
                <c:pt idx="47">
                  <c:v>35</c:v>
                </c:pt>
                <c:pt idx="48">
                  <c:v>666</c:v>
                </c:pt>
                <c:pt idx="49">
                  <c:v>96</c:v>
                </c:pt>
                <c:pt idx="50">
                  <c:v>24</c:v>
                </c:pt>
                <c:pt idx="51">
                  <c:v>9</c:v>
                </c:pt>
                <c:pt idx="52">
                  <c:v>4</c:v>
                </c:pt>
                <c:pt idx="53">
                  <c:v>232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488</c:v>
                </c:pt>
                <c:pt idx="58">
                  <c:v>37</c:v>
                </c:pt>
                <c:pt idx="59">
                  <c:v>445</c:v>
                </c:pt>
                <c:pt idx="60">
                  <c:v>73</c:v>
                </c:pt>
                <c:pt idx="61">
                  <c:v>93</c:v>
                </c:pt>
                <c:pt idx="62">
                  <c:v>7</c:v>
                </c:pt>
                <c:pt idx="63">
                  <c:v>30</c:v>
                </c:pt>
                <c:pt idx="64">
                  <c:v>10</c:v>
                </c:pt>
                <c:pt idx="65">
                  <c:v>3</c:v>
                </c:pt>
                <c:pt idx="66">
                  <c:v>4</c:v>
                </c:pt>
                <c:pt idx="67">
                  <c:v>1</c:v>
                </c:pt>
                <c:pt idx="68">
                  <c:v>27</c:v>
                </c:pt>
                <c:pt idx="69">
                  <c:v>149</c:v>
                </c:pt>
                <c:pt idx="70">
                  <c:v>23</c:v>
                </c:pt>
                <c:pt idx="71">
                  <c:v>1</c:v>
                </c:pt>
                <c:pt idx="72">
                  <c:v>7</c:v>
                </c:pt>
                <c:pt idx="73">
                  <c:v>8</c:v>
                </c:pt>
                <c:pt idx="74">
                  <c:v>57</c:v>
                </c:pt>
                <c:pt idx="75">
                  <c:v>30</c:v>
                </c:pt>
                <c:pt idx="76">
                  <c:v>87</c:v>
                </c:pt>
                <c:pt idx="77">
                  <c:v>10</c:v>
                </c:pt>
                <c:pt idx="78">
                  <c:v>12</c:v>
                </c:pt>
                <c:pt idx="79">
                  <c:v>36</c:v>
                </c:pt>
                <c:pt idx="80">
                  <c:v>27</c:v>
                </c:pt>
                <c:pt idx="81">
                  <c:v>3</c:v>
                </c:pt>
                <c:pt idx="82">
                  <c:v>48</c:v>
                </c:pt>
                <c:pt idx="83">
                  <c:v>7</c:v>
                </c:pt>
                <c:pt idx="84">
                  <c:v>77</c:v>
                </c:pt>
                <c:pt idx="85">
                  <c:v>53</c:v>
                </c:pt>
                <c:pt idx="86">
                  <c:v>79</c:v>
                </c:pt>
                <c:pt idx="87">
                  <c:v>237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3</c:v>
                </c:pt>
                <c:pt idx="92">
                  <c:v>0</c:v>
                </c:pt>
                <c:pt idx="93">
                  <c:v>4</c:v>
                </c:pt>
                <c:pt idx="94">
                  <c:v>91</c:v>
                </c:pt>
                <c:pt idx="95">
                  <c:v>3</c:v>
                </c:pt>
                <c:pt idx="96">
                  <c:v>16</c:v>
                </c:pt>
                <c:pt idx="97">
                  <c:v>10</c:v>
                </c:pt>
                <c:pt idx="98">
                  <c:v>1</c:v>
                </c:pt>
                <c:pt idx="99">
                  <c:v>101</c:v>
                </c:pt>
                <c:pt idx="100">
                  <c:v>45</c:v>
                </c:pt>
                <c:pt idx="101">
                  <c:v>9</c:v>
                </c:pt>
                <c:pt idx="102">
                  <c:v>0</c:v>
                </c:pt>
                <c:pt idx="103">
                  <c:v>158</c:v>
                </c:pt>
                <c:pt idx="104">
                  <c:v>24</c:v>
                </c:pt>
                <c:pt idx="105">
                  <c:v>15</c:v>
                </c:pt>
                <c:pt idx="106">
                  <c:v>38</c:v>
                </c:pt>
                <c:pt idx="107">
                  <c:v>82</c:v>
                </c:pt>
                <c:pt idx="108">
                  <c:v>100</c:v>
                </c:pt>
                <c:pt idx="109">
                  <c:v>75</c:v>
                </c:pt>
                <c:pt idx="110">
                  <c:v>16</c:v>
                </c:pt>
                <c:pt idx="111">
                  <c:v>549</c:v>
                </c:pt>
                <c:pt idx="112">
                  <c:v>79</c:v>
                </c:pt>
                <c:pt idx="113">
                  <c:v>31</c:v>
                </c:pt>
                <c:pt idx="114">
                  <c:v>12</c:v>
                </c:pt>
                <c:pt idx="115">
                  <c:v>1</c:v>
                </c:pt>
                <c:pt idx="116">
                  <c:v>78</c:v>
                </c:pt>
                <c:pt idx="117">
                  <c:v>3</c:v>
                </c:pt>
                <c:pt idx="118">
                  <c:v>0</c:v>
                </c:pt>
                <c:pt idx="119">
                  <c:v>35</c:v>
                </c:pt>
                <c:pt idx="120">
                  <c:v>676</c:v>
                </c:pt>
                <c:pt idx="121">
                  <c:v>46</c:v>
                </c:pt>
                <c:pt idx="122">
                  <c:v>262</c:v>
                </c:pt>
                <c:pt idx="123">
                  <c:v>78</c:v>
                </c:pt>
                <c:pt idx="124">
                  <c:v>664</c:v>
                </c:pt>
                <c:pt idx="125">
                  <c:v>10</c:v>
                </c:pt>
                <c:pt idx="126">
                  <c:v>32</c:v>
                </c:pt>
                <c:pt idx="127">
                  <c:v>22</c:v>
                </c:pt>
                <c:pt idx="128">
                  <c:v>11</c:v>
                </c:pt>
                <c:pt idx="129">
                  <c:v>0</c:v>
                </c:pt>
                <c:pt idx="130">
                  <c:v>1</c:v>
                </c:pt>
                <c:pt idx="131">
                  <c:v>20</c:v>
                </c:pt>
                <c:pt idx="132">
                  <c:v>172</c:v>
                </c:pt>
                <c:pt idx="133">
                  <c:v>9</c:v>
                </c:pt>
                <c:pt idx="134">
                  <c:v>7</c:v>
                </c:pt>
                <c:pt idx="135">
                  <c:v>2</c:v>
                </c:pt>
                <c:pt idx="136">
                  <c:v>2</c:v>
                </c:pt>
                <c:pt idx="137">
                  <c:v>32</c:v>
                </c:pt>
                <c:pt idx="138">
                  <c:v>101</c:v>
                </c:pt>
                <c:pt idx="139">
                  <c:v>38</c:v>
                </c:pt>
                <c:pt idx="140">
                  <c:v>7</c:v>
                </c:pt>
                <c:pt idx="141">
                  <c:v>2</c:v>
                </c:pt>
                <c:pt idx="142">
                  <c:v>14</c:v>
                </c:pt>
                <c:pt idx="143">
                  <c:v>42</c:v>
                </c:pt>
                <c:pt idx="144">
                  <c:v>1</c:v>
                </c:pt>
                <c:pt idx="145">
                  <c:v>11</c:v>
                </c:pt>
                <c:pt idx="146">
                  <c:v>4</c:v>
                </c:pt>
                <c:pt idx="147">
                  <c:v>65</c:v>
                </c:pt>
                <c:pt idx="148">
                  <c:v>22</c:v>
                </c:pt>
                <c:pt idx="149">
                  <c:v>33</c:v>
                </c:pt>
                <c:pt idx="150">
                  <c:v>20</c:v>
                </c:pt>
                <c:pt idx="151">
                  <c:v>7</c:v>
                </c:pt>
                <c:pt idx="152">
                  <c:v>0</c:v>
                </c:pt>
                <c:pt idx="153">
                  <c:v>43</c:v>
                </c:pt>
                <c:pt idx="154">
                  <c:v>3</c:v>
                </c:pt>
                <c:pt idx="155">
                  <c:v>2</c:v>
                </c:pt>
                <c:pt idx="156">
                  <c:v>1</c:v>
                </c:pt>
                <c:pt idx="157">
                  <c:v>124</c:v>
                </c:pt>
                <c:pt idx="158">
                  <c:v>0</c:v>
                </c:pt>
                <c:pt idx="159">
                  <c:v>11</c:v>
                </c:pt>
                <c:pt idx="160">
                  <c:v>12</c:v>
                </c:pt>
                <c:pt idx="161">
                  <c:v>2</c:v>
                </c:pt>
                <c:pt idx="162">
                  <c:v>67</c:v>
                </c:pt>
                <c:pt idx="163">
                  <c:v>25</c:v>
                </c:pt>
                <c:pt idx="164">
                  <c:v>84</c:v>
                </c:pt>
                <c:pt idx="165">
                  <c:v>14</c:v>
                </c:pt>
                <c:pt idx="166">
                  <c:v>48</c:v>
                </c:pt>
                <c:pt idx="167">
                  <c:v>36</c:v>
                </c:pt>
                <c:pt idx="168">
                  <c:v>33</c:v>
                </c:pt>
                <c:pt idx="169">
                  <c:v>16</c:v>
                </c:pt>
                <c:pt idx="170">
                  <c:v>31</c:v>
                </c:pt>
                <c:pt idx="171">
                  <c:v>128</c:v>
                </c:pt>
                <c:pt idx="172">
                  <c:v>47</c:v>
                </c:pt>
                <c:pt idx="173">
                  <c:v>21</c:v>
                </c:pt>
                <c:pt idx="174">
                  <c:v>111</c:v>
                </c:pt>
                <c:pt idx="175">
                  <c:v>22</c:v>
                </c:pt>
                <c:pt idx="176">
                  <c:v>88</c:v>
                </c:pt>
                <c:pt idx="177">
                  <c:v>15</c:v>
                </c:pt>
                <c:pt idx="178">
                  <c:v>1</c:v>
                </c:pt>
                <c:pt idx="179">
                  <c:v>101</c:v>
                </c:pt>
                <c:pt idx="180">
                  <c:v>0</c:v>
                </c:pt>
                <c:pt idx="181">
                  <c:v>2</c:v>
                </c:pt>
                <c:pt idx="182">
                  <c:v>89</c:v>
                </c:pt>
                <c:pt idx="183">
                  <c:v>40</c:v>
                </c:pt>
                <c:pt idx="184">
                  <c:v>142</c:v>
                </c:pt>
                <c:pt idx="185">
                  <c:v>328</c:v>
                </c:pt>
                <c:pt idx="186">
                  <c:v>49</c:v>
                </c:pt>
                <c:pt idx="187">
                  <c:v>126</c:v>
                </c:pt>
                <c:pt idx="188">
                  <c:v>2</c:v>
                </c:pt>
              </c:numCache>
            </c:numRef>
          </c:val>
        </c:ser>
        <c:marker val="1"/>
        <c:axId val="97625984"/>
        <c:axId val="97627520"/>
      </c:lineChart>
      <c:dateAx>
        <c:axId val="97625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627520"/>
        <c:crosses val="autoZero"/>
        <c:auto val="1"/>
        <c:lblOffset val="100"/>
      </c:dateAx>
      <c:valAx>
        <c:axId val="97627520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25984"/>
        <c:crosses val="autoZero"/>
        <c:crossBetween val="between"/>
        <c:majorUnit val="500"/>
      </c:valAx>
    </c:plotArea>
    <c:plotVisOnly val="1"/>
  </c:chart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Fermentation 2 ISO 8 (Rooms 615 and 617</a:t>
            </a:r>
            <a:r>
              <a:rPr lang="en-US" baseline="0"/>
              <a:t>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2765390893304323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249447601651905"/>
        </c:manualLayout>
      </c:layout>
      <c:lineChart>
        <c:grouping val="standard"/>
        <c:ser>
          <c:idx val="0"/>
          <c:order val="0"/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Sheet2!$A$1:$A$189</c:f>
              <c:numCache>
                <c:formatCode>m/d/yyyy</c:formatCode>
                <c:ptCount val="189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  <c:pt idx="24">
                  <c:v>41184</c:v>
                </c:pt>
                <c:pt idx="25">
                  <c:v>41193</c:v>
                </c:pt>
                <c:pt idx="26">
                  <c:v>41199</c:v>
                </c:pt>
                <c:pt idx="27">
                  <c:v>41207</c:v>
                </c:pt>
                <c:pt idx="28">
                  <c:v>41213</c:v>
                </c:pt>
                <c:pt idx="29">
                  <c:v>41215</c:v>
                </c:pt>
                <c:pt idx="30">
                  <c:v>41219</c:v>
                </c:pt>
                <c:pt idx="31">
                  <c:v>41230</c:v>
                </c:pt>
                <c:pt idx="32">
                  <c:v>41232</c:v>
                </c:pt>
                <c:pt idx="33">
                  <c:v>41243</c:v>
                </c:pt>
                <c:pt idx="34">
                  <c:v>41250</c:v>
                </c:pt>
                <c:pt idx="35">
                  <c:v>41259</c:v>
                </c:pt>
                <c:pt idx="36">
                  <c:v>41262</c:v>
                </c:pt>
                <c:pt idx="37">
                  <c:v>41184</c:v>
                </c:pt>
                <c:pt idx="38">
                  <c:v>41193</c:v>
                </c:pt>
                <c:pt idx="39">
                  <c:v>41199</c:v>
                </c:pt>
                <c:pt idx="40">
                  <c:v>41207</c:v>
                </c:pt>
                <c:pt idx="41">
                  <c:v>41213</c:v>
                </c:pt>
                <c:pt idx="42">
                  <c:v>41215</c:v>
                </c:pt>
                <c:pt idx="43">
                  <c:v>41219</c:v>
                </c:pt>
                <c:pt idx="44">
                  <c:v>41230</c:v>
                </c:pt>
                <c:pt idx="45">
                  <c:v>41232</c:v>
                </c:pt>
                <c:pt idx="46">
                  <c:v>41243</c:v>
                </c:pt>
                <c:pt idx="47">
                  <c:v>41250</c:v>
                </c:pt>
                <c:pt idx="48">
                  <c:v>41259</c:v>
                </c:pt>
                <c:pt idx="49">
                  <c:v>41262</c:v>
                </c:pt>
                <c:pt idx="50">
                  <c:v>41184</c:v>
                </c:pt>
                <c:pt idx="51">
                  <c:v>41193</c:v>
                </c:pt>
                <c:pt idx="52">
                  <c:v>41199</c:v>
                </c:pt>
                <c:pt idx="53">
                  <c:v>41207</c:v>
                </c:pt>
                <c:pt idx="54">
                  <c:v>41213</c:v>
                </c:pt>
                <c:pt idx="55">
                  <c:v>41215</c:v>
                </c:pt>
                <c:pt idx="56">
                  <c:v>41219</c:v>
                </c:pt>
                <c:pt idx="57">
                  <c:v>41230</c:v>
                </c:pt>
                <c:pt idx="58">
                  <c:v>41232</c:v>
                </c:pt>
                <c:pt idx="59">
                  <c:v>41243</c:v>
                </c:pt>
                <c:pt idx="60">
                  <c:v>41250</c:v>
                </c:pt>
                <c:pt idx="61">
                  <c:v>41259</c:v>
                </c:pt>
                <c:pt idx="62">
                  <c:v>41262</c:v>
                </c:pt>
                <c:pt idx="63">
                  <c:v>41186</c:v>
                </c:pt>
                <c:pt idx="64">
                  <c:v>41187</c:v>
                </c:pt>
                <c:pt idx="65">
                  <c:v>41191</c:v>
                </c:pt>
                <c:pt idx="66">
                  <c:v>41194</c:v>
                </c:pt>
                <c:pt idx="67">
                  <c:v>41198</c:v>
                </c:pt>
                <c:pt idx="68">
                  <c:v>41199</c:v>
                </c:pt>
                <c:pt idx="69">
                  <c:v>41206</c:v>
                </c:pt>
                <c:pt idx="70">
                  <c:v>41208</c:v>
                </c:pt>
                <c:pt idx="71">
                  <c:v>41213</c:v>
                </c:pt>
                <c:pt idx="72">
                  <c:v>41215</c:v>
                </c:pt>
                <c:pt idx="73">
                  <c:v>41218</c:v>
                </c:pt>
                <c:pt idx="74">
                  <c:v>41219</c:v>
                </c:pt>
                <c:pt idx="75">
                  <c:v>41226</c:v>
                </c:pt>
                <c:pt idx="76">
                  <c:v>41230</c:v>
                </c:pt>
                <c:pt idx="77">
                  <c:v>41232</c:v>
                </c:pt>
                <c:pt idx="78">
                  <c:v>41233</c:v>
                </c:pt>
                <c:pt idx="79">
                  <c:v>41239</c:v>
                </c:pt>
                <c:pt idx="80">
                  <c:v>41243</c:v>
                </c:pt>
                <c:pt idx="81">
                  <c:v>41249</c:v>
                </c:pt>
                <c:pt idx="82">
                  <c:v>41250</c:v>
                </c:pt>
                <c:pt idx="83">
                  <c:v>41253</c:v>
                </c:pt>
                <c:pt idx="84">
                  <c:v>41254</c:v>
                </c:pt>
                <c:pt idx="85">
                  <c:v>41261</c:v>
                </c:pt>
                <c:pt idx="86">
                  <c:v>41262</c:v>
                </c:pt>
                <c:pt idx="87">
                  <c:v>41184</c:v>
                </c:pt>
                <c:pt idx="88">
                  <c:v>41193</c:v>
                </c:pt>
                <c:pt idx="89">
                  <c:v>41199</c:v>
                </c:pt>
                <c:pt idx="90">
                  <c:v>41207</c:v>
                </c:pt>
                <c:pt idx="91">
                  <c:v>41213</c:v>
                </c:pt>
                <c:pt idx="92">
                  <c:v>41215</c:v>
                </c:pt>
                <c:pt idx="93">
                  <c:v>41219</c:v>
                </c:pt>
                <c:pt idx="94">
                  <c:v>41230</c:v>
                </c:pt>
                <c:pt idx="95">
                  <c:v>41232</c:v>
                </c:pt>
                <c:pt idx="96">
                  <c:v>41243</c:v>
                </c:pt>
                <c:pt idx="97">
                  <c:v>41250</c:v>
                </c:pt>
                <c:pt idx="98">
                  <c:v>41259</c:v>
                </c:pt>
                <c:pt idx="99">
                  <c:v>41262</c:v>
                </c:pt>
                <c:pt idx="100">
                  <c:v>41184</c:v>
                </c:pt>
                <c:pt idx="101">
                  <c:v>41193</c:v>
                </c:pt>
                <c:pt idx="102">
                  <c:v>41199</c:v>
                </c:pt>
                <c:pt idx="103">
                  <c:v>41207</c:v>
                </c:pt>
                <c:pt idx="104">
                  <c:v>41213</c:v>
                </c:pt>
                <c:pt idx="105">
                  <c:v>41215</c:v>
                </c:pt>
                <c:pt idx="106">
                  <c:v>41219</c:v>
                </c:pt>
                <c:pt idx="107">
                  <c:v>41230</c:v>
                </c:pt>
                <c:pt idx="108">
                  <c:v>41232</c:v>
                </c:pt>
                <c:pt idx="109">
                  <c:v>41243</c:v>
                </c:pt>
                <c:pt idx="110">
                  <c:v>41250</c:v>
                </c:pt>
                <c:pt idx="111">
                  <c:v>41259</c:v>
                </c:pt>
                <c:pt idx="112">
                  <c:v>41262</c:v>
                </c:pt>
                <c:pt idx="113">
                  <c:v>41184</c:v>
                </c:pt>
                <c:pt idx="114">
                  <c:v>41193</c:v>
                </c:pt>
                <c:pt idx="115">
                  <c:v>41199</c:v>
                </c:pt>
                <c:pt idx="116">
                  <c:v>41207</c:v>
                </c:pt>
                <c:pt idx="117">
                  <c:v>41213</c:v>
                </c:pt>
                <c:pt idx="118">
                  <c:v>41215</c:v>
                </c:pt>
                <c:pt idx="119">
                  <c:v>41219</c:v>
                </c:pt>
                <c:pt idx="120">
                  <c:v>41230</c:v>
                </c:pt>
                <c:pt idx="121">
                  <c:v>41232</c:v>
                </c:pt>
                <c:pt idx="122">
                  <c:v>41243</c:v>
                </c:pt>
                <c:pt idx="123">
                  <c:v>41250</c:v>
                </c:pt>
                <c:pt idx="124">
                  <c:v>41259</c:v>
                </c:pt>
                <c:pt idx="125">
                  <c:v>41262</c:v>
                </c:pt>
                <c:pt idx="126">
                  <c:v>41186</c:v>
                </c:pt>
                <c:pt idx="127">
                  <c:v>41187</c:v>
                </c:pt>
                <c:pt idx="128">
                  <c:v>41191</c:v>
                </c:pt>
                <c:pt idx="129">
                  <c:v>41194</c:v>
                </c:pt>
                <c:pt idx="130">
                  <c:v>41198</c:v>
                </c:pt>
                <c:pt idx="131">
                  <c:v>41199</c:v>
                </c:pt>
                <c:pt idx="132">
                  <c:v>41206</c:v>
                </c:pt>
                <c:pt idx="133">
                  <c:v>41208</c:v>
                </c:pt>
                <c:pt idx="134">
                  <c:v>41213</c:v>
                </c:pt>
                <c:pt idx="135">
                  <c:v>41215</c:v>
                </c:pt>
                <c:pt idx="136">
                  <c:v>41218</c:v>
                </c:pt>
                <c:pt idx="137">
                  <c:v>41219</c:v>
                </c:pt>
                <c:pt idx="138">
                  <c:v>41226</c:v>
                </c:pt>
                <c:pt idx="139">
                  <c:v>41230</c:v>
                </c:pt>
                <c:pt idx="140">
                  <c:v>41232</c:v>
                </c:pt>
                <c:pt idx="141">
                  <c:v>41233</c:v>
                </c:pt>
                <c:pt idx="142">
                  <c:v>41239</c:v>
                </c:pt>
                <c:pt idx="143">
                  <c:v>41243</c:v>
                </c:pt>
                <c:pt idx="144">
                  <c:v>41249</c:v>
                </c:pt>
                <c:pt idx="145">
                  <c:v>41250</c:v>
                </c:pt>
                <c:pt idx="146">
                  <c:v>41253</c:v>
                </c:pt>
                <c:pt idx="147">
                  <c:v>41254</c:v>
                </c:pt>
                <c:pt idx="148">
                  <c:v>41261</c:v>
                </c:pt>
                <c:pt idx="149">
                  <c:v>41262</c:v>
                </c:pt>
                <c:pt idx="150">
                  <c:v>41184</c:v>
                </c:pt>
                <c:pt idx="151">
                  <c:v>41193</c:v>
                </c:pt>
                <c:pt idx="152">
                  <c:v>41199</c:v>
                </c:pt>
                <c:pt idx="153">
                  <c:v>41207</c:v>
                </c:pt>
                <c:pt idx="154">
                  <c:v>41213</c:v>
                </c:pt>
                <c:pt idx="155">
                  <c:v>41215</c:v>
                </c:pt>
                <c:pt idx="156">
                  <c:v>41219</c:v>
                </c:pt>
                <c:pt idx="157">
                  <c:v>41230</c:v>
                </c:pt>
                <c:pt idx="158">
                  <c:v>41232</c:v>
                </c:pt>
                <c:pt idx="159">
                  <c:v>41243</c:v>
                </c:pt>
                <c:pt idx="160">
                  <c:v>41250</c:v>
                </c:pt>
                <c:pt idx="161">
                  <c:v>41259</c:v>
                </c:pt>
                <c:pt idx="162">
                  <c:v>41262</c:v>
                </c:pt>
                <c:pt idx="163">
                  <c:v>41184</c:v>
                </c:pt>
                <c:pt idx="164">
                  <c:v>41193</c:v>
                </c:pt>
                <c:pt idx="165">
                  <c:v>41199</c:v>
                </c:pt>
                <c:pt idx="166">
                  <c:v>41207</c:v>
                </c:pt>
                <c:pt idx="167">
                  <c:v>41213</c:v>
                </c:pt>
                <c:pt idx="168">
                  <c:v>41215</c:v>
                </c:pt>
                <c:pt idx="169">
                  <c:v>41219</c:v>
                </c:pt>
                <c:pt idx="170">
                  <c:v>41230</c:v>
                </c:pt>
                <c:pt idx="171">
                  <c:v>41232</c:v>
                </c:pt>
                <c:pt idx="172">
                  <c:v>41243</c:v>
                </c:pt>
                <c:pt idx="173">
                  <c:v>41250</c:v>
                </c:pt>
                <c:pt idx="174">
                  <c:v>41259</c:v>
                </c:pt>
                <c:pt idx="175">
                  <c:v>41262</c:v>
                </c:pt>
                <c:pt idx="176">
                  <c:v>41184</c:v>
                </c:pt>
                <c:pt idx="177">
                  <c:v>41193</c:v>
                </c:pt>
                <c:pt idx="178">
                  <c:v>41199</c:v>
                </c:pt>
                <c:pt idx="179">
                  <c:v>41207</c:v>
                </c:pt>
                <c:pt idx="180">
                  <c:v>41213</c:v>
                </c:pt>
                <c:pt idx="181">
                  <c:v>41215</c:v>
                </c:pt>
                <c:pt idx="182">
                  <c:v>41219</c:v>
                </c:pt>
                <c:pt idx="183">
                  <c:v>41230</c:v>
                </c:pt>
                <c:pt idx="184">
                  <c:v>41232</c:v>
                </c:pt>
                <c:pt idx="185">
                  <c:v>41243</c:v>
                </c:pt>
                <c:pt idx="186">
                  <c:v>41250</c:v>
                </c:pt>
                <c:pt idx="187">
                  <c:v>41259</c:v>
                </c:pt>
                <c:pt idx="188">
                  <c:v>41262</c:v>
                </c:pt>
              </c:numCache>
            </c:numRef>
          </c:cat>
          <c:val>
            <c:numRef>
              <c:f>Sheet2!$C$1:$C$189</c:f>
              <c:numCache>
                <c:formatCode>General</c:formatCode>
                <c:ptCount val="18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18</c:v>
                </c:pt>
                <c:pt idx="35">
                  <c:v>1</c:v>
                </c:pt>
                <c:pt idx="36">
                  <c:v>5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6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6</c:v>
                </c:pt>
                <c:pt idx="45">
                  <c:v>10</c:v>
                </c:pt>
                <c:pt idx="46">
                  <c:v>1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25</c:v>
                </c:pt>
                <c:pt idx="58">
                  <c:v>2</c:v>
                </c:pt>
                <c:pt idx="59">
                  <c:v>28</c:v>
                </c:pt>
                <c:pt idx="60">
                  <c:v>13</c:v>
                </c:pt>
                <c:pt idx="61">
                  <c:v>11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4</c:v>
                </c:pt>
                <c:pt idx="87">
                  <c:v>43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1</c:v>
                </c:pt>
                <c:pt idx="96">
                  <c:v>4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4</c:v>
                </c:pt>
                <c:pt idx="101">
                  <c:v>2</c:v>
                </c:pt>
                <c:pt idx="102">
                  <c:v>0</c:v>
                </c:pt>
                <c:pt idx="103">
                  <c:v>10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11</c:v>
                </c:pt>
                <c:pt idx="108">
                  <c:v>7</c:v>
                </c:pt>
                <c:pt idx="109">
                  <c:v>0</c:v>
                </c:pt>
                <c:pt idx="110">
                  <c:v>1</c:v>
                </c:pt>
                <c:pt idx="111">
                  <c:v>7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25</c:v>
                </c:pt>
                <c:pt idx="121">
                  <c:v>3</c:v>
                </c:pt>
                <c:pt idx="122">
                  <c:v>4</c:v>
                </c:pt>
                <c:pt idx="123">
                  <c:v>11</c:v>
                </c:pt>
                <c:pt idx="124">
                  <c:v>33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26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6</c:v>
                </c:pt>
                <c:pt idx="158">
                  <c:v>0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7</c:v>
                </c:pt>
                <c:pt idx="164">
                  <c:v>3</c:v>
                </c:pt>
                <c:pt idx="165">
                  <c:v>1</c:v>
                </c:pt>
                <c:pt idx="166">
                  <c:v>6</c:v>
                </c:pt>
                <c:pt idx="167">
                  <c:v>4</c:v>
                </c:pt>
                <c:pt idx="168">
                  <c:v>6</c:v>
                </c:pt>
                <c:pt idx="169">
                  <c:v>5</c:v>
                </c:pt>
                <c:pt idx="170">
                  <c:v>4</c:v>
                </c:pt>
                <c:pt idx="171">
                  <c:v>7</c:v>
                </c:pt>
                <c:pt idx="172">
                  <c:v>2</c:v>
                </c:pt>
                <c:pt idx="173">
                  <c:v>3</c:v>
                </c:pt>
                <c:pt idx="174">
                  <c:v>11</c:v>
                </c:pt>
                <c:pt idx="175">
                  <c:v>0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18</c:v>
                </c:pt>
                <c:pt idx="185">
                  <c:v>10</c:v>
                </c:pt>
                <c:pt idx="186">
                  <c:v>7</c:v>
                </c:pt>
                <c:pt idx="187">
                  <c:v>8</c:v>
                </c:pt>
                <c:pt idx="188">
                  <c:v>0</c:v>
                </c:pt>
              </c:numCache>
            </c:numRef>
          </c:val>
        </c:ser>
        <c:marker val="1"/>
        <c:axId val="97676288"/>
        <c:axId val="97866880"/>
      </c:lineChart>
      <c:dateAx>
        <c:axId val="97676288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7866880"/>
        <c:crosses val="autoZero"/>
        <c:auto val="1"/>
        <c:lblOffset val="100"/>
      </c:dateAx>
      <c:valAx>
        <c:axId val="97866880"/>
        <c:scaling>
          <c:orientation val="minMax"/>
          <c:max val="1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7676288"/>
        <c:crosses val="autoZero"/>
        <c:crossBetween val="between"/>
        <c:majorUnit val="50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II ISO 6 (Room 609)</a:t>
            </a:r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1"/>
          <c:order val="0"/>
          <c:tx>
            <c:strRef>
              <c:f>TP!$Z$3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TP!$Z$4:$Z$24</c:f>
              <c:numCache>
                <c:formatCode>General</c:formatCode>
                <c:ptCount val="21"/>
                <c:pt idx="0">
                  <c:v>34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122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36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33</c:v>
                </c:pt>
                <c:pt idx="18">
                  <c:v>557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94400512"/>
        <c:axId val="94402432"/>
      </c:lineChart>
      <c:dateAx>
        <c:axId val="944005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402432"/>
        <c:crosses val="autoZero"/>
        <c:auto val="1"/>
        <c:lblOffset val="100"/>
      </c:dateAx>
      <c:valAx>
        <c:axId val="94402432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400512"/>
        <c:crosses val="autoZero"/>
        <c:crossBetween val="between"/>
        <c:majorUnit val="600"/>
      </c:valAx>
    </c:plotArea>
    <c:plotVisOnly val="1"/>
  </c:chart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31522058565717392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396"/>
          <c:h val="0.72652892978289996"/>
        </c:manualLayout>
      </c:layout>
      <c:lineChart>
        <c:grouping val="standard"/>
        <c:ser>
          <c:idx val="0"/>
          <c:order val="0"/>
          <c:tx>
            <c:strRef>
              <c:f>TP!$B$75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TP!$B$76:$B$87</c:f>
              <c:numCache>
                <c:formatCode>General</c:formatCode>
                <c:ptCount val="12"/>
                <c:pt idx="0">
                  <c:v>251</c:v>
                </c:pt>
                <c:pt idx="1">
                  <c:v>378</c:v>
                </c:pt>
                <c:pt idx="2">
                  <c:v>508</c:v>
                </c:pt>
                <c:pt idx="3">
                  <c:v>556</c:v>
                </c:pt>
                <c:pt idx="4">
                  <c:v>172</c:v>
                </c:pt>
                <c:pt idx="5">
                  <c:v>73</c:v>
                </c:pt>
                <c:pt idx="6">
                  <c:v>300</c:v>
                </c:pt>
                <c:pt idx="7">
                  <c:v>56</c:v>
                </c:pt>
                <c:pt idx="8">
                  <c:v>198</c:v>
                </c:pt>
                <c:pt idx="9">
                  <c:v>33</c:v>
                </c:pt>
                <c:pt idx="10">
                  <c:v>95</c:v>
                </c:pt>
                <c:pt idx="11">
                  <c:v>144</c:v>
                </c:pt>
              </c:numCache>
            </c:numRef>
          </c:val>
        </c:ser>
        <c:ser>
          <c:idx val="1"/>
          <c:order val="1"/>
          <c:tx>
            <c:strRef>
              <c:f>TP!$D$75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TP!$D$76:$D$87</c:f>
              <c:numCache>
                <c:formatCode>General</c:formatCode>
                <c:ptCount val="12"/>
                <c:pt idx="0">
                  <c:v>104</c:v>
                </c:pt>
                <c:pt idx="1">
                  <c:v>221</c:v>
                </c:pt>
                <c:pt idx="2">
                  <c:v>336</c:v>
                </c:pt>
                <c:pt idx="3">
                  <c:v>124</c:v>
                </c:pt>
                <c:pt idx="4">
                  <c:v>93</c:v>
                </c:pt>
                <c:pt idx="5">
                  <c:v>219</c:v>
                </c:pt>
                <c:pt idx="6">
                  <c:v>153</c:v>
                </c:pt>
                <c:pt idx="7">
                  <c:v>38</c:v>
                </c:pt>
                <c:pt idx="8">
                  <c:v>159</c:v>
                </c:pt>
                <c:pt idx="9">
                  <c:v>12</c:v>
                </c:pt>
                <c:pt idx="10">
                  <c:v>93</c:v>
                </c:pt>
                <c:pt idx="11">
                  <c:v>103</c:v>
                </c:pt>
              </c:numCache>
            </c:numRef>
          </c:val>
        </c:ser>
        <c:ser>
          <c:idx val="2"/>
          <c:order val="2"/>
          <c:tx>
            <c:strRef>
              <c:f>TP!$F$75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TP!$F$76:$F$87</c:f>
              <c:numCache>
                <c:formatCode>General</c:formatCode>
                <c:ptCount val="12"/>
                <c:pt idx="0">
                  <c:v>227</c:v>
                </c:pt>
                <c:pt idx="1">
                  <c:v>188</c:v>
                </c:pt>
                <c:pt idx="2">
                  <c:v>170</c:v>
                </c:pt>
                <c:pt idx="3">
                  <c:v>117</c:v>
                </c:pt>
                <c:pt idx="4">
                  <c:v>60</c:v>
                </c:pt>
                <c:pt idx="5">
                  <c:v>64</c:v>
                </c:pt>
                <c:pt idx="6">
                  <c:v>150</c:v>
                </c:pt>
                <c:pt idx="7">
                  <c:v>21</c:v>
                </c:pt>
                <c:pt idx="8">
                  <c:v>83</c:v>
                </c:pt>
                <c:pt idx="9">
                  <c:v>16</c:v>
                </c:pt>
                <c:pt idx="10">
                  <c:v>106</c:v>
                </c:pt>
                <c:pt idx="11">
                  <c:v>93</c:v>
                </c:pt>
              </c:numCache>
            </c:numRef>
          </c:val>
        </c:ser>
        <c:ser>
          <c:idx val="3"/>
          <c:order val="3"/>
          <c:tx>
            <c:strRef>
              <c:f>TP!$H$75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TP!$H$76:$H$87</c:f>
              <c:numCache>
                <c:formatCode>General</c:formatCode>
                <c:ptCount val="12"/>
                <c:pt idx="0">
                  <c:v>257</c:v>
                </c:pt>
                <c:pt idx="1">
                  <c:v>160</c:v>
                </c:pt>
                <c:pt idx="2">
                  <c:v>272</c:v>
                </c:pt>
                <c:pt idx="3">
                  <c:v>288</c:v>
                </c:pt>
                <c:pt idx="4">
                  <c:v>114</c:v>
                </c:pt>
                <c:pt idx="5">
                  <c:v>95</c:v>
                </c:pt>
                <c:pt idx="6">
                  <c:v>582</c:v>
                </c:pt>
                <c:pt idx="7">
                  <c:v>98</c:v>
                </c:pt>
                <c:pt idx="8">
                  <c:v>306</c:v>
                </c:pt>
                <c:pt idx="9">
                  <c:v>106</c:v>
                </c:pt>
                <c:pt idx="10">
                  <c:v>102</c:v>
                </c:pt>
                <c:pt idx="11">
                  <c:v>207</c:v>
                </c:pt>
              </c:numCache>
            </c:numRef>
          </c:val>
        </c:ser>
        <c:ser>
          <c:idx val="4"/>
          <c:order val="4"/>
          <c:tx>
            <c:strRef>
              <c:f>TP!$J$75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TP!$J$76:$J$87</c:f>
              <c:numCache>
                <c:formatCode>General</c:formatCode>
                <c:ptCount val="12"/>
                <c:pt idx="0">
                  <c:v>380</c:v>
                </c:pt>
                <c:pt idx="1">
                  <c:v>73</c:v>
                </c:pt>
                <c:pt idx="2">
                  <c:v>157</c:v>
                </c:pt>
                <c:pt idx="3">
                  <c:v>118</c:v>
                </c:pt>
                <c:pt idx="4">
                  <c:v>40</c:v>
                </c:pt>
                <c:pt idx="5">
                  <c:v>43</c:v>
                </c:pt>
                <c:pt idx="6">
                  <c:v>385</c:v>
                </c:pt>
                <c:pt idx="7">
                  <c:v>93</c:v>
                </c:pt>
                <c:pt idx="8">
                  <c:v>87</c:v>
                </c:pt>
                <c:pt idx="9">
                  <c:v>180</c:v>
                </c:pt>
                <c:pt idx="10">
                  <c:v>124</c:v>
                </c:pt>
                <c:pt idx="11">
                  <c:v>227</c:v>
                </c:pt>
              </c:numCache>
            </c:numRef>
          </c:val>
        </c:ser>
        <c:ser>
          <c:idx val="5"/>
          <c:order val="5"/>
          <c:tx>
            <c:strRef>
              <c:f>TP!$L$75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TP!$L$76:$L$87</c:f>
              <c:numCache>
                <c:formatCode>General</c:formatCode>
                <c:ptCount val="12"/>
                <c:pt idx="0">
                  <c:v>301</c:v>
                </c:pt>
                <c:pt idx="1">
                  <c:v>55</c:v>
                </c:pt>
                <c:pt idx="2">
                  <c:v>126</c:v>
                </c:pt>
                <c:pt idx="3">
                  <c:v>107</c:v>
                </c:pt>
                <c:pt idx="4">
                  <c:v>61</c:v>
                </c:pt>
                <c:pt idx="5">
                  <c:v>26</c:v>
                </c:pt>
                <c:pt idx="6">
                  <c:v>216</c:v>
                </c:pt>
                <c:pt idx="7">
                  <c:v>76</c:v>
                </c:pt>
                <c:pt idx="8">
                  <c:v>143</c:v>
                </c:pt>
                <c:pt idx="9">
                  <c:v>293</c:v>
                </c:pt>
                <c:pt idx="10">
                  <c:v>93</c:v>
                </c:pt>
                <c:pt idx="11">
                  <c:v>245</c:v>
                </c:pt>
              </c:numCache>
            </c:numRef>
          </c:val>
        </c:ser>
        <c:ser>
          <c:idx val="6"/>
          <c:order val="6"/>
          <c:tx>
            <c:strRef>
              <c:f>TP!$N$75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TP!$N$76:$N$87</c:f>
              <c:numCache>
                <c:formatCode>General</c:formatCode>
                <c:ptCount val="12"/>
                <c:pt idx="0">
                  <c:v>203</c:v>
                </c:pt>
                <c:pt idx="1">
                  <c:v>70</c:v>
                </c:pt>
                <c:pt idx="2">
                  <c:v>450</c:v>
                </c:pt>
                <c:pt idx="3">
                  <c:v>182</c:v>
                </c:pt>
                <c:pt idx="4">
                  <c:v>35</c:v>
                </c:pt>
                <c:pt idx="5">
                  <c:v>102</c:v>
                </c:pt>
                <c:pt idx="6">
                  <c:v>120</c:v>
                </c:pt>
                <c:pt idx="7">
                  <c:v>129</c:v>
                </c:pt>
                <c:pt idx="8">
                  <c:v>317</c:v>
                </c:pt>
                <c:pt idx="9">
                  <c:v>308</c:v>
                </c:pt>
                <c:pt idx="10">
                  <c:v>62</c:v>
                </c:pt>
                <c:pt idx="11">
                  <c:v>231</c:v>
                </c:pt>
              </c:numCache>
            </c:numRef>
          </c:val>
        </c:ser>
        <c:ser>
          <c:idx val="7"/>
          <c:order val="7"/>
          <c:tx>
            <c:strRef>
              <c:f>TP!$P$75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TP!$P$76:$P$87</c:f>
              <c:numCache>
                <c:formatCode>General</c:formatCode>
                <c:ptCount val="12"/>
                <c:pt idx="0">
                  <c:v>68</c:v>
                </c:pt>
                <c:pt idx="1">
                  <c:v>50</c:v>
                </c:pt>
                <c:pt idx="2">
                  <c:v>389</c:v>
                </c:pt>
                <c:pt idx="3">
                  <c:v>104</c:v>
                </c:pt>
                <c:pt idx="4">
                  <c:v>38</c:v>
                </c:pt>
                <c:pt idx="5">
                  <c:v>50</c:v>
                </c:pt>
                <c:pt idx="6">
                  <c:v>54</c:v>
                </c:pt>
                <c:pt idx="7">
                  <c:v>268</c:v>
                </c:pt>
                <c:pt idx="8">
                  <c:v>334</c:v>
                </c:pt>
                <c:pt idx="9">
                  <c:v>102</c:v>
                </c:pt>
                <c:pt idx="10">
                  <c:v>41</c:v>
                </c:pt>
                <c:pt idx="11">
                  <c:v>193</c:v>
                </c:pt>
              </c:numCache>
            </c:numRef>
          </c:val>
        </c:ser>
        <c:ser>
          <c:idx val="8"/>
          <c:order val="8"/>
          <c:tx>
            <c:strRef>
              <c:f>TP!$R$75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TP!$R$76:$R$87</c:f>
              <c:numCache>
                <c:formatCode>General</c:formatCode>
                <c:ptCount val="12"/>
                <c:pt idx="0">
                  <c:v>152</c:v>
                </c:pt>
                <c:pt idx="1">
                  <c:v>42</c:v>
                </c:pt>
                <c:pt idx="2">
                  <c:v>264</c:v>
                </c:pt>
                <c:pt idx="3">
                  <c:v>201</c:v>
                </c:pt>
                <c:pt idx="4">
                  <c:v>27</c:v>
                </c:pt>
                <c:pt idx="5">
                  <c:v>27</c:v>
                </c:pt>
                <c:pt idx="6">
                  <c:v>115</c:v>
                </c:pt>
                <c:pt idx="7">
                  <c:v>275</c:v>
                </c:pt>
                <c:pt idx="8">
                  <c:v>232</c:v>
                </c:pt>
                <c:pt idx="9">
                  <c:v>166</c:v>
                </c:pt>
                <c:pt idx="10">
                  <c:v>87</c:v>
                </c:pt>
                <c:pt idx="11">
                  <c:v>148</c:v>
                </c:pt>
              </c:numCache>
            </c:numRef>
          </c:val>
        </c:ser>
        <c:ser>
          <c:idx val="9"/>
          <c:order val="9"/>
          <c:tx>
            <c:strRef>
              <c:f>TP!$T$75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TP!$T$76:$T$87</c:f>
              <c:numCache>
                <c:formatCode>General</c:formatCode>
                <c:ptCount val="12"/>
                <c:pt idx="0">
                  <c:v>383</c:v>
                </c:pt>
                <c:pt idx="1">
                  <c:v>53</c:v>
                </c:pt>
                <c:pt idx="2">
                  <c:v>224</c:v>
                </c:pt>
                <c:pt idx="3">
                  <c:v>86</c:v>
                </c:pt>
                <c:pt idx="4">
                  <c:v>140</c:v>
                </c:pt>
                <c:pt idx="5">
                  <c:v>210</c:v>
                </c:pt>
                <c:pt idx="6">
                  <c:v>259</c:v>
                </c:pt>
                <c:pt idx="7">
                  <c:v>127</c:v>
                </c:pt>
                <c:pt idx="8">
                  <c:v>329</c:v>
                </c:pt>
                <c:pt idx="9">
                  <c:v>158</c:v>
                </c:pt>
                <c:pt idx="10">
                  <c:v>173</c:v>
                </c:pt>
                <c:pt idx="11">
                  <c:v>120</c:v>
                </c:pt>
              </c:numCache>
            </c:numRef>
          </c:val>
        </c:ser>
        <c:ser>
          <c:idx val="10"/>
          <c:order val="10"/>
          <c:tx>
            <c:strRef>
              <c:f>TP!$V$75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TP!$V$76:$V$87</c:f>
              <c:numCache>
                <c:formatCode>General</c:formatCode>
                <c:ptCount val="12"/>
                <c:pt idx="0">
                  <c:v>291</c:v>
                </c:pt>
                <c:pt idx="1">
                  <c:v>60</c:v>
                </c:pt>
                <c:pt idx="2">
                  <c:v>115</c:v>
                </c:pt>
                <c:pt idx="3">
                  <c:v>276</c:v>
                </c:pt>
                <c:pt idx="4">
                  <c:v>28</c:v>
                </c:pt>
                <c:pt idx="5">
                  <c:v>184</c:v>
                </c:pt>
                <c:pt idx="6">
                  <c:v>381</c:v>
                </c:pt>
                <c:pt idx="7">
                  <c:v>808</c:v>
                </c:pt>
                <c:pt idx="8">
                  <c:v>150</c:v>
                </c:pt>
                <c:pt idx="9">
                  <c:v>122</c:v>
                </c:pt>
                <c:pt idx="10">
                  <c:v>93</c:v>
                </c:pt>
                <c:pt idx="11">
                  <c:v>114</c:v>
                </c:pt>
              </c:numCache>
            </c:numRef>
          </c:val>
        </c:ser>
        <c:ser>
          <c:idx val="11"/>
          <c:order val="11"/>
          <c:tx>
            <c:strRef>
              <c:f>TP!$X$75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TP!$X$76:$X$87</c:f>
              <c:numCache>
                <c:formatCode>General</c:formatCode>
                <c:ptCount val="12"/>
                <c:pt idx="0">
                  <c:v>237</c:v>
                </c:pt>
                <c:pt idx="1">
                  <c:v>80</c:v>
                </c:pt>
                <c:pt idx="2">
                  <c:v>101</c:v>
                </c:pt>
                <c:pt idx="3">
                  <c:v>314</c:v>
                </c:pt>
                <c:pt idx="4">
                  <c:v>139</c:v>
                </c:pt>
                <c:pt idx="5">
                  <c:v>62</c:v>
                </c:pt>
                <c:pt idx="6">
                  <c:v>353</c:v>
                </c:pt>
                <c:pt idx="7">
                  <c:v>188</c:v>
                </c:pt>
                <c:pt idx="8">
                  <c:v>245</c:v>
                </c:pt>
                <c:pt idx="9">
                  <c:v>75</c:v>
                </c:pt>
                <c:pt idx="10">
                  <c:v>66</c:v>
                </c:pt>
                <c:pt idx="11">
                  <c:v>85</c:v>
                </c:pt>
              </c:numCache>
            </c:numRef>
          </c:val>
        </c:ser>
        <c:ser>
          <c:idx val="12"/>
          <c:order val="12"/>
          <c:tx>
            <c:strRef>
              <c:f>TP!$Z$75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TP!$Z$76:$Z$87</c:f>
              <c:numCache>
                <c:formatCode>General</c:formatCode>
                <c:ptCount val="12"/>
                <c:pt idx="0">
                  <c:v>255</c:v>
                </c:pt>
                <c:pt idx="1">
                  <c:v>55</c:v>
                </c:pt>
                <c:pt idx="2">
                  <c:v>119</c:v>
                </c:pt>
                <c:pt idx="3">
                  <c:v>125</c:v>
                </c:pt>
                <c:pt idx="4">
                  <c:v>321</c:v>
                </c:pt>
                <c:pt idx="5">
                  <c:v>118</c:v>
                </c:pt>
                <c:pt idx="6">
                  <c:v>403</c:v>
                </c:pt>
                <c:pt idx="7">
                  <c:v>357</c:v>
                </c:pt>
                <c:pt idx="8">
                  <c:v>220</c:v>
                </c:pt>
                <c:pt idx="9">
                  <c:v>203</c:v>
                </c:pt>
                <c:pt idx="10">
                  <c:v>221</c:v>
                </c:pt>
                <c:pt idx="11">
                  <c:v>89</c:v>
                </c:pt>
              </c:numCache>
            </c:numRef>
          </c:val>
        </c:ser>
        <c:ser>
          <c:idx val="13"/>
          <c:order val="13"/>
          <c:tx>
            <c:strRef>
              <c:f>TP!$AB$75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TP!$AB$76:$AB$87</c:f>
              <c:numCache>
                <c:formatCode>General</c:formatCode>
                <c:ptCount val="12"/>
                <c:pt idx="0">
                  <c:v>236</c:v>
                </c:pt>
                <c:pt idx="1">
                  <c:v>55</c:v>
                </c:pt>
                <c:pt idx="2">
                  <c:v>105</c:v>
                </c:pt>
                <c:pt idx="3">
                  <c:v>180</c:v>
                </c:pt>
                <c:pt idx="4">
                  <c:v>150</c:v>
                </c:pt>
                <c:pt idx="5">
                  <c:v>40</c:v>
                </c:pt>
                <c:pt idx="6">
                  <c:v>220</c:v>
                </c:pt>
                <c:pt idx="7">
                  <c:v>403</c:v>
                </c:pt>
                <c:pt idx="8">
                  <c:v>188</c:v>
                </c:pt>
                <c:pt idx="9">
                  <c:v>131</c:v>
                </c:pt>
                <c:pt idx="10">
                  <c:v>138</c:v>
                </c:pt>
                <c:pt idx="11">
                  <c:v>126</c:v>
                </c:pt>
              </c:numCache>
            </c:numRef>
          </c:val>
        </c:ser>
        <c:ser>
          <c:idx val="14"/>
          <c:order val="14"/>
          <c:tx>
            <c:strRef>
              <c:f>TP!$AD$75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TP!$AD$76:$AD$87</c:f>
              <c:numCache>
                <c:formatCode>General</c:formatCode>
                <c:ptCount val="12"/>
                <c:pt idx="0">
                  <c:v>165</c:v>
                </c:pt>
                <c:pt idx="1">
                  <c:v>44</c:v>
                </c:pt>
                <c:pt idx="2">
                  <c:v>83</c:v>
                </c:pt>
                <c:pt idx="3">
                  <c:v>428</c:v>
                </c:pt>
                <c:pt idx="4">
                  <c:v>97</c:v>
                </c:pt>
                <c:pt idx="5">
                  <c:v>28</c:v>
                </c:pt>
                <c:pt idx="6">
                  <c:v>214</c:v>
                </c:pt>
                <c:pt idx="7">
                  <c:v>154</c:v>
                </c:pt>
                <c:pt idx="8">
                  <c:v>132</c:v>
                </c:pt>
                <c:pt idx="9">
                  <c:v>76</c:v>
                </c:pt>
                <c:pt idx="10">
                  <c:v>64</c:v>
                </c:pt>
                <c:pt idx="11">
                  <c:v>175</c:v>
                </c:pt>
              </c:numCache>
            </c:numRef>
          </c:val>
        </c:ser>
        <c:marker val="1"/>
        <c:axId val="95044352"/>
        <c:axId val="95045888"/>
      </c:lineChart>
      <c:dateAx>
        <c:axId val="95044352"/>
        <c:scaling>
          <c:orientation val="minMax"/>
          <c:max val="41263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5045888"/>
        <c:crosses val="autoZero"/>
        <c:auto val="1"/>
        <c:lblOffset val="100"/>
        <c:minorUnit val="1"/>
      </c:dateAx>
      <c:valAx>
        <c:axId val="9504588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044352"/>
        <c:crosses val="autoZero"/>
        <c:crossBetween val="between"/>
        <c:majorUnit val="500"/>
      </c:valAx>
    </c:plotArea>
    <c:plotVisOnly val="1"/>
  </c:chart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Hallway ISO 8</a:t>
            </a:r>
            <a:r>
              <a:rPr lang="en-US" baseline="0"/>
              <a:t> (Room 614)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37967129216977608"/>
          <c:y val="0"/>
        </c:manualLayout>
      </c:layout>
    </c:title>
    <c:plotArea>
      <c:layout>
        <c:manualLayout>
          <c:layoutTarget val="inner"/>
          <c:xMode val="edge"/>
          <c:yMode val="edge"/>
          <c:x val="8.3040144901058724E-2"/>
          <c:y val="0.13728717865353207"/>
          <c:w val="0.86454971239394418"/>
          <c:h val="0.73661948576937664"/>
        </c:manualLayout>
      </c:layout>
      <c:lineChart>
        <c:grouping val="standard"/>
        <c:ser>
          <c:idx val="0"/>
          <c:order val="0"/>
          <c:tx>
            <c:strRef>
              <c:f>TP!$C$75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TP!$C$76:$C$87</c:f>
              <c:numCache>
                <c:formatCode>General</c:formatCode>
                <c:ptCount val="12"/>
                <c:pt idx="0">
                  <c:v>44</c:v>
                </c:pt>
                <c:pt idx="1">
                  <c:v>10</c:v>
                </c:pt>
                <c:pt idx="2">
                  <c:v>1</c:v>
                </c:pt>
                <c:pt idx="3">
                  <c:v>23</c:v>
                </c:pt>
                <c:pt idx="4">
                  <c:v>21</c:v>
                </c:pt>
                <c:pt idx="5">
                  <c:v>3</c:v>
                </c:pt>
                <c:pt idx="6">
                  <c:v>18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14</c:v>
                </c:pt>
                <c:pt idx="11">
                  <c:v>19</c:v>
                </c:pt>
              </c:numCache>
            </c:numRef>
          </c:val>
        </c:ser>
        <c:ser>
          <c:idx val="1"/>
          <c:order val="1"/>
          <c:tx>
            <c:strRef>
              <c:f>TP!$E$75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TP!$E$76:$E$87</c:f>
              <c:numCache>
                <c:formatCode>General</c:formatCode>
                <c:ptCount val="12"/>
                <c:pt idx="0">
                  <c:v>12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2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</c:ser>
        <c:ser>
          <c:idx val="2"/>
          <c:order val="2"/>
          <c:tx>
            <c:strRef>
              <c:f>TP!$G$75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TP!$G$76:$G$87</c:f>
              <c:numCache>
                <c:formatCode>General</c:formatCode>
                <c:ptCount val="12"/>
                <c:pt idx="0">
                  <c:v>19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6</c:v>
                </c:pt>
                <c:pt idx="6">
                  <c:v>21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</c:ser>
        <c:ser>
          <c:idx val="3"/>
          <c:order val="3"/>
          <c:tx>
            <c:strRef>
              <c:f>TP!$I$75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TP!$A$76:$A$87</c:f>
              <c:numCache>
                <c:formatCode>m/d/yyyy</c:formatCode>
                <c:ptCount val="12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41257</c:v>
                </c:pt>
                <c:pt idx="11">
                  <c:v>41260</c:v>
                </c:pt>
              </c:numCache>
            </c:numRef>
          </c:cat>
          <c:val>
            <c:numRef>
              <c:f>TP!$I$76:$I$87</c:f>
              <c:numCache>
                <c:formatCode>General</c:formatCode>
                <c:ptCount val="12"/>
                <c:pt idx="0">
                  <c:v>32</c:v>
                </c:pt>
                <c:pt idx="1">
                  <c:v>13</c:v>
                </c:pt>
                <c:pt idx="2">
                  <c:v>31</c:v>
                </c:pt>
                <c:pt idx="3">
                  <c:v>8</c:v>
                </c:pt>
                <c:pt idx="4">
                  <c:v>22</c:v>
                </c:pt>
                <c:pt idx="5">
                  <c:v>4</c:v>
                </c:pt>
                <c:pt idx="6">
                  <c:v>26</c:v>
                </c:pt>
                <c:pt idx="7">
                  <c:v>7</c:v>
                </c:pt>
                <c:pt idx="8">
                  <c:v>30</c:v>
                </c:pt>
                <c:pt idx="9">
                  <c:v>12</c:v>
                </c:pt>
                <c:pt idx="10">
                  <c:v>14</c:v>
                </c:pt>
                <c:pt idx="11">
                  <c:v>23</c:v>
                </c:pt>
              </c:numCache>
            </c:numRef>
          </c:val>
        </c:ser>
        <c:ser>
          <c:idx val="4"/>
          <c:order val="4"/>
          <c:tx>
            <c:strRef>
              <c:f>TP!$K$75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TP!$K$76:$K$87</c:f>
              <c:numCache>
                <c:formatCode>General</c:formatCode>
                <c:ptCount val="12"/>
                <c:pt idx="0">
                  <c:v>28</c:v>
                </c:pt>
                <c:pt idx="1">
                  <c:v>6</c:v>
                </c:pt>
                <c:pt idx="2">
                  <c:v>19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40</c:v>
                </c:pt>
                <c:pt idx="7">
                  <c:v>3</c:v>
                </c:pt>
                <c:pt idx="8">
                  <c:v>5</c:v>
                </c:pt>
                <c:pt idx="9">
                  <c:v>15</c:v>
                </c:pt>
                <c:pt idx="10">
                  <c:v>24</c:v>
                </c:pt>
                <c:pt idx="11">
                  <c:v>13</c:v>
                </c:pt>
              </c:numCache>
            </c:numRef>
          </c:val>
        </c:ser>
        <c:ser>
          <c:idx val="5"/>
          <c:order val="5"/>
          <c:tx>
            <c:strRef>
              <c:f>TP!$M$75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TP!$M$76:$M$87</c:f>
              <c:numCache>
                <c:formatCode>General</c:formatCode>
                <c:ptCount val="12"/>
                <c:pt idx="0">
                  <c:v>30</c:v>
                </c:pt>
                <c:pt idx="1">
                  <c:v>7</c:v>
                </c:pt>
                <c:pt idx="2">
                  <c:v>13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27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</c:ser>
        <c:ser>
          <c:idx val="6"/>
          <c:order val="6"/>
          <c:tx>
            <c:strRef>
              <c:f>TP!$O$75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TP!$O$76:$O$87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13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35</c:v>
                </c:pt>
                <c:pt idx="9">
                  <c:v>32</c:v>
                </c:pt>
                <c:pt idx="10">
                  <c:v>7</c:v>
                </c:pt>
                <c:pt idx="11">
                  <c:v>22</c:v>
                </c:pt>
              </c:numCache>
            </c:numRef>
          </c:val>
        </c:ser>
        <c:ser>
          <c:idx val="7"/>
          <c:order val="7"/>
          <c:tx>
            <c:strRef>
              <c:f>TP!$Q$75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TP!$Q$76:$Q$87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23</c:v>
                </c:pt>
                <c:pt idx="9">
                  <c:v>18</c:v>
                </c:pt>
                <c:pt idx="10">
                  <c:v>5</c:v>
                </c:pt>
                <c:pt idx="11">
                  <c:v>13</c:v>
                </c:pt>
              </c:numCache>
            </c:numRef>
          </c:val>
        </c:ser>
        <c:ser>
          <c:idx val="8"/>
          <c:order val="8"/>
          <c:tx>
            <c:strRef>
              <c:f>TP!$S$75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TP!$S$76:$S$87</c:f>
              <c:numCache>
                <c:formatCode>General</c:formatCode>
                <c:ptCount val="12"/>
                <c:pt idx="0">
                  <c:v>20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21</c:v>
                </c:pt>
                <c:pt idx="7">
                  <c:v>20</c:v>
                </c:pt>
                <c:pt idx="8">
                  <c:v>12</c:v>
                </c:pt>
                <c:pt idx="9">
                  <c:v>8</c:v>
                </c:pt>
                <c:pt idx="10">
                  <c:v>13</c:v>
                </c:pt>
                <c:pt idx="11">
                  <c:v>13</c:v>
                </c:pt>
              </c:numCache>
            </c:numRef>
          </c:val>
        </c:ser>
        <c:ser>
          <c:idx val="9"/>
          <c:order val="9"/>
          <c:tx>
            <c:strRef>
              <c:f>TP!$U$75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TP!$U$76:$U$87</c:f>
              <c:numCache>
                <c:formatCode>General</c:formatCode>
                <c:ptCount val="12"/>
                <c:pt idx="0">
                  <c:v>33</c:v>
                </c:pt>
                <c:pt idx="1">
                  <c:v>8</c:v>
                </c:pt>
                <c:pt idx="2">
                  <c:v>19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39</c:v>
                </c:pt>
                <c:pt idx="7">
                  <c:v>14</c:v>
                </c:pt>
                <c:pt idx="8">
                  <c:v>44</c:v>
                </c:pt>
                <c:pt idx="9">
                  <c:v>33</c:v>
                </c:pt>
                <c:pt idx="10">
                  <c:v>25</c:v>
                </c:pt>
                <c:pt idx="11">
                  <c:v>6</c:v>
                </c:pt>
              </c:numCache>
            </c:numRef>
          </c:val>
        </c:ser>
        <c:ser>
          <c:idx val="10"/>
          <c:order val="10"/>
          <c:tx>
            <c:strRef>
              <c:f>TP!$W$75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TP!$W$76:$W$87</c:f>
              <c:numCache>
                <c:formatCode>General</c:formatCode>
                <c:ptCount val="12"/>
                <c:pt idx="0">
                  <c:v>26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4</c:v>
                </c:pt>
                <c:pt idx="5">
                  <c:v>6</c:v>
                </c:pt>
                <c:pt idx="6">
                  <c:v>44</c:v>
                </c:pt>
                <c:pt idx="7">
                  <c:v>36</c:v>
                </c:pt>
                <c:pt idx="8">
                  <c:v>11</c:v>
                </c:pt>
                <c:pt idx="9">
                  <c:v>26</c:v>
                </c:pt>
                <c:pt idx="10">
                  <c:v>11</c:v>
                </c:pt>
                <c:pt idx="11">
                  <c:v>8</c:v>
                </c:pt>
              </c:numCache>
            </c:numRef>
          </c:val>
        </c:ser>
        <c:ser>
          <c:idx val="11"/>
          <c:order val="11"/>
          <c:tx>
            <c:strRef>
              <c:f>TP!$Y$75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TP!$Y$76:$Y$87</c:f>
              <c:numCache>
                <c:formatCode>General</c:formatCode>
                <c:ptCount val="12"/>
                <c:pt idx="0">
                  <c:v>23</c:v>
                </c:pt>
                <c:pt idx="1">
                  <c:v>10</c:v>
                </c:pt>
                <c:pt idx="2">
                  <c:v>7</c:v>
                </c:pt>
                <c:pt idx="3">
                  <c:v>19</c:v>
                </c:pt>
                <c:pt idx="4">
                  <c:v>8</c:v>
                </c:pt>
                <c:pt idx="5">
                  <c:v>3</c:v>
                </c:pt>
                <c:pt idx="6">
                  <c:v>45</c:v>
                </c:pt>
                <c:pt idx="7">
                  <c:v>10</c:v>
                </c:pt>
                <c:pt idx="8">
                  <c:v>23</c:v>
                </c:pt>
                <c:pt idx="9">
                  <c:v>11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</c:ser>
        <c:ser>
          <c:idx val="12"/>
          <c:order val="12"/>
          <c:tx>
            <c:strRef>
              <c:f>TP!$AA$75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TP!$AA$76:$AA$87</c:f>
              <c:numCache>
                <c:formatCode>General</c:formatCode>
                <c:ptCount val="12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30</c:v>
                </c:pt>
                <c:pt idx="5">
                  <c:v>4</c:v>
                </c:pt>
                <c:pt idx="6">
                  <c:v>41</c:v>
                </c:pt>
                <c:pt idx="7">
                  <c:v>20</c:v>
                </c:pt>
                <c:pt idx="8">
                  <c:v>30</c:v>
                </c:pt>
                <c:pt idx="9">
                  <c:v>27</c:v>
                </c:pt>
                <c:pt idx="10">
                  <c:v>26</c:v>
                </c:pt>
                <c:pt idx="11">
                  <c:v>6</c:v>
                </c:pt>
              </c:numCache>
            </c:numRef>
          </c:val>
        </c:ser>
        <c:ser>
          <c:idx val="13"/>
          <c:order val="13"/>
          <c:tx>
            <c:strRef>
              <c:f>TP!$AC$75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TP!$AC$76:$AC$87</c:f>
              <c:numCache>
                <c:formatCode>General</c:formatCode>
                <c:ptCount val="12"/>
                <c:pt idx="0">
                  <c:v>20</c:v>
                </c:pt>
                <c:pt idx="1">
                  <c:v>7</c:v>
                </c:pt>
                <c:pt idx="2">
                  <c:v>13</c:v>
                </c:pt>
                <c:pt idx="3">
                  <c:v>5</c:v>
                </c:pt>
                <c:pt idx="4">
                  <c:v>17</c:v>
                </c:pt>
                <c:pt idx="5">
                  <c:v>2</c:v>
                </c:pt>
                <c:pt idx="6">
                  <c:v>20</c:v>
                </c:pt>
                <c:pt idx="7">
                  <c:v>30</c:v>
                </c:pt>
                <c:pt idx="8">
                  <c:v>12</c:v>
                </c:pt>
                <c:pt idx="9">
                  <c:v>32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</c:ser>
        <c:ser>
          <c:idx val="14"/>
          <c:order val="14"/>
          <c:tx>
            <c:strRef>
              <c:f>TP!$AE$75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TP!$AE$76:$AE$87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2</c:v>
                </c:pt>
                <c:pt idx="3">
                  <c:v>27</c:v>
                </c:pt>
                <c:pt idx="4">
                  <c:v>12</c:v>
                </c:pt>
                <c:pt idx="5">
                  <c:v>0</c:v>
                </c:pt>
                <c:pt idx="6">
                  <c:v>23</c:v>
                </c:pt>
                <c:pt idx="7">
                  <c:v>2</c:v>
                </c:pt>
                <c:pt idx="8">
                  <c:v>9</c:v>
                </c:pt>
                <c:pt idx="9">
                  <c:v>17</c:v>
                </c:pt>
                <c:pt idx="10">
                  <c:v>9</c:v>
                </c:pt>
                <c:pt idx="11">
                  <c:v>16</c:v>
                </c:pt>
              </c:numCache>
            </c:numRef>
          </c:val>
        </c:ser>
        <c:marker val="1"/>
        <c:axId val="98043392"/>
        <c:axId val="98044928"/>
      </c:lineChart>
      <c:dateAx>
        <c:axId val="98043392"/>
        <c:scaling>
          <c:orientation val="minMax"/>
          <c:max val="41263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044928"/>
        <c:crosses val="autoZero"/>
        <c:auto val="1"/>
        <c:lblOffset val="100"/>
      </c:dateAx>
      <c:valAx>
        <c:axId val="98044928"/>
        <c:scaling>
          <c:orientation val="minMax"/>
          <c:max val="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043392"/>
        <c:crosses val="autoZero"/>
        <c:crossBetween val="between"/>
        <c:majorUnit val="50"/>
      </c:valAx>
    </c:plotArea>
    <c:plotVisOnly val="1"/>
  </c:chart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</a:t>
            </a:r>
            <a:r>
              <a:rPr lang="en-US" baseline="0"/>
              <a:t> and 613)</a:t>
            </a:r>
          </a:p>
          <a:p>
            <a:pPr>
              <a:defRPr/>
            </a:pPr>
            <a:r>
              <a:rPr lang="en-US" sz="1800" b="1" i="0" baseline="0"/>
              <a:t>0.5-µm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&gt;1500</a:t>
            </a:r>
            <a:endParaRPr lang="en-US"/>
          </a:p>
        </c:rich>
      </c:tx>
      <c:layout>
        <c:manualLayout>
          <c:xMode val="edge"/>
          <c:yMode val="edge"/>
          <c:x val="0.17546866320838109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2056692080563056"/>
        </c:manualLayout>
      </c:layout>
      <c:lineChart>
        <c:grouping val="standard"/>
        <c:ser>
          <c:idx val="0"/>
          <c:order val="0"/>
          <c:tx>
            <c:strRef>
              <c:f>TP!$B$48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TP!$B$49:$B$72</c:f>
              <c:numCache>
                <c:formatCode>General</c:formatCode>
                <c:ptCount val="24"/>
                <c:pt idx="0">
                  <c:v>102</c:v>
                </c:pt>
                <c:pt idx="1">
                  <c:v>163</c:v>
                </c:pt>
                <c:pt idx="2">
                  <c:v>10</c:v>
                </c:pt>
                <c:pt idx="3">
                  <c:v>217</c:v>
                </c:pt>
                <c:pt idx="4">
                  <c:v>101</c:v>
                </c:pt>
                <c:pt idx="5">
                  <c:v>299</c:v>
                </c:pt>
                <c:pt idx="6">
                  <c:v>89</c:v>
                </c:pt>
                <c:pt idx="7">
                  <c:v>116</c:v>
                </c:pt>
                <c:pt idx="8">
                  <c:v>100</c:v>
                </c:pt>
                <c:pt idx="9">
                  <c:v>68</c:v>
                </c:pt>
                <c:pt idx="10">
                  <c:v>280</c:v>
                </c:pt>
                <c:pt idx="11">
                  <c:v>108</c:v>
                </c:pt>
                <c:pt idx="12">
                  <c:v>154</c:v>
                </c:pt>
                <c:pt idx="13">
                  <c:v>236</c:v>
                </c:pt>
                <c:pt idx="14">
                  <c:v>13</c:v>
                </c:pt>
                <c:pt idx="15">
                  <c:v>68</c:v>
                </c:pt>
                <c:pt idx="16">
                  <c:v>718</c:v>
                </c:pt>
                <c:pt idx="17">
                  <c:v>145</c:v>
                </c:pt>
                <c:pt idx="18">
                  <c:v>144</c:v>
                </c:pt>
                <c:pt idx="19">
                  <c:v>252</c:v>
                </c:pt>
                <c:pt idx="20">
                  <c:v>83</c:v>
                </c:pt>
                <c:pt idx="21">
                  <c:v>194</c:v>
                </c:pt>
                <c:pt idx="22">
                  <c:v>45</c:v>
                </c:pt>
                <c:pt idx="23">
                  <c:v>269</c:v>
                </c:pt>
              </c:numCache>
            </c:numRef>
          </c:val>
        </c:ser>
        <c:ser>
          <c:idx val="1"/>
          <c:order val="1"/>
          <c:tx>
            <c:strRef>
              <c:f>TP!$D$48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TP!$D$49:$D$72</c:f>
              <c:numCache>
                <c:formatCode>General</c:formatCode>
                <c:ptCount val="24"/>
                <c:pt idx="0">
                  <c:v>11</c:v>
                </c:pt>
                <c:pt idx="1">
                  <c:v>114</c:v>
                </c:pt>
                <c:pt idx="2">
                  <c:v>2</c:v>
                </c:pt>
                <c:pt idx="3">
                  <c:v>40</c:v>
                </c:pt>
                <c:pt idx="4">
                  <c:v>28</c:v>
                </c:pt>
                <c:pt idx="5">
                  <c:v>71</c:v>
                </c:pt>
                <c:pt idx="6">
                  <c:v>14</c:v>
                </c:pt>
                <c:pt idx="7">
                  <c:v>52</c:v>
                </c:pt>
                <c:pt idx="8">
                  <c:v>64</c:v>
                </c:pt>
                <c:pt idx="9">
                  <c:v>69</c:v>
                </c:pt>
                <c:pt idx="10">
                  <c:v>29</c:v>
                </c:pt>
                <c:pt idx="11">
                  <c:v>103</c:v>
                </c:pt>
                <c:pt idx="12">
                  <c:v>464</c:v>
                </c:pt>
                <c:pt idx="13">
                  <c:v>105</c:v>
                </c:pt>
                <c:pt idx="14">
                  <c:v>15</c:v>
                </c:pt>
                <c:pt idx="15">
                  <c:v>19</c:v>
                </c:pt>
                <c:pt idx="16">
                  <c:v>265</c:v>
                </c:pt>
                <c:pt idx="17">
                  <c:v>88</c:v>
                </c:pt>
                <c:pt idx="18">
                  <c:v>193</c:v>
                </c:pt>
                <c:pt idx="19">
                  <c:v>678</c:v>
                </c:pt>
                <c:pt idx="20">
                  <c:v>72</c:v>
                </c:pt>
                <c:pt idx="21">
                  <c:v>64</c:v>
                </c:pt>
                <c:pt idx="22">
                  <c:v>108</c:v>
                </c:pt>
                <c:pt idx="23">
                  <c:v>583</c:v>
                </c:pt>
              </c:numCache>
            </c:numRef>
          </c:val>
        </c:ser>
        <c:ser>
          <c:idx val="2"/>
          <c:order val="2"/>
          <c:tx>
            <c:strRef>
              <c:f>TP!$F$48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TP!$F$49:$F$72</c:f>
              <c:numCache>
                <c:formatCode>General</c:formatCode>
                <c:ptCount val="24"/>
                <c:pt idx="0">
                  <c:v>3</c:v>
                </c:pt>
                <c:pt idx="1">
                  <c:v>12</c:v>
                </c:pt>
                <c:pt idx="2">
                  <c:v>2</c:v>
                </c:pt>
                <c:pt idx="3">
                  <c:v>7</c:v>
                </c:pt>
                <c:pt idx="4">
                  <c:v>48</c:v>
                </c:pt>
                <c:pt idx="5">
                  <c:v>49</c:v>
                </c:pt>
                <c:pt idx="6">
                  <c:v>0</c:v>
                </c:pt>
                <c:pt idx="7">
                  <c:v>107</c:v>
                </c:pt>
                <c:pt idx="8">
                  <c:v>18</c:v>
                </c:pt>
                <c:pt idx="9">
                  <c:v>19</c:v>
                </c:pt>
                <c:pt idx="10">
                  <c:v>53</c:v>
                </c:pt>
                <c:pt idx="11">
                  <c:v>14</c:v>
                </c:pt>
                <c:pt idx="12">
                  <c:v>254</c:v>
                </c:pt>
                <c:pt idx="13">
                  <c:v>63</c:v>
                </c:pt>
                <c:pt idx="14">
                  <c:v>44</c:v>
                </c:pt>
                <c:pt idx="15">
                  <c:v>5</c:v>
                </c:pt>
                <c:pt idx="16">
                  <c:v>130</c:v>
                </c:pt>
                <c:pt idx="17">
                  <c:v>127</c:v>
                </c:pt>
                <c:pt idx="18">
                  <c:v>139</c:v>
                </c:pt>
                <c:pt idx="19">
                  <c:v>569</c:v>
                </c:pt>
                <c:pt idx="20">
                  <c:v>98</c:v>
                </c:pt>
                <c:pt idx="21">
                  <c:v>85</c:v>
                </c:pt>
                <c:pt idx="22">
                  <c:v>58</c:v>
                </c:pt>
                <c:pt idx="23">
                  <c:v>432</c:v>
                </c:pt>
              </c:numCache>
            </c:numRef>
          </c:val>
        </c:ser>
        <c:ser>
          <c:idx val="3"/>
          <c:order val="3"/>
          <c:tx>
            <c:strRef>
              <c:f>TP!$H$48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TP!$H$49:$H$72</c:f>
              <c:numCache>
                <c:formatCode>General</c:formatCode>
                <c:ptCount val="24"/>
                <c:pt idx="0">
                  <c:v>6</c:v>
                </c:pt>
                <c:pt idx="1">
                  <c:v>40</c:v>
                </c:pt>
                <c:pt idx="2">
                  <c:v>28</c:v>
                </c:pt>
                <c:pt idx="3">
                  <c:v>22</c:v>
                </c:pt>
                <c:pt idx="4">
                  <c:v>12</c:v>
                </c:pt>
                <c:pt idx="5">
                  <c:v>61</c:v>
                </c:pt>
                <c:pt idx="6">
                  <c:v>13</c:v>
                </c:pt>
                <c:pt idx="7">
                  <c:v>155</c:v>
                </c:pt>
                <c:pt idx="8">
                  <c:v>346</c:v>
                </c:pt>
                <c:pt idx="9">
                  <c:v>177</c:v>
                </c:pt>
                <c:pt idx="10">
                  <c:v>47</c:v>
                </c:pt>
                <c:pt idx="11">
                  <c:v>33</c:v>
                </c:pt>
                <c:pt idx="12">
                  <c:v>109</c:v>
                </c:pt>
                <c:pt idx="13">
                  <c:v>115</c:v>
                </c:pt>
                <c:pt idx="14">
                  <c:v>25</c:v>
                </c:pt>
                <c:pt idx="15">
                  <c:v>69</c:v>
                </c:pt>
                <c:pt idx="16">
                  <c:v>114</c:v>
                </c:pt>
                <c:pt idx="17">
                  <c:v>503</c:v>
                </c:pt>
                <c:pt idx="18">
                  <c:v>691</c:v>
                </c:pt>
                <c:pt idx="19">
                  <c:v>312</c:v>
                </c:pt>
                <c:pt idx="20">
                  <c:v>45</c:v>
                </c:pt>
                <c:pt idx="21">
                  <c:v>181</c:v>
                </c:pt>
                <c:pt idx="22">
                  <c:v>42</c:v>
                </c:pt>
                <c:pt idx="23">
                  <c:v>211</c:v>
                </c:pt>
              </c:numCache>
            </c:numRef>
          </c:val>
        </c:ser>
        <c:ser>
          <c:idx val="4"/>
          <c:order val="4"/>
          <c:tx>
            <c:strRef>
              <c:f>TP!$J$48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TP!$J$49:$J$72</c:f>
              <c:numCache>
                <c:formatCode>General</c:formatCode>
                <c:ptCount val="24"/>
                <c:pt idx="0">
                  <c:v>4</c:v>
                </c:pt>
                <c:pt idx="1">
                  <c:v>47</c:v>
                </c:pt>
                <c:pt idx="2">
                  <c:v>18</c:v>
                </c:pt>
                <c:pt idx="3">
                  <c:v>75</c:v>
                </c:pt>
                <c:pt idx="4">
                  <c:v>16</c:v>
                </c:pt>
                <c:pt idx="5">
                  <c:v>82</c:v>
                </c:pt>
                <c:pt idx="6">
                  <c:v>7</c:v>
                </c:pt>
                <c:pt idx="7">
                  <c:v>167</c:v>
                </c:pt>
                <c:pt idx="8">
                  <c:v>153</c:v>
                </c:pt>
                <c:pt idx="9">
                  <c:v>24</c:v>
                </c:pt>
                <c:pt idx="10">
                  <c:v>152</c:v>
                </c:pt>
                <c:pt idx="11">
                  <c:v>4</c:v>
                </c:pt>
                <c:pt idx="12">
                  <c:v>147</c:v>
                </c:pt>
                <c:pt idx="13">
                  <c:v>57</c:v>
                </c:pt>
                <c:pt idx="14">
                  <c:v>7</c:v>
                </c:pt>
                <c:pt idx="15">
                  <c:v>38</c:v>
                </c:pt>
                <c:pt idx="16">
                  <c:v>83</c:v>
                </c:pt>
                <c:pt idx="17">
                  <c:v>752</c:v>
                </c:pt>
                <c:pt idx="18">
                  <c:v>528</c:v>
                </c:pt>
                <c:pt idx="19">
                  <c:v>890</c:v>
                </c:pt>
                <c:pt idx="20">
                  <c:v>100</c:v>
                </c:pt>
                <c:pt idx="21">
                  <c:v>215</c:v>
                </c:pt>
                <c:pt idx="22">
                  <c:v>193</c:v>
                </c:pt>
                <c:pt idx="23">
                  <c:v>938</c:v>
                </c:pt>
              </c:numCache>
            </c:numRef>
          </c:val>
        </c:ser>
        <c:ser>
          <c:idx val="5"/>
          <c:order val="5"/>
          <c:tx>
            <c:strRef>
              <c:f>TP!$L$48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TP!$L$49:$L$72</c:f>
              <c:numCache>
                <c:formatCode>General</c:formatCode>
                <c:ptCount val="24"/>
                <c:pt idx="0">
                  <c:v>3</c:v>
                </c:pt>
                <c:pt idx="1">
                  <c:v>37</c:v>
                </c:pt>
                <c:pt idx="2">
                  <c:v>4</c:v>
                </c:pt>
                <c:pt idx="3">
                  <c:v>46</c:v>
                </c:pt>
                <c:pt idx="4">
                  <c:v>19</c:v>
                </c:pt>
                <c:pt idx="5">
                  <c:v>210</c:v>
                </c:pt>
                <c:pt idx="6">
                  <c:v>3</c:v>
                </c:pt>
                <c:pt idx="7">
                  <c:v>110</c:v>
                </c:pt>
                <c:pt idx="8">
                  <c:v>225</c:v>
                </c:pt>
                <c:pt idx="9">
                  <c:v>6</c:v>
                </c:pt>
                <c:pt idx="10">
                  <c:v>90</c:v>
                </c:pt>
                <c:pt idx="11">
                  <c:v>3</c:v>
                </c:pt>
                <c:pt idx="12">
                  <c:v>103</c:v>
                </c:pt>
                <c:pt idx="13">
                  <c:v>58</c:v>
                </c:pt>
                <c:pt idx="14">
                  <c:v>14</c:v>
                </c:pt>
                <c:pt idx="15">
                  <c:v>4</c:v>
                </c:pt>
                <c:pt idx="16">
                  <c:v>65</c:v>
                </c:pt>
                <c:pt idx="17">
                  <c:v>167</c:v>
                </c:pt>
                <c:pt idx="18">
                  <c:v>145</c:v>
                </c:pt>
                <c:pt idx="19">
                  <c:v>439</c:v>
                </c:pt>
                <c:pt idx="20">
                  <c:v>66</c:v>
                </c:pt>
                <c:pt idx="21">
                  <c:v>80</c:v>
                </c:pt>
                <c:pt idx="22">
                  <c:v>188</c:v>
                </c:pt>
                <c:pt idx="23">
                  <c:v>849</c:v>
                </c:pt>
              </c:numCache>
            </c:numRef>
          </c:val>
        </c:ser>
        <c:ser>
          <c:idx val="6"/>
          <c:order val="6"/>
          <c:tx>
            <c:strRef>
              <c:f>TP!$N$48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TP!$N$49:$N$72</c:f>
              <c:numCache>
                <c:formatCode>General</c:formatCode>
                <c:ptCount val="24"/>
                <c:pt idx="0">
                  <c:v>116</c:v>
                </c:pt>
                <c:pt idx="1">
                  <c:v>243</c:v>
                </c:pt>
                <c:pt idx="2">
                  <c:v>9</c:v>
                </c:pt>
                <c:pt idx="3">
                  <c:v>142</c:v>
                </c:pt>
                <c:pt idx="4">
                  <c:v>28</c:v>
                </c:pt>
                <c:pt idx="5">
                  <c:v>164</c:v>
                </c:pt>
                <c:pt idx="6">
                  <c:v>144</c:v>
                </c:pt>
                <c:pt idx="7">
                  <c:v>246</c:v>
                </c:pt>
                <c:pt idx="8">
                  <c:v>18</c:v>
                </c:pt>
                <c:pt idx="9">
                  <c:v>231</c:v>
                </c:pt>
                <c:pt idx="10">
                  <c:v>6</c:v>
                </c:pt>
                <c:pt idx="11">
                  <c:v>57</c:v>
                </c:pt>
                <c:pt idx="12">
                  <c:v>79</c:v>
                </c:pt>
                <c:pt idx="13">
                  <c:v>20</c:v>
                </c:pt>
                <c:pt idx="14">
                  <c:v>43</c:v>
                </c:pt>
                <c:pt idx="15">
                  <c:v>7</c:v>
                </c:pt>
                <c:pt idx="16">
                  <c:v>24</c:v>
                </c:pt>
                <c:pt idx="17">
                  <c:v>106</c:v>
                </c:pt>
                <c:pt idx="18">
                  <c:v>61</c:v>
                </c:pt>
                <c:pt idx="19">
                  <c:v>60</c:v>
                </c:pt>
                <c:pt idx="20">
                  <c:v>132</c:v>
                </c:pt>
                <c:pt idx="21">
                  <c:v>167</c:v>
                </c:pt>
                <c:pt idx="22">
                  <c:v>192</c:v>
                </c:pt>
                <c:pt idx="23">
                  <c:v>43</c:v>
                </c:pt>
              </c:numCache>
            </c:numRef>
          </c:val>
        </c:ser>
        <c:ser>
          <c:idx val="7"/>
          <c:order val="7"/>
          <c:tx>
            <c:strRef>
              <c:f>TP!$P$48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TP!$P$49:$P$72</c:f>
              <c:numCache>
                <c:formatCode>General</c:formatCode>
                <c:ptCount val="24"/>
                <c:pt idx="0">
                  <c:v>423</c:v>
                </c:pt>
                <c:pt idx="1">
                  <c:v>94</c:v>
                </c:pt>
                <c:pt idx="2">
                  <c:v>10</c:v>
                </c:pt>
                <c:pt idx="3">
                  <c:v>262</c:v>
                </c:pt>
                <c:pt idx="4">
                  <c:v>43</c:v>
                </c:pt>
                <c:pt idx="5">
                  <c:v>108</c:v>
                </c:pt>
                <c:pt idx="6">
                  <c:v>85</c:v>
                </c:pt>
                <c:pt idx="7">
                  <c:v>317</c:v>
                </c:pt>
                <c:pt idx="8">
                  <c:v>19</c:v>
                </c:pt>
                <c:pt idx="9">
                  <c:v>165</c:v>
                </c:pt>
                <c:pt idx="10">
                  <c:v>5</c:v>
                </c:pt>
                <c:pt idx="11">
                  <c:v>16</c:v>
                </c:pt>
                <c:pt idx="12">
                  <c:v>73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40</c:v>
                </c:pt>
                <c:pt idx="17">
                  <c:v>26</c:v>
                </c:pt>
                <c:pt idx="18">
                  <c:v>32</c:v>
                </c:pt>
                <c:pt idx="19">
                  <c:v>25</c:v>
                </c:pt>
                <c:pt idx="20">
                  <c:v>194</c:v>
                </c:pt>
                <c:pt idx="21">
                  <c:v>12</c:v>
                </c:pt>
                <c:pt idx="22">
                  <c:v>56</c:v>
                </c:pt>
                <c:pt idx="23">
                  <c:v>24</c:v>
                </c:pt>
              </c:numCache>
            </c:numRef>
          </c:val>
        </c:ser>
        <c:ser>
          <c:idx val="8"/>
          <c:order val="8"/>
          <c:tx>
            <c:strRef>
              <c:f>TP!$R$48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TP!$R$49:$R$72</c:f>
              <c:numCache>
                <c:formatCode>General</c:formatCode>
                <c:ptCount val="24"/>
                <c:pt idx="0">
                  <c:v>125</c:v>
                </c:pt>
                <c:pt idx="1">
                  <c:v>92</c:v>
                </c:pt>
                <c:pt idx="2">
                  <c:v>16</c:v>
                </c:pt>
                <c:pt idx="3">
                  <c:v>158</c:v>
                </c:pt>
                <c:pt idx="4">
                  <c:v>42</c:v>
                </c:pt>
                <c:pt idx="5">
                  <c:v>134</c:v>
                </c:pt>
                <c:pt idx="6">
                  <c:v>22</c:v>
                </c:pt>
                <c:pt idx="7">
                  <c:v>144</c:v>
                </c:pt>
                <c:pt idx="8">
                  <c:v>321</c:v>
                </c:pt>
                <c:pt idx="9">
                  <c:v>197</c:v>
                </c:pt>
                <c:pt idx="10">
                  <c:v>52</c:v>
                </c:pt>
                <c:pt idx="11">
                  <c:v>69</c:v>
                </c:pt>
                <c:pt idx="12">
                  <c:v>28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7</c:v>
                </c:pt>
                <c:pt idx="17">
                  <c:v>10</c:v>
                </c:pt>
                <c:pt idx="18">
                  <c:v>10</c:v>
                </c:pt>
                <c:pt idx="19">
                  <c:v>117</c:v>
                </c:pt>
                <c:pt idx="20">
                  <c:v>12</c:v>
                </c:pt>
                <c:pt idx="21">
                  <c:v>4</c:v>
                </c:pt>
                <c:pt idx="22">
                  <c:v>16</c:v>
                </c:pt>
                <c:pt idx="23">
                  <c:v>11</c:v>
                </c:pt>
              </c:numCache>
            </c:numRef>
          </c:val>
        </c:ser>
        <c:ser>
          <c:idx val="9"/>
          <c:order val="9"/>
          <c:tx>
            <c:strRef>
              <c:f>TP!$T$48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dPt>
            <c:idx val="2"/>
            <c:marker>
              <c:symbol val="diamond"/>
              <c:size val="7"/>
            </c:marker>
          </c:dPt>
          <c:val>
            <c:numRef>
              <c:f>TP!$T$49:$T$72</c:f>
              <c:numCache>
                <c:formatCode>General</c:formatCode>
                <c:ptCount val="24"/>
                <c:pt idx="0">
                  <c:v>4</c:v>
                </c:pt>
                <c:pt idx="1">
                  <c:v>179</c:v>
                </c:pt>
                <c:pt idx="2">
                  <c:v>29</c:v>
                </c:pt>
                <c:pt idx="3">
                  <c:v>43</c:v>
                </c:pt>
                <c:pt idx="4">
                  <c:v>122</c:v>
                </c:pt>
                <c:pt idx="5">
                  <c:v>1</c:v>
                </c:pt>
                <c:pt idx="6">
                  <c:v>0</c:v>
                </c:pt>
                <c:pt idx="7">
                  <c:v>185</c:v>
                </c:pt>
                <c:pt idx="8">
                  <c:v>23</c:v>
                </c:pt>
                <c:pt idx="9">
                  <c:v>174</c:v>
                </c:pt>
                <c:pt idx="10">
                  <c:v>25</c:v>
                </c:pt>
                <c:pt idx="11">
                  <c:v>28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10"/>
          <c:tx>
            <c:strRef>
              <c:f>TP!$V$48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TP!$V$49:$V$72</c:f>
              <c:numCache>
                <c:formatCode>General</c:formatCode>
                <c:ptCount val="24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7</c:v>
                </c:pt>
                <c:pt idx="4">
                  <c:v>91</c:v>
                </c:pt>
                <c:pt idx="5">
                  <c:v>8</c:v>
                </c:pt>
                <c:pt idx="6">
                  <c:v>50</c:v>
                </c:pt>
                <c:pt idx="7">
                  <c:v>213</c:v>
                </c:pt>
                <c:pt idx="8">
                  <c:v>30</c:v>
                </c:pt>
                <c:pt idx="9">
                  <c:v>167</c:v>
                </c:pt>
                <c:pt idx="10">
                  <c:v>36</c:v>
                </c:pt>
                <c:pt idx="11">
                  <c:v>73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TP!$X$48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TP!$X$49:$X$72</c:f>
              <c:numCache>
                <c:formatCode>General</c:formatCode>
                <c:ptCount val="24"/>
                <c:pt idx="0">
                  <c:v>193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90</c:v>
                </c:pt>
                <c:pt idx="5">
                  <c:v>11</c:v>
                </c:pt>
                <c:pt idx="6">
                  <c:v>17</c:v>
                </c:pt>
                <c:pt idx="7">
                  <c:v>215</c:v>
                </c:pt>
                <c:pt idx="8">
                  <c:v>13</c:v>
                </c:pt>
                <c:pt idx="9">
                  <c:v>119</c:v>
                </c:pt>
                <c:pt idx="10">
                  <c:v>51</c:v>
                </c:pt>
                <c:pt idx="11">
                  <c:v>68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8275328"/>
        <c:axId val="98277248"/>
      </c:lineChart>
      <c:dateAx>
        <c:axId val="98275328"/>
        <c:scaling>
          <c:orientation val="minMax"/>
          <c:max val="41262"/>
        </c:scaling>
        <c:axPos val="b"/>
        <c:numFmt formatCode="mm/dd/yy;@" sourceLinked="0"/>
        <c:majorTickMark val="none"/>
        <c:tickLblPos val="low"/>
        <c:txPr>
          <a:bodyPr rot="-2460000"/>
          <a:lstStyle/>
          <a:p>
            <a:pPr>
              <a:defRPr/>
            </a:pPr>
            <a:endParaRPr lang="en-US"/>
          </a:p>
        </c:txPr>
        <c:crossAx val="98277248"/>
        <c:crosses val="autoZero"/>
        <c:auto val="1"/>
        <c:lblOffset val="100"/>
      </c:dateAx>
      <c:valAx>
        <c:axId val="98277248"/>
        <c:scaling>
          <c:orientation val="minMax"/>
          <c:max val="200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275328"/>
        <c:crosses val="autoZero"/>
        <c:crossBetween val="between"/>
        <c:majorUnit val="500"/>
      </c:valAx>
    </c:plotArea>
    <c:plotVisOnly val="1"/>
  </c:chart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 Prep and Glasswash ISO 8 (Rooms 610, 611, 612 </a:t>
            </a:r>
            <a:r>
              <a:rPr lang="en-US" baseline="0"/>
              <a:t>and 613)</a:t>
            </a:r>
          </a:p>
          <a:p>
            <a:pPr>
              <a:defRPr/>
            </a:pPr>
            <a:r>
              <a:rPr lang="en-US" sz="1800" b="1" i="0" baseline="0"/>
              <a:t>5.0-µm Particles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&gt;50, Action &gt;100</a:t>
            </a:r>
            <a:endParaRPr lang="en-US"/>
          </a:p>
        </c:rich>
      </c:tx>
      <c:layout>
        <c:manualLayout>
          <c:xMode val="edge"/>
          <c:yMode val="edge"/>
          <c:x val="0.18572218469902796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854880960839584"/>
        </c:manualLayout>
      </c:layout>
      <c:lineChart>
        <c:grouping val="standard"/>
        <c:ser>
          <c:idx val="0"/>
          <c:order val="0"/>
          <c:tx>
            <c:strRef>
              <c:f>TP!$S$48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TP!$S$49:$S$72</c:f>
              <c:numCache>
                <c:formatCode>General</c:formatCode>
                <c:ptCount val="24"/>
                <c:pt idx="0">
                  <c:v>14</c:v>
                </c:pt>
                <c:pt idx="1">
                  <c:v>11</c:v>
                </c:pt>
                <c:pt idx="2">
                  <c:v>0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TP!$E$48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TP!$E$49:$E$72</c:f>
              <c:numCache>
                <c:formatCode>General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17</c:v>
                </c:pt>
                <c:pt idx="13">
                  <c:v>11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10</c:v>
                </c:pt>
                <c:pt idx="18">
                  <c:v>20</c:v>
                </c:pt>
                <c:pt idx="19">
                  <c:v>31</c:v>
                </c:pt>
                <c:pt idx="20">
                  <c:v>10</c:v>
                </c:pt>
                <c:pt idx="21">
                  <c:v>8</c:v>
                </c:pt>
                <c:pt idx="22">
                  <c:v>2</c:v>
                </c:pt>
                <c:pt idx="23">
                  <c:v>20</c:v>
                </c:pt>
              </c:numCache>
            </c:numRef>
          </c:val>
        </c:ser>
        <c:ser>
          <c:idx val="2"/>
          <c:order val="2"/>
          <c:tx>
            <c:strRef>
              <c:f>TP!$G$48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TP!$G$49:$G$72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26</c:v>
                </c:pt>
                <c:pt idx="13">
                  <c:v>13</c:v>
                </c:pt>
                <c:pt idx="14">
                  <c:v>6</c:v>
                </c:pt>
                <c:pt idx="15">
                  <c:v>0</c:v>
                </c:pt>
                <c:pt idx="16">
                  <c:v>4</c:v>
                </c:pt>
                <c:pt idx="17">
                  <c:v>17</c:v>
                </c:pt>
                <c:pt idx="18">
                  <c:v>12</c:v>
                </c:pt>
                <c:pt idx="19">
                  <c:v>29</c:v>
                </c:pt>
                <c:pt idx="20">
                  <c:v>13</c:v>
                </c:pt>
                <c:pt idx="21">
                  <c:v>13</c:v>
                </c:pt>
                <c:pt idx="22">
                  <c:v>5</c:v>
                </c:pt>
                <c:pt idx="23">
                  <c:v>21</c:v>
                </c:pt>
              </c:numCache>
            </c:numRef>
          </c:val>
        </c:ser>
        <c:ser>
          <c:idx val="3"/>
          <c:order val="3"/>
          <c:tx>
            <c:strRef>
              <c:f>TP!$I$48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TP!$I$49:$I$72</c:f>
              <c:numCache>
                <c:formatCode>General</c:formatCode>
                <c:ptCount val="24"/>
                <c:pt idx="0">
                  <c:v>3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9</c:v>
                </c:pt>
                <c:pt idx="10">
                  <c:v>9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5</c:v>
                </c:pt>
                <c:pt idx="15">
                  <c:v>10</c:v>
                </c:pt>
                <c:pt idx="16">
                  <c:v>8</c:v>
                </c:pt>
                <c:pt idx="17">
                  <c:v>25</c:v>
                </c:pt>
                <c:pt idx="18">
                  <c:v>18</c:v>
                </c:pt>
                <c:pt idx="19">
                  <c:v>32</c:v>
                </c:pt>
                <c:pt idx="20">
                  <c:v>8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</c:numCache>
            </c:numRef>
          </c:val>
        </c:ser>
        <c:ser>
          <c:idx val="4"/>
          <c:order val="4"/>
          <c:tx>
            <c:strRef>
              <c:f>TP!$K$48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TP!$K$49:$K$72</c:f>
              <c:numCache>
                <c:formatCode>General</c:formatCode>
                <c:ptCount val="2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13</c:v>
                </c:pt>
                <c:pt idx="8">
                  <c:v>8</c:v>
                </c:pt>
                <c:pt idx="9">
                  <c:v>3</c:v>
                </c:pt>
                <c:pt idx="10">
                  <c:v>9</c:v>
                </c:pt>
                <c:pt idx="11">
                  <c:v>0</c:v>
                </c:pt>
                <c:pt idx="12">
                  <c:v>14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26</c:v>
                </c:pt>
                <c:pt idx="18">
                  <c:v>14</c:v>
                </c:pt>
                <c:pt idx="19">
                  <c:v>47</c:v>
                </c:pt>
                <c:pt idx="20">
                  <c:v>12</c:v>
                </c:pt>
                <c:pt idx="21">
                  <c:v>15</c:v>
                </c:pt>
                <c:pt idx="22">
                  <c:v>13</c:v>
                </c:pt>
                <c:pt idx="23">
                  <c:v>36</c:v>
                </c:pt>
              </c:numCache>
            </c:numRef>
          </c:val>
        </c:ser>
        <c:ser>
          <c:idx val="5"/>
          <c:order val="5"/>
          <c:tx>
            <c:strRef>
              <c:f>TP!$M$48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TP!$M$49:$M$72</c:f>
              <c:numCache>
                <c:formatCode>General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3</c:v>
                </c:pt>
                <c:pt idx="8">
                  <c:v>15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7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18</c:v>
                </c:pt>
                <c:pt idx="20">
                  <c:v>13</c:v>
                </c:pt>
                <c:pt idx="21">
                  <c:v>2</c:v>
                </c:pt>
                <c:pt idx="22">
                  <c:v>12</c:v>
                </c:pt>
                <c:pt idx="23">
                  <c:v>22</c:v>
                </c:pt>
              </c:numCache>
            </c:numRef>
          </c:val>
        </c:ser>
        <c:ser>
          <c:idx val="6"/>
          <c:order val="6"/>
          <c:tx>
            <c:strRef>
              <c:f>TP!$O$48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TP!$O$49:$O$72</c:f>
              <c:numCache>
                <c:formatCode>General</c:formatCode>
                <c:ptCount val="24"/>
                <c:pt idx="0">
                  <c:v>23</c:v>
                </c:pt>
                <c:pt idx="1">
                  <c:v>39</c:v>
                </c:pt>
                <c:pt idx="2">
                  <c:v>0</c:v>
                </c:pt>
                <c:pt idx="3">
                  <c:v>14</c:v>
                </c:pt>
                <c:pt idx="4">
                  <c:v>3</c:v>
                </c:pt>
                <c:pt idx="5">
                  <c:v>8</c:v>
                </c:pt>
                <c:pt idx="6">
                  <c:v>7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1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37</c:v>
                </c:pt>
                <c:pt idx="23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TP!$Q$48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TP!$Q$49:$Q$72</c:f>
              <c:numCache>
                <c:formatCode>General</c:formatCode>
                <c:ptCount val="24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21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16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2</c:v>
                </c:pt>
                <c:pt idx="20">
                  <c:v>10</c:v>
                </c:pt>
                <c:pt idx="21">
                  <c:v>1</c:v>
                </c:pt>
                <c:pt idx="22">
                  <c:v>8</c:v>
                </c:pt>
                <c:pt idx="23">
                  <c:v>1</c:v>
                </c:pt>
              </c:numCache>
            </c:numRef>
          </c:val>
        </c:ser>
        <c:ser>
          <c:idx val="9"/>
          <c:order val="8"/>
          <c:tx>
            <c:strRef>
              <c:f>TP!$U$48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TP!$U$49:$U$72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0"/>
          <c:order val="9"/>
          <c:tx>
            <c:strRef>
              <c:f>TP!$W$48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TP!$W$49:$W$72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11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1"/>
          <c:order val="10"/>
          <c:tx>
            <c:strRef>
              <c:f>TP!$Y$48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TP!$A$49:$A$72</c:f>
              <c:numCache>
                <c:formatCode>m/d/yyyy</c:formatCode>
                <c:ptCount val="24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41256</c:v>
                </c:pt>
                <c:pt idx="11">
                  <c:v>41263</c:v>
                </c:pt>
                <c:pt idx="12">
                  <c:v>41183</c:v>
                </c:pt>
                <c:pt idx="13">
                  <c:v>41190</c:v>
                </c:pt>
                <c:pt idx="14">
                  <c:v>41201</c:v>
                </c:pt>
                <c:pt idx="15">
                  <c:v>41204</c:v>
                </c:pt>
                <c:pt idx="16">
                  <c:v>41213</c:v>
                </c:pt>
                <c:pt idx="17">
                  <c:v>41220</c:v>
                </c:pt>
                <c:pt idx="18">
                  <c:v>41229</c:v>
                </c:pt>
                <c:pt idx="19">
                  <c:v>41232</c:v>
                </c:pt>
                <c:pt idx="20">
                  <c:v>41241</c:v>
                </c:pt>
                <c:pt idx="21">
                  <c:v>41247</c:v>
                </c:pt>
                <c:pt idx="22">
                  <c:v>41256</c:v>
                </c:pt>
                <c:pt idx="23">
                  <c:v>41263</c:v>
                </c:pt>
              </c:numCache>
            </c:numRef>
          </c:cat>
          <c:val>
            <c:numRef>
              <c:f>TP!$Y$49:$Y$72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12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8674560"/>
        <c:axId val="98566144"/>
      </c:lineChart>
      <c:dateAx>
        <c:axId val="98674560"/>
        <c:scaling>
          <c:orientation val="minMax"/>
        </c:scaling>
        <c:axPos val="b"/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566144"/>
        <c:crosses val="autoZero"/>
        <c:auto val="1"/>
        <c:lblOffset val="100"/>
      </c:dateAx>
      <c:valAx>
        <c:axId val="98566144"/>
        <c:scaling>
          <c:orientation val="minMax"/>
          <c:max val="1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8674560"/>
        <c:crosses val="autoZero"/>
        <c:crossBetween val="between"/>
        <c:majorUnit val="50"/>
      </c:valAx>
    </c:plotArea>
    <c:plotVisOnly val="1"/>
  </c:chart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barChart>
        <c:barDir val="col"/>
        <c:grouping val="clustered"/>
        <c:axId val="98057600"/>
        <c:axId val="98092160"/>
      </c:barChart>
      <c:catAx>
        <c:axId val="98057600"/>
        <c:scaling>
          <c:orientation val="minMax"/>
        </c:scaling>
        <c:axPos val="b"/>
        <c:tickLblPos val="nextTo"/>
        <c:crossAx val="98092160"/>
        <c:crosses val="autoZero"/>
        <c:auto val="1"/>
        <c:lblAlgn val="ctr"/>
        <c:lblOffset val="100"/>
      </c:catAx>
      <c:valAx>
        <c:axId val="98092160"/>
        <c:scaling>
          <c:orientation val="minMax"/>
        </c:scaling>
        <c:axPos val="l"/>
        <c:majorGridlines/>
        <c:tickLblPos val="nextTo"/>
        <c:crossAx val="98057600"/>
        <c:crosses val="autoZero"/>
        <c:crossBetween val="between"/>
      </c:valAx>
    </c:plotArea>
    <c:legend>
      <c:legendPos val="r"/>
    </c:legend>
    <c:plotVisOnly val="1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7 (Rooms 608 and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5 CFU, Action &gt; 10 CFU</a:t>
            </a:r>
          </a:p>
        </c:rich>
      </c:tx>
      <c:layout>
        <c:manualLayout>
          <c:xMode val="edge"/>
          <c:yMode val="edge"/>
          <c:x val="0.25867039622651955"/>
          <c:y val="2.0181111972913997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06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AV!$B$3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AV!$B$4:$B$25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AV!$C$3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AV!$C$4:$C$25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AV!$D$4:$D$25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98730368"/>
        <c:axId val="98732672"/>
      </c:lineChart>
      <c:dateAx>
        <c:axId val="98730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732672"/>
        <c:crosses val="autoZero"/>
        <c:auto val="1"/>
        <c:lblOffset val="100"/>
        <c:majorUnit val="7"/>
        <c:majorTimeUnit val="days"/>
      </c:dateAx>
      <c:valAx>
        <c:axId val="987326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730368"/>
        <c:crosses val="autoZero"/>
        <c:crossBetween val="between"/>
        <c:majorUnit val="5"/>
      </c:valAx>
    </c:plotArea>
    <c:plotVisOnly val="1"/>
  </c:chart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Manufacturing II ISO 6 (Room 609)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339430084131934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25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AV!$F$3</c:f>
              <c:strCache>
                <c:ptCount val="1"/>
                <c:pt idx="0">
                  <c:v>A4</c:v>
                </c:pt>
              </c:strCache>
            </c:strRef>
          </c:tx>
          <c:cat>
            <c:numRef>
              <c:f>AV!$A$132:$A$145</c:f>
              <c:numCache>
                <c:formatCode>m/d/yyyy</c:formatCode>
                <c:ptCount val="14"/>
                <c:pt idx="0">
                  <c:v>41184</c:v>
                </c:pt>
                <c:pt idx="1">
                  <c:v>41193</c:v>
                </c:pt>
                <c:pt idx="2">
                  <c:v>41199</c:v>
                </c:pt>
                <c:pt idx="3">
                  <c:v>41207</c:v>
                </c:pt>
                <c:pt idx="4">
                  <c:v>41213</c:v>
                </c:pt>
                <c:pt idx="5">
                  <c:v>41215</c:v>
                </c:pt>
                <c:pt idx="6">
                  <c:v>41219</c:v>
                </c:pt>
                <c:pt idx="7">
                  <c:v>41230</c:v>
                </c:pt>
                <c:pt idx="8">
                  <c:v>41232</c:v>
                </c:pt>
                <c:pt idx="9">
                  <c:v>41243</c:v>
                </c:pt>
                <c:pt idx="10">
                  <c:v>41250</c:v>
                </c:pt>
                <c:pt idx="11">
                  <c:v>41250</c:v>
                </c:pt>
                <c:pt idx="12">
                  <c:v>41259</c:v>
                </c:pt>
                <c:pt idx="13">
                  <c:v>41262</c:v>
                </c:pt>
              </c:numCache>
            </c:numRef>
          </c:cat>
          <c:val>
            <c:numRef>
              <c:f>AV!$F$4:$F$25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98034432"/>
        <c:axId val="98036352"/>
      </c:lineChart>
      <c:dateAx>
        <c:axId val="980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036352"/>
        <c:crosses val="autoZero"/>
        <c:auto val="1"/>
        <c:lblOffset val="100"/>
      </c:dateAx>
      <c:valAx>
        <c:axId val="9803635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034432"/>
        <c:crosses val="autoZero"/>
        <c:crossBetween val="between"/>
        <c:majorUnit val="2"/>
      </c:valAx>
    </c:plotArea>
    <c:plotVisOnly val="1"/>
  </c:chart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6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&gt;2 CFU, Action &gt;5 CFU</a:t>
            </a:r>
          </a:p>
        </c:rich>
      </c:tx>
      <c:layout>
        <c:manualLayout>
          <c:xMode val="edge"/>
          <c:yMode val="edge"/>
          <c:x val="0.29529011583595882"/>
          <c:y val="4.0362223945827084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47"/>
          <c:w val="0.85539547451776365"/>
          <c:h val="0.73710383245674715"/>
        </c:manualLayout>
      </c:layout>
      <c:lineChart>
        <c:grouping val="standard"/>
        <c:ser>
          <c:idx val="0"/>
          <c:order val="0"/>
          <c:tx>
            <c:strRef>
              <c:f>AV!$D$101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AV!$D$102:$D$126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97335552"/>
        <c:axId val="98894592"/>
      </c:lineChart>
      <c:dateAx>
        <c:axId val="97335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94592"/>
        <c:crosses val="autoZero"/>
        <c:auto val="1"/>
        <c:lblOffset val="100"/>
      </c:dateAx>
      <c:valAx>
        <c:axId val="9889459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97335552"/>
        <c:crosses val="autoZero"/>
        <c:crossBetween val="between"/>
        <c:majorUnit val="1"/>
      </c:valAx>
    </c:plotArea>
    <c:plotVisOnly val="1"/>
  </c:chart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1 ISO 7 (Room 616)</a:t>
            </a:r>
            <a:endParaRPr lang="en-US" sz="1800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 CFU, Action &gt;10 CFU</a:t>
            </a:r>
          </a:p>
        </c:rich>
      </c:tx>
      <c:layout>
        <c:manualLayout>
          <c:xMode val="edge"/>
          <c:yMode val="edge"/>
          <c:x val="0.26452955136403755"/>
          <c:y val="4.036222394583087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42"/>
          <c:w val="0.85539547451776365"/>
          <c:h val="0.74114005485130885"/>
        </c:manualLayout>
      </c:layout>
      <c:lineChart>
        <c:grouping val="standard"/>
        <c:ser>
          <c:idx val="0"/>
          <c:order val="0"/>
          <c:tx>
            <c:strRef>
              <c:f>AV!$C$101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AV!$A$102:$A$126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AV!$C$102:$C$126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AV!$E$101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AV!$A$102:$A$126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AV!$E$102:$E$126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AV!$F$101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AV!$F$102:$F$126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AV!$G$101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AV!$G$102:$G$126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0088064"/>
        <c:axId val="100102912"/>
      </c:lineChart>
      <c:dateAx>
        <c:axId val="10008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102912"/>
        <c:crosses val="autoZero"/>
        <c:auto val="1"/>
        <c:lblOffset val="100"/>
      </c:dateAx>
      <c:valAx>
        <c:axId val="1001029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CFU/m</a:t>
                </a:r>
                <a:r>
                  <a:rPr lang="en-US" sz="1000" b="1" i="0" baseline="30000"/>
                  <a:t>3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0088064"/>
        <c:crosses val="autoZero"/>
        <c:crossBetween val="between"/>
        <c:majorUnit val="5"/>
      </c:valAx>
    </c:plotArea>
    <c:plotVisOnly val="1"/>
  </c:chart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6 (Room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7917743920781035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3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AV!$I$166</c:f>
              <c:strCache>
                <c:ptCount val="1"/>
                <c:pt idx="0">
                  <c:v>A7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AV!$I$167:$I$179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0045184"/>
        <c:axId val="100047488"/>
      </c:lineChart>
      <c:dateAx>
        <c:axId val="100045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047488"/>
        <c:crosses val="autoZero"/>
        <c:auto val="1"/>
        <c:lblOffset val="100"/>
      </c:dateAx>
      <c:valAx>
        <c:axId val="10004748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045184"/>
        <c:crosses val="autoZero"/>
        <c:crossBetween val="between"/>
        <c:majorUnit val="1"/>
      </c:valAx>
    </c:plotArea>
    <c:plotVisOnly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6 (Room 609)</a:t>
            </a:r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TP!$AA$3</c:f>
              <c:strCache>
                <c:ptCount val="1"/>
                <c:pt idx="0">
                  <c:v>A4 5.0</c:v>
                </c:pt>
              </c:strCache>
            </c:strRef>
          </c:tx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TP!$AA$4:$AA$24</c:f>
              <c:numCache>
                <c:formatCode>General</c:formatCode>
                <c:ptCount val="2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94448256"/>
        <c:axId val="94491008"/>
      </c:lineChart>
      <c:dateAx>
        <c:axId val="9444825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491008"/>
        <c:crosses val="autoZero"/>
        <c:auto val="1"/>
        <c:lblOffset val="100"/>
      </c:dateAx>
      <c:valAx>
        <c:axId val="94491008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448256"/>
        <c:crosses val="autoZero"/>
        <c:crossBetween val="between"/>
        <c:majorUnit val="200"/>
      </c:valAx>
    </c:plotArea>
    <c:plotVisOnly val="1"/>
  </c:chart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3 ISO 8 (Rooms 620 and 621)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5867039622651955"/>
          <c:y val="2.018111197291398E-3"/>
        </c:manualLayout>
      </c:layout>
    </c:title>
    <c:plotArea>
      <c:layout>
        <c:manualLayout>
          <c:layoutTarget val="inner"/>
          <c:xMode val="edge"/>
          <c:yMode val="edge"/>
          <c:x val="7.2684088195509394E-2"/>
          <c:y val="0.14446148450671051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AV!$B$166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AV!$B$167:$B$179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AV!$C$166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AV!$C$167:$C$179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AV!$D$166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AV!$D$167:$D$179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</c:numCache>
            </c:numRef>
          </c:val>
        </c:ser>
        <c:ser>
          <c:idx val="3"/>
          <c:order val="3"/>
          <c:tx>
            <c:strRef>
              <c:f>AV!$E$166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AV!$E$167:$E$179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4"/>
          <c:order val="4"/>
          <c:tx>
            <c:strRef>
              <c:f>AV!$F$166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AV!$F$167:$F$179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AV!$G$166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AV!$G$167:$G$179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AV!$H$166</c:f>
              <c:strCache>
                <c:ptCount val="1"/>
                <c:pt idx="0">
                  <c:v>A6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val>
            <c:numRef>
              <c:f>AV!$H$167:$H$179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0199040"/>
        <c:axId val="100209792"/>
      </c:lineChart>
      <c:dateAx>
        <c:axId val="100199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209792"/>
        <c:crosses val="autoZero"/>
        <c:auto val="1"/>
        <c:lblOffset val="100"/>
      </c:dateAx>
      <c:valAx>
        <c:axId val="100209792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199040"/>
        <c:crosses val="autoZero"/>
        <c:crossBetween val="between"/>
        <c:majorUnit val="5"/>
      </c:valAx>
    </c:plotArea>
    <c:plotVisOnly val="1"/>
  </c:chart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Buffer Prep Area ISO 8 (Rooms 618 and 619)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28046472327257843"/>
          <c:y val="2.0181111972914457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2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AV!$B$150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AV!$A$151:$A$162</c:f>
              <c:numCache>
                <c:formatCode>m/d/yyyy</c:formatCode>
                <c:ptCount val="12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41247</c:v>
                </c:pt>
                <c:pt idx="11">
                  <c:v>41263</c:v>
                </c:pt>
              </c:numCache>
            </c:numRef>
          </c:cat>
          <c:val>
            <c:numRef>
              <c:f>AV!$B$151:$B$162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AV!$C$150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AV!$A$151:$A$162</c:f>
              <c:numCache>
                <c:formatCode>m/d/yyyy</c:formatCode>
                <c:ptCount val="12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41247</c:v>
                </c:pt>
                <c:pt idx="11">
                  <c:v>41263</c:v>
                </c:pt>
              </c:numCache>
            </c:numRef>
          </c:cat>
          <c:val>
            <c:numRef>
              <c:f>AV!$C$151:$C$162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AV!$D$150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AV!$A$151:$A$162</c:f>
              <c:numCache>
                <c:formatCode>m/d/yyyy</c:formatCode>
                <c:ptCount val="12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41247</c:v>
                </c:pt>
                <c:pt idx="11">
                  <c:v>41263</c:v>
                </c:pt>
              </c:numCache>
            </c:numRef>
          </c:cat>
          <c:val>
            <c:numRef>
              <c:f>AV!$D$151:$D$162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AV!$E$150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AV!$A$151:$A$162</c:f>
              <c:numCache>
                <c:formatCode>m/d/yyyy</c:formatCode>
                <c:ptCount val="12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40927</c:v>
                </c:pt>
                <c:pt idx="8">
                  <c:v>41242</c:v>
                </c:pt>
                <c:pt idx="9">
                  <c:v>41247</c:v>
                </c:pt>
                <c:pt idx="10">
                  <c:v>41247</c:v>
                </c:pt>
                <c:pt idx="11">
                  <c:v>41263</c:v>
                </c:pt>
              </c:numCache>
            </c:numRef>
          </c:cat>
          <c:val>
            <c:numRef>
              <c:f>AV!$E$151:$E$162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97917952"/>
        <c:axId val="97957376"/>
      </c:lineChart>
      <c:dateAx>
        <c:axId val="97917952"/>
        <c:scaling>
          <c:orientation val="minMax"/>
          <c:min val="4118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7957376"/>
        <c:crosses val="autoZero"/>
        <c:auto val="1"/>
        <c:lblOffset val="100"/>
      </c:dateAx>
      <c:valAx>
        <c:axId val="97957376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7917952"/>
        <c:crosses val="autoZero"/>
        <c:crossBetween val="between"/>
        <c:majorUnit val="5"/>
      </c:valAx>
    </c:plotArea>
    <c:plotVisOnly val="1"/>
  </c:chart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6 (Room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2 CFU, Action &gt; 5 CFU</a:t>
            </a:r>
          </a:p>
        </c:rich>
      </c:tx>
      <c:layout>
        <c:manualLayout>
          <c:xMode val="edge"/>
          <c:yMode val="edge"/>
          <c:x val="0.28046472327256511"/>
          <c:y val="0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AV!$C$130:$C$131</c:f>
              <c:strCache>
                <c:ptCount val="1"/>
                <c:pt idx="0">
                  <c:v>TAMC A2</c:v>
                </c:pt>
              </c:strCache>
            </c:strRef>
          </c:tx>
          <c:cat>
            <c:numRef>
              <c:f>AV!$A$132:$A$145</c:f>
              <c:numCache>
                <c:formatCode>m/d/yyyy</c:formatCode>
                <c:ptCount val="14"/>
                <c:pt idx="0">
                  <c:v>41184</c:v>
                </c:pt>
                <c:pt idx="1">
                  <c:v>41193</c:v>
                </c:pt>
                <c:pt idx="2">
                  <c:v>41199</c:v>
                </c:pt>
                <c:pt idx="3">
                  <c:v>41207</c:v>
                </c:pt>
                <c:pt idx="4">
                  <c:v>41213</c:v>
                </c:pt>
                <c:pt idx="5">
                  <c:v>41215</c:v>
                </c:pt>
                <c:pt idx="6">
                  <c:v>41219</c:v>
                </c:pt>
                <c:pt idx="7">
                  <c:v>41230</c:v>
                </c:pt>
                <c:pt idx="8">
                  <c:v>41232</c:v>
                </c:pt>
                <c:pt idx="9">
                  <c:v>41243</c:v>
                </c:pt>
                <c:pt idx="10">
                  <c:v>41250</c:v>
                </c:pt>
                <c:pt idx="11">
                  <c:v>41250</c:v>
                </c:pt>
                <c:pt idx="12">
                  <c:v>41259</c:v>
                </c:pt>
                <c:pt idx="13">
                  <c:v>41262</c:v>
                </c:pt>
              </c:numCache>
            </c:numRef>
          </c:cat>
          <c:val>
            <c:numRef>
              <c:f>AV!$C$132:$C$145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marker val="1"/>
        <c:axId val="98842112"/>
        <c:axId val="98844032"/>
      </c:lineChart>
      <c:dateAx>
        <c:axId val="9884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44032"/>
        <c:crosses val="autoZero"/>
        <c:auto val="1"/>
        <c:lblOffset val="100"/>
      </c:dateAx>
      <c:valAx>
        <c:axId val="98844032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98842112"/>
        <c:crosses val="autoZero"/>
        <c:crossBetween val="between"/>
        <c:majorUnit val="1"/>
      </c:valAx>
    </c:plotArea>
    <c:plotVisOnly val="1"/>
  </c:chart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Fermentation 2 ISO 8 (Rooms 615 and 617)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31708444288201887"/>
          <c:y val="2.018111197291460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14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Sheet2!$J$1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Sheet2!$I$2:$I$68</c:f>
              <c:numCache>
                <c:formatCode>m/d/yyyy</c:formatCode>
                <c:ptCount val="67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  <c:pt idx="25">
                  <c:v>41184</c:v>
                </c:pt>
                <c:pt idx="26">
                  <c:v>41193</c:v>
                </c:pt>
                <c:pt idx="27">
                  <c:v>41199</c:v>
                </c:pt>
                <c:pt idx="28">
                  <c:v>41207</c:v>
                </c:pt>
                <c:pt idx="29">
                  <c:v>41213</c:v>
                </c:pt>
                <c:pt idx="30">
                  <c:v>41215</c:v>
                </c:pt>
                <c:pt idx="31">
                  <c:v>41219</c:v>
                </c:pt>
                <c:pt idx="32">
                  <c:v>41230</c:v>
                </c:pt>
                <c:pt idx="33">
                  <c:v>41232</c:v>
                </c:pt>
                <c:pt idx="34">
                  <c:v>41243</c:v>
                </c:pt>
                <c:pt idx="35">
                  <c:v>41250</c:v>
                </c:pt>
                <c:pt idx="36">
                  <c:v>41250</c:v>
                </c:pt>
                <c:pt idx="37">
                  <c:v>41259</c:v>
                </c:pt>
                <c:pt idx="38">
                  <c:v>41262</c:v>
                </c:pt>
                <c:pt idx="39">
                  <c:v>41184</c:v>
                </c:pt>
                <c:pt idx="40">
                  <c:v>41193</c:v>
                </c:pt>
                <c:pt idx="41">
                  <c:v>41199</c:v>
                </c:pt>
                <c:pt idx="42">
                  <c:v>41207</c:v>
                </c:pt>
                <c:pt idx="43">
                  <c:v>41213</c:v>
                </c:pt>
                <c:pt idx="44">
                  <c:v>41215</c:v>
                </c:pt>
                <c:pt idx="45">
                  <c:v>41219</c:v>
                </c:pt>
                <c:pt idx="46">
                  <c:v>41230</c:v>
                </c:pt>
                <c:pt idx="47">
                  <c:v>41232</c:v>
                </c:pt>
                <c:pt idx="48">
                  <c:v>41243</c:v>
                </c:pt>
                <c:pt idx="49">
                  <c:v>41250</c:v>
                </c:pt>
                <c:pt idx="50">
                  <c:v>41250</c:v>
                </c:pt>
                <c:pt idx="51">
                  <c:v>41259</c:v>
                </c:pt>
                <c:pt idx="52">
                  <c:v>41262</c:v>
                </c:pt>
                <c:pt idx="53">
                  <c:v>41184</c:v>
                </c:pt>
                <c:pt idx="54">
                  <c:v>41193</c:v>
                </c:pt>
                <c:pt idx="55">
                  <c:v>41199</c:v>
                </c:pt>
                <c:pt idx="56">
                  <c:v>41207</c:v>
                </c:pt>
                <c:pt idx="57">
                  <c:v>41213</c:v>
                </c:pt>
                <c:pt idx="58">
                  <c:v>41215</c:v>
                </c:pt>
                <c:pt idx="59">
                  <c:v>41219</c:v>
                </c:pt>
                <c:pt idx="60">
                  <c:v>41230</c:v>
                </c:pt>
                <c:pt idx="61">
                  <c:v>41232</c:v>
                </c:pt>
                <c:pt idx="62">
                  <c:v>41243</c:v>
                </c:pt>
                <c:pt idx="63">
                  <c:v>41250</c:v>
                </c:pt>
                <c:pt idx="64">
                  <c:v>41250</c:v>
                </c:pt>
                <c:pt idx="65">
                  <c:v>41259</c:v>
                </c:pt>
                <c:pt idx="66">
                  <c:v>41262</c:v>
                </c:pt>
              </c:numCache>
            </c:numRef>
          </c:cat>
          <c:val>
            <c:numRef>
              <c:f>Sheet2!$J$2:$J$68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5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</c:numCache>
            </c:numRef>
          </c:val>
        </c:ser>
        <c:marker val="1"/>
        <c:axId val="100429184"/>
        <c:axId val="100443648"/>
      </c:lineChart>
      <c:dateAx>
        <c:axId val="1004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443648"/>
        <c:crosses val="autoZero"/>
        <c:auto val="1"/>
        <c:lblOffset val="100"/>
      </c:dateAx>
      <c:valAx>
        <c:axId val="100443648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0"/>
        <c:tickLblPos val="nextTo"/>
        <c:crossAx val="100429184"/>
        <c:crosses val="autoZero"/>
        <c:crossBetween val="between"/>
        <c:majorUnit val="5"/>
      </c:valAx>
    </c:plotArea>
    <c:plotVisOnly val="1"/>
  </c:chart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 sz="1800"/>
            </a:pPr>
            <a:r>
              <a:rPr lang="en-US" sz="1800" b="1" i="0" baseline="0"/>
              <a:t> Hallway ISO 8 (Room 614)</a:t>
            </a:r>
            <a:endParaRPr lang="en-US" sz="1800"/>
          </a:p>
          <a:p>
            <a:pPr algn="ctr">
              <a:defRPr sz="1800"/>
            </a:pPr>
            <a:r>
              <a:rPr lang="en-US" sz="1800" b="1" i="0" baseline="0"/>
              <a:t>Air Viables Q4 2012</a:t>
            </a:r>
          </a:p>
          <a:p>
            <a:pPr algn="ctr">
              <a:defRPr sz="1800"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</a:p>
        </c:rich>
      </c:tx>
      <c:layout>
        <c:manualLayout>
          <c:xMode val="edge"/>
          <c:yMode val="edge"/>
          <c:x val="0.30829571017573776"/>
          <c:y val="2.0181111972914605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09"/>
          <c:w val="0.85539547451776365"/>
          <c:h val="0.74719438844320063"/>
        </c:manualLayout>
      </c:layout>
      <c:lineChart>
        <c:grouping val="standard"/>
        <c:ser>
          <c:idx val="0"/>
          <c:order val="0"/>
          <c:tx>
            <c:strRef>
              <c:f>AV!$B$83</c:f>
              <c:strCache>
                <c:ptCount val="1"/>
                <c:pt idx="0">
                  <c:v>A1 </c:v>
                </c:pt>
              </c:strCache>
            </c:strRef>
          </c:tx>
          <c:dLbls>
            <c:dLbl>
              <c:idx val="22"/>
              <c:dLblPos val="t"/>
              <c:showVal val="1"/>
            </c:dLbl>
            <c:delete val="1"/>
          </c:dLbls>
          <c:cat>
            <c:numRef>
              <c:f>AV!$A$84:$A$96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16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AV!$C$83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AV!$A$84:$A$96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AV!$C$84:$C$96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AV!$D$83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AV!$A$84:$A$96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AV!$D$84:$D$96</c:f>
              <c:numCache>
                <c:formatCode>General</c:formatCode>
                <c:ptCount val="13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3"/>
          <c:order val="3"/>
          <c:tx>
            <c:strRef>
              <c:f>AV!$E$83</c:f>
              <c:strCache>
                <c:ptCount val="1"/>
                <c:pt idx="0">
                  <c:v>A4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AV!$A$84:$A$96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AV!$E$84:$E$96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8</c:v>
                </c:pt>
                <c:pt idx="12">
                  <c:v>3</c:v>
                </c:pt>
              </c:numCache>
            </c:numRef>
          </c:val>
        </c:ser>
        <c:ser>
          <c:idx val="4"/>
          <c:order val="4"/>
          <c:tx>
            <c:strRef>
              <c:f>AV!$F$83</c:f>
              <c:strCache>
                <c:ptCount val="1"/>
                <c:pt idx="0">
                  <c:v>A5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AV!$A$84:$A$96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AV!$F$84:$F$96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9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</c:ser>
        <c:marker val="1"/>
        <c:axId val="100520704"/>
        <c:axId val="100523008"/>
      </c:lineChart>
      <c:dateAx>
        <c:axId val="10052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523008"/>
        <c:crosses val="autoZero"/>
        <c:auto val="1"/>
        <c:lblOffset val="100"/>
      </c:dateAx>
      <c:valAx>
        <c:axId val="100523008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520704"/>
        <c:crosses val="autoZero"/>
        <c:crossBetween val="between"/>
        <c:majorUnit val="5"/>
      </c:valAx>
    </c:plotArea>
    <c:plotVisOnly val="1"/>
  </c:chart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Media Prep and Glasswash ISO 8 (Rooms 610,611,612 and 613)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Air Viables Q4 2012</a:t>
            </a:r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 10 CFU, Action &gt; 15 CFU</a:t>
            </a:r>
            <a:endParaRPr lang="en-US" sz="16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5156331024734018"/>
          <c:y val="8.0724447891654498E-3"/>
        </c:manualLayout>
      </c:layout>
    </c:title>
    <c:plotArea>
      <c:layout>
        <c:manualLayout>
          <c:layoutTarget val="inner"/>
          <c:xMode val="edge"/>
          <c:yMode val="edge"/>
          <c:x val="7.5613665764264495E-2"/>
          <c:y val="0.14446148450671809"/>
          <c:w val="0.84953631938023766"/>
          <c:h val="0.72903138766756082"/>
        </c:manualLayout>
      </c:layout>
      <c:lineChart>
        <c:grouping val="standard"/>
        <c:ser>
          <c:idx val="0"/>
          <c:order val="0"/>
          <c:tx>
            <c:strRef>
              <c:f>AV!$B$48</c:f>
              <c:strCache>
                <c:ptCount val="1"/>
                <c:pt idx="0">
                  <c:v>A1 </c:v>
                </c:pt>
              </c:strCache>
            </c:strRef>
          </c:tx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AV!$B$49:$B$61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AV!$C$48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AV!$C$49:$C$61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ser>
          <c:idx val="2"/>
          <c:order val="2"/>
          <c:tx>
            <c:strRef>
              <c:f>AV!$D$48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AV!$D$49:$D$61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AV!$E$48</c:f>
              <c:strCache>
                <c:ptCount val="1"/>
                <c:pt idx="0">
                  <c:v>A3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AV!$E$49:$E$61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4"/>
          <c:order val="4"/>
          <c:tx>
            <c:strRef>
              <c:f>AV!$F$48</c:f>
              <c:strCache>
                <c:ptCount val="1"/>
                <c:pt idx="0">
                  <c:v>A1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AV!$F$49:$F$61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AV!$G$48</c:f>
              <c:strCache>
                <c:ptCount val="1"/>
                <c:pt idx="0">
                  <c:v>A2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AV!$G$49:$G$61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AV!$H$48</c:f>
              <c:strCache>
                <c:ptCount val="1"/>
                <c:pt idx="0">
                  <c:v>A1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AV!$A$49:$A$61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AV!$H$49:$H$61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</c:numCache>
            </c:numRef>
          </c:val>
        </c:ser>
        <c:marker val="1"/>
        <c:axId val="100651008"/>
        <c:axId val="100653312"/>
      </c:lineChart>
      <c:dateAx>
        <c:axId val="100651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653312"/>
        <c:crosses val="autoZero"/>
        <c:auto val="1"/>
        <c:lblOffset val="100"/>
      </c:dateAx>
      <c:valAx>
        <c:axId val="100653312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CFU/m</a:t>
                </a:r>
                <a:r>
                  <a:rPr lang="en-US" baseline="30000"/>
                  <a:t>3</a:t>
                </a:r>
                <a:endParaRPr lang="en-US" baseline="0"/>
              </a:p>
            </c:rich>
          </c:tx>
        </c:title>
        <c:numFmt formatCode="General" sourceLinked="1"/>
        <c:tickLblPos val="nextTo"/>
        <c:crossAx val="100651008"/>
        <c:crosses val="autoZero"/>
        <c:crossBetween val="between"/>
        <c:majorUnit val="5"/>
      </c:valAx>
    </c:plotArea>
    <c:plotVisOnly val="1"/>
  </c:chart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SV!#REF!</c:f>
              <c:strCache>
                <c:ptCount val="1"/>
                <c:pt idx="0">
                  <c:v>#REF!</c:v>
                </c:pt>
              </c:strCache>
            </c:strRef>
          </c:tx>
          <c:cat>
            <c:multiLvlStrRef>
              <c:f>SV!#REF!</c:f>
            </c:multiLvlStrRef>
          </c:cat>
          <c:val>
            <c:numRef>
              <c:f>SV!#REF!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00700928"/>
        <c:axId val="100702464"/>
      </c:barChart>
      <c:catAx>
        <c:axId val="100700928"/>
        <c:scaling>
          <c:orientation val="minMax"/>
        </c:scaling>
        <c:delete val="1"/>
        <c:axPos val="b"/>
        <c:tickLblPos val="none"/>
        <c:crossAx val="100702464"/>
        <c:crosses val="autoZero"/>
        <c:auto val="1"/>
        <c:lblAlgn val="ctr"/>
        <c:lblOffset val="100"/>
      </c:catAx>
      <c:valAx>
        <c:axId val="100702464"/>
        <c:scaling>
          <c:orientation val="minMax"/>
        </c:scaling>
        <c:delete val="1"/>
        <c:axPos val="l"/>
        <c:numFmt formatCode="General" sourceLinked="1"/>
        <c:tickLblPos val="none"/>
        <c:crossAx val="100700928"/>
        <c:crosses val="autoZero"/>
        <c:crossBetween val="between"/>
      </c:valAx>
    </c:plotArea>
    <c:plotVisOnly val="1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3 CFU, Action &gt; 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5.5005008780069656E-2"/>
          <c:y val="0.14737252153100092"/>
          <c:w val="0.86456505230795355"/>
          <c:h val="0.72008166320819644"/>
        </c:manualLayout>
      </c:layout>
      <c:lineChart>
        <c:grouping val="standard"/>
        <c:ser>
          <c:idx val="0"/>
          <c:order val="0"/>
          <c:tx>
            <c:strRef>
              <c:f>SV!$B$3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SV!$B$4:$B$25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SV!$C$4:$C$25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SV!$G$3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SV!$G$4:$G$25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SV!$H$3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SV!$H$4:$H$25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SV!$I$3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SV!$I$4:$I$25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SV!$J$3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SV!$J$4:$J$25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SV!$K$3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SV!$K$4:$K$25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98820864"/>
        <c:axId val="98823168"/>
      </c:lineChart>
      <c:dateAx>
        <c:axId val="9882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98823168"/>
        <c:crosses val="autoZero"/>
        <c:auto val="1"/>
        <c:lblOffset val="100"/>
      </c:dateAx>
      <c:valAx>
        <c:axId val="98823168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98820864"/>
        <c:crosses val="autoZero"/>
        <c:crossBetween val="between"/>
        <c:majorUnit val="2"/>
      </c:valAx>
    </c:plotArea>
    <c:plotVisOnly val="1"/>
  </c:chart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7 (Rooms 608 and 609)</a:t>
            </a:r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7 CFU, Action &gt; 10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8.5763508540298766E-2"/>
          <c:y val="0.1514061351898971"/>
          <c:w val="0.86456505230795355"/>
          <c:h val="0.72613208369653071"/>
        </c:manualLayout>
      </c:layout>
      <c:lineChart>
        <c:grouping val="standard"/>
        <c:ser>
          <c:idx val="0"/>
          <c:order val="0"/>
          <c:tx>
            <c:strRef>
              <c:f>SV!$D$149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SV!$F$4:$F$25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SV!$K$149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SV!$Q$4:$Q$25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101043584"/>
        <c:axId val="101046144"/>
      </c:lineChart>
      <c:dateAx>
        <c:axId val="101043584"/>
        <c:scaling>
          <c:orientation val="minMax"/>
          <c:max val="4126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046144"/>
        <c:crosses val="autoZero"/>
        <c:auto val="1"/>
        <c:lblOffset val="100"/>
      </c:dateAx>
      <c:valAx>
        <c:axId val="1010461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1043584"/>
        <c:crosses val="autoZero"/>
        <c:crossBetween val="between"/>
        <c:majorUnit val="5"/>
      </c:valAx>
    </c:plotArea>
    <c:plotVisOnly val="1"/>
  </c:chart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II ISO 6 (Room 609)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79"/>
          <c:w val="0.86602984109233161"/>
          <c:h val="0.72214261746272534"/>
        </c:manualLayout>
      </c:layout>
      <c:lineChart>
        <c:grouping val="standard"/>
        <c:ser>
          <c:idx val="0"/>
          <c:order val="0"/>
          <c:tx>
            <c:strRef>
              <c:f>SV!$N$3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SV!$N$4:$N$25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SV!$O$3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SV!$O$4:$O$25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SV!$P$3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SV!$A$4:$A$25</c:f>
              <c:numCache>
                <c:formatCode>m/d/yyyy</c:formatCode>
                <c:ptCount val="22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  <c:pt idx="21">
                  <c:v>41261</c:v>
                </c:pt>
              </c:numCache>
            </c:numRef>
          </c:cat>
          <c:val>
            <c:numRef>
              <c:f>SV!$P$4:$P$25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101158912"/>
        <c:axId val="101161216"/>
      </c:lineChart>
      <c:dateAx>
        <c:axId val="101158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161216"/>
        <c:crosses val="autoZero"/>
        <c:auto val="1"/>
        <c:lblOffset val="100"/>
      </c:dateAx>
      <c:valAx>
        <c:axId val="101161216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/>
        </c:title>
        <c:numFmt formatCode="General" sourceLinked="0"/>
        <c:tickLblPos val="nextTo"/>
        <c:crossAx val="101158912"/>
        <c:crosses val="autoZero"/>
        <c:crossBetween val="between"/>
        <c:majorUnit val="1"/>
      </c:valAx>
    </c:plotArea>
    <c:plotVisOnly val="1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</a:t>
            </a:r>
            <a:r>
              <a:rPr lang="en-US" sz="1800" b="1" i="0" baseline="0"/>
              <a:t> II ISO 7 (Rooms 608 and 609)</a:t>
            </a:r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TP!$B$3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TP!$B$4:$B$24</c:f>
              <c:numCache>
                <c:formatCode>General</c:formatCode>
                <c:ptCount val="21"/>
                <c:pt idx="0">
                  <c:v>128</c:v>
                </c:pt>
                <c:pt idx="1">
                  <c:v>232</c:v>
                </c:pt>
                <c:pt idx="2">
                  <c:v>104</c:v>
                </c:pt>
                <c:pt idx="3">
                  <c:v>96</c:v>
                </c:pt>
                <c:pt idx="4">
                  <c:v>68</c:v>
                </c:pt>
                <c:pt idx="5">
                  <c:v>147</c:v>
                </c:pt>
                <c:pt idx="6">
                  <c:v>149</c:v>
                </c:pt>
                <c:pt idx="7">
                  <c:v>109</c:v>
                </c:pt>
                <c:pt idx="8">
                  <c:v>115</c:v>
                </c:pt>
                <c:pt idx="9">
                  <c:v>297</c:v>
                </c:pt>
                <c:pt idx="10">
                  <c:v>29</c:v>
                </c:pt>
                <c:pt idx="11">
                  <c:v>276</c:v>
                </c:pt>
                <c:pt idx="12">
                  <c:v>48</c:v>
                </c:pt>
                <c:pt idx="13">
                  <c:v>56</c:v>
                </c:pt>
                <c:pt idx="14">
                  <c:v>77</c:v>
                </c:pt>
                <c:pt idx="15">
                  <c:v>101</c:v>
                </c:pt>
                <c:pt idx="16">
                  <c:v>58</c:v>
                </c:pt>
                <c:pt idx="17">
                  <c:v>161</c:v>
                </c:pt>
                <c:pt idx="18">
                  <c:v>111</c:v>
                </c:pt>
                <c:pt idx="19">
                  <c:v>144</c:v>
                </c:pt>
                <c:pt idx="20">
                  <c:v>30</c:v>
                </c:pt>
              </c:numCache>
            </c:numRef>
          </c:val>
        </c:ser>
        <c:ser>
          <c:idx val="1"/>
          <c:order val="1"/>
          <c:tx>
            <c:strRef>
              <c:f>TP!$D$3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TP!$D$4:$D$24</c:f>
              <c:numCache>
                <c:formatCode>General</c:formatCode>
                <c:ptCount val="21"/>
                <c:pt idx="0">
                  <c:v>49</c:v>
                </c:pt>
                <c:pt idx="1">
                  <c:v>213</c:v>
                </c:pt>
                <c:pt idx="2">
                  <c:v>156</c:v>
                </c:pt>
                <c:pt idx="3">
                  <c:v>65</c:v>
                </c:pt>
                <c:pt idx="4">
                  <c:v>30</c:v>
                </c:pt>
                <c:pt idx="5">
                  <c:v>62</c:v>
                </c:pt>
                <c:pt idx="6">
                  <c:v>60</c:v>
                </c:pt>
                <c:pt idx="7">
                  <c:v>145</c:v>
                </c:pt>
                <c:pt idx="8">
                  <c:v>46</c:v>
                </c:pt>
                <c:pt idx="9">
                  <c:v>173</c:v>
                </c:pt>
                <c:pt idx="10">
                  <c:v>362</c:v>
                </c:pt>
                <c:pt idx="11">
                  <c:v>285</c:v>
                </c:pt>
                <c:pt idx="12">
                  <c:v>28</c:v>
                </c:pt>
                <c:pt idx="13">
                  <c:v>19</c:v>
                </c:pt>
                <c:pt idx="14">
                  <c:v>88</c:v>
                </c:pt>
                <c:pt idx="15">
                  <c:v>72</c:v>
                </c:pt>
                <c:pt idx="16">
                  <c:v>38</c:v>
                </c:pt>
                <c:pt idx="17">
                  <c:v>100</c:v>
                </c:pt>
                <c:pt idx="18">
                  <c:v>67</c:v>
                </c:pt>
                <c:pt idx="19">
                  <c:v>90</c:v>
                </c:pt>
                <c:pt idx="20">
                  <c:v>33</c:v>
                </c:pt>
              </c:numCache>
            </c:numRef>
          </c:val>
        </c:ser>
        <c:ser>
          <c:idx val="2"/>
          <c:order val="2"/>
          <c:tx>
            <c:strRef>
              <c:f>TP!$F$3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TP!$F$4:$F$24</c:f>
              <c:numCache>
                <c:formatCode>General</c:formatCode>
                <c:ptCount val="21"/>
                <c:pt idx="0">
                  <c:v>26</c:v>
                </c:pt>
                <c:pt idx="1">
                  <c:v>129</c:v>
                </c:pt>
                <c:pt idx="2">
                  <c:v>166</c:v>
                </c:pt>
                <c:pt idx="3">
                  <c:v>63</c:v>
                </c:pt>
                <c:pt idx="4">
                  <c:v>20</c:v>
                </c:pt>
                <c:pt idx="5">
                  <c:v>110</c:v>
                </c:pt>
                <c:pt idx="6">
                  <c:v>43</c:v>
                </c:pt>
                <c:pt idx="7">
                  <c:v>48</c:v>
                </c:pt>
                <c:pt idx="8">
                  <c:v>18</c:v>
                </c:pt>
                <c:pt idx="9">
                  <c:v>79</c:v>
                </c:pt>
                <c:pt idx="10">
                  <c:v>200</c:v>
                </c:pt>
                <c:pt idx="11">
                  <c:v>131</c:v>
                </c:pt>
                <c:pt idx="12">
                  <c:v>16</c:v>
                </c:pt>
                <c:pt idx="13">
                  <c:v>13</c:v>
                </c:pt>
                <c:pt idx="14">
                  <c:v>52</c:v>
                </c:pt>
                <c:pt idx="15">
                  <c:v>34</c:v>
                </c:pt>
                <c:pt idx="16">
                  <c:v>17</c:v>
                </c:pt>
                <c:pt idx="17">
                  <c:v>52</c:v>
                </c:pt>
                <c:pt idx="18">
                  <c:v>47</c:v>
                </c:pt>
                <c:pt idx="19">
                  <c:v>66</c:v>
                </c:pt>
                <c:pt idx="20">
                  <c:v>31</c:v>
                </c:pt>
              </c:numCache>
            </c:numRef>
          </c:val>
        </c:ser>
        <c:ser>
          <c:idx val="3"/>
          <c:order val="3"/>
          <c:tx>
            <c:strRef>
              <c:f>TP!$H$3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TP!$H$4:$H$24</c:f>
              <c:numCache>
                <c:formatCode>General</c:formatCode>
                <c:ptCount val="21"/>
                <c:pt idx="0">
                  <c:v>29</c:v>
                </c:pt>
                <c:pt idx="1">
                  <c:v>392</c:v>
                </c:pt>
                <c:pt idx="2">
                  <c:v>106</c:v>
                </c:pt>
                <c:pt idx="3">
                  <c:v>229</c:v>
                </c:pt>
                <c:pt idx="4">
                  <c:v>169</c:v>
                </c:pt>
                <c:pt idx="5">
                  <c:v>75</c:v>
                </c:pt>
                <c:pt idx="6">
                  <c:v>3</c:v>
                </c:pt>
                <c:pt idx="7">
                  <c:v>22</c:v>
                </c:pt>
                <c:pt idx="8">
                  <c:v>33</c:v>
                </c:pt>
                <c:pt idx="9">
                  <c:v>189</c:v>
                </c:pt>
                <c:pt idx="10">
                  <c:v>272</c:v>
                </c:pt>
                <c:pt idx="11">
                  <c:v>176</c:v>
                </c:pt>
                <c:pt idx="12">
                  <c:v>42</c:v>
                </c:pt>
                <c:pt idx="13">
                  <c:v>171</c:v>
                </c:pt>
                <c:pt idx="14">
                  <c:v>16</c:v>
                </c:pt>
                <c:pt idx="15">
                  <c:v>24</c:v>
                </c:pt>
                <c:pt idx="16">
                  <c:v>81</c:v>
                </c:pt>
                <c:pt idx="17">
                  <c:v>57</c:v>
                </c:pt>
                <c:pt idx="18">
                  <c:v>355</c:v>
                </c:pt>
                <c:pt idx="19">
                  <c:v>36</c:v>
                </c:pt>
                <c:pt idx="20">
                  <c:v>50</c:v>
                </c:pt>
              </c:numCache>
            </c:numRef>
          </c:val>
        </c:ser>
        <c:ser>
          <c:idx val="4"/>
          <c:order val="4"/>
          <c:tx>
            <c:strRef>
              <c:f>TP!$J$3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TP!$J$4:$J$24</c:f>
              <c:numCache>
                <c:formatCode>General</c:formatCode>
                <c:ptCount val="21"/>
                <c:pt idx="0">
                  <c:v>16</c:v>
                </c:pt>
                <c:pt idx="1">
                  <c:v>254</c:v>
                </c:pt>
                <c:pt idx="2">
                  <c:v>186</c:v>
                </c:pt>
                <c:pt idx="3">
                  <c:v>85</c:v>
                </c:pt>
                <c:pt idx="4">
                  <c:v>59</c:v>
                </c:pt>
                <c:pt idx="5">
                  <c:v>49</c:v>
                </c:pt>
                <c:pt idx="6">
                  <c:v>1</c:v>
                </c:pt>
                <c:pt idx="7">
                  <c:v>22</c:v>
                </c:pt>
                <c:pt idx="8">
                  <c:v>9</c:v>
                </c:pt>
                <c:pt idx="9">
                  <c:v>19</c:v>
                </c:pt>
                <c:pt idx="10">
                  <c:v>96</c:v>
                </c:pt>
                <c:pt idx="11">
                  <c:v>127</c:v>
                </c:pt>
                <c:pt idx="12">
                  <c:v>7</c:v>
                </c:pt>
                <c:pt idx="13">
                  <c:v>19</c:v>
                </c:pt>
                <c:pt idx="14">
                  <c:v>5</c:v>
                </c:pt>
                <c:pt idx="15">
                  <c:v>106</c:v>
                </c:pt>
                <c:pt idx="16">
                  <c:v>18</c:v>
                </c:pt>
                <c:pt idx="17">
                  <c:v>27</c:v>
                </c:pt>
                <c:pt idx="18">
                  <c:v>5</c:v>
                </c:pt>
                <c:pt idx="19">
                  <c:v>88</c:v>
                </c:pt>
                <c:pt idx="20">
                  <c:v>14</c:v>
                </c:pt>
              </c:numCache>
            </c:numRef>
          </c:val>
        </c:ser>
        <c:ser>
          <c:idx val="5"/>
          <c:order val="5"/>
          <c:tx>
            <c:strRef>
              <c:f>TP!$L$3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TP!$L$4:$L$24</c:f>
              <c:numCache>
                <c:formatCode>General</c:formatCode>
                <c:ptCount val="21"/>
                <c:pt idx="0">
                  <c:v>53</c:v>
                </c:pt>
                <c:pt idx="1">
                  <c:v>272</c:v>
                </c:pt>
                <c:pt idx="2">
                  <c:v>287</c:v>
                </c:pt>
                <c:pt idx="3">
                  <c:v>65</c:v>
                </c:pt>
                <c:pt idx="4">
                  <c:v>56</c:v>
                </c:pt>
                <c:pt idx="5">
                  <c:v>43</c:v>
                </c:pt>
                <c:pt idx="6">
                  <c:v>4</c:v>
                </c:pt>
                <c:pt idx="7">
                  <c:v>10</c:v>
                </c:pt>
                <c:pt idx="8">
                  <c:v>5</c:v>
                </c:pt>
                <c:pt idx="9">
                  <c:v>71</c:v>
                </c:pt>
                <c:pt idx="10">
                  <c:v>383</c:v>
                </c:pt>
                <c:pt idx="11">
                  <c:v>135</c:v>
                </c:pt>
                <c:pt idx="12">
                  <c:v>8</c:v>
                </c:pt>
                <c:pt idx="13">
                  <c:v>13</c:v>
                </c:pt>
                <c:pt idx="14">
                  <c:v>26</c:v>
                </c:pt>
                <c:pt idx="15">
                  <c:v>86</c:v>
                </c:pt>
                <c:pt idx="16">
                  <c:v>75</c:v>
                </c:pt>
                <c:pt idx="17">
                  <c:v>14</c:v>
                </c:pt>
                <c:pt idx="18">
                  <c:v>18</c:v>
                </c:pt>
                <c:pt idx="19">
                  <c:v>12</c:v>
                </c:pt>
                <c:pt idx="20">
                  <c:v>311</c:v>
                </c:pt>
              </c:numCache>
            </c:numRef>
          </c:val>
        </c:ser>
        <c:ser>
          <c:idx val="6"/>
          <c:order val="6"/>
          <c:tx>
            <c:strRef>
              <c:f>TP!$N$3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TP!$N$4:$N$24</c:f>
              <c:numCache>
                <c:formatCode>General</c:formatCode>
                <c:ptCount val="21"/>
                <c:pt idx="0">
                  <c:v>31</c:v>
                </c:pt>
                <c:pt idx="1">
                  <c:v>68</c:v>
                </c:pt>
                <c:pt idx="2">
                  <c:v>37</c:v>
                </c:pt>
                <c:pt idx="3">
                  <c:v>55</c:v>
                </c:pt>
                <c:pt idx="4">
                  <c:v>275</c:v>
                </c:pt>
                <c:pt idx="5">
                  <c:v>139</c:v>
                </c:pt>
                <c:pt idx="6">
                  <c:v>24</c:v>
                </c:pt>
                <c:pt idx="7">
                  <c:v>5</c:v>
                </c:pt>
                <c:pt idx="8">
                  <c:v>3</c:v>
                </c:pt>
                <c:pt idx="9">
                  <c:v>120</c:v>
                </c:pt>
                <c:pt idx="10">
                  <c:v>87</c:v>
                </c:pt>
                <c:pt idx="11">
                  <c:v>56</c:v>
                </c:pt>
                <c:pt idx="12">
                  <c:v>287</c:v>
                </c:pt>
                <c:pt idx="13">
                  <c:v>28</c:v>
                </c:pt>
                <c:pt idx="14">
                  <c:v>11</c:v>
                </c:pt>
                <c:pt idx="15">
                  <c:v>39</c:v>
                </c:pt>
                <c:pt idx="16">
                  <c:v>69</c:v>
                </c:pt>
                <c:pt idx="17">
                  <c:v>8</c:v>
                </c:pt>
                <c:pt idx="18">
                  <c:v>17</c:v>
                </c:pt>
                <c:pt idx="19">
                  <c:v>21</c:v>
                </c:pt>
                <c:pt idx="20">
                  <c:v>283</c:v>
                </c:pt>
              </c:numCache>
            </c:numRef>
          </c:val>
        </c:ser>
        <c:ser>
          <c:idx val="7"/>
          <c:order val="7"/>
          <c:tx>
            <c:strRef>
              <c:f>TP!$P$3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TP!$P$4:$P$24</c:f>
              <c:numCache>
                <c:formatCode>General</c:formatCode>
                <c:ptCount val="21"/>
                <c:pt idx="0">
                  <c:v>10</c:v>
                </c:pt>
                <c:pt idx="1">
                  <c:v>49</c:v>
                </c:pt>
                <c:pt idx="2">
                  <c:v>71</c:v>
                </c:pt>
                <c:pt idx="3">
                  <c:v>142</c:v>
                </c:pt>
                <c:pt idx="4">
                  <c:v>20</c:v>
                </c:pt>
                <c:pt idx="5">
                  <c:v>94</c:v>
                </c:pt>
                <c:pt idx="6">
                  <c:v>18</c:v>
                </c:pt>
                <c:pt idx="7">
                  <c:v>126</c:v>
                </c:pt>
                <c:pt idx="8">
                  <c:v>4</c:v>
                </c:pt>
                <c:pt idx="9">
                  <c:v>39</c:v>
                </c:pt>
                <c:pt idx="10">
                  <c:v>49</c:v>
                </c:pt>
                <c:pt idx="11">
                  <c:v>79</c:v>
                </c:pt>
                <c:pt idx="12">
                  <c:v>51</c:v>
                </c:pt>
                <c:pt idx="13">
                  <c:v>238</c:v>
                </c:pt>
                <c:pt idx="14">
                  <c:v>11</c:v>
                </c:pt>
                <c:pt idx="15">
                  <c:v>18</c:v>
                </c:pt>
                <c:pt idx="16">
                  <c:v>155</c:v>
                </c:pt>
                <c:pt idx="17">
                  <c:v>3</c:v>
                </c:pt>
                <c:pt idx="18">
                  <c:v>13</c:v>
                </c:pt>
                <c:pt idx="19">
                  <c:v>39</c:v>
                </c:pt>
                <c:pt idx="20">
                  <c:v>79</c:v>
                </c:pt>
              </c:numCache>
            </c:numRef>
          </c:val>
        </c:ser>
        <c:ser>
          <c:idx val="8"/>
          <c:order val="8"/>
          <c:tx>
            <c:strRef>
              <c:f>TP!$R$3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TP!$R$4:$R$24</c:f>
              <c:numCache>
                <c:formatCode>General</c:formatCode>
                <c:ptCount val="21"/>
                <c:pt idx="0">
                  <c:v>4</c:v>
                </c:pt>
                <c:pt idx="1">
                  <c:v>49</c:v>
                </c:pt>
                <c:pt idx="2">
                  <c:v>144</c:v>
                </c:pt>
                <c:pt idx="3">
                  <c:v>248</c:v>
                </c:pt>
                <c:pt idx="4">
                  <c:v>2</c:v>
                </c:pt>
                <c:pt idx="5">
                  <c:v>141</c:v>
                </c:pt>
                <c:pt idx="6">
                  <c:v>22</c:v>
                </c:pt>
                <c:pt idx="7">
                  <c:v>110</c:v>
                </c:pt>
                <c:pt idx="8">
                  <c:v>8</c:v>
                </c:pt>
                <c:pt idx="9">
                  <c:v>3</c:v>
                </c:pt>
                <c:pt idx="10">
                  <c:v>18</c:v>
                </c:pt>
                <c:pt idx="11">
                  <c:v>150</c:v>
                </c:pt>
                <c:pt idx="12">
                  <c:v>26</c:v>
                </c:pt>
                <c:pt idx="13">
                  <c:v>72</c:v>
                </c:pt>
                <c:pt idx="14">
                  <c:v>8</c:v>
                </c:pt>
                <c:pt idx="15">
                  <c:v>8</c:v>
                </c:pt>
                <c:pt idx="16">
                  <c:v>186</c:v>
                </c:pt>
                <c:pt idx="17">
                  <c:v>63</c:v>
                </c:pt>
                <c:pt idx="18">
                  <c:v>4</c:v>
                </c:pt>
                <c:pt idx="19">
                  <c:v>25</c:v>
                </c:pt>
                <c:pt idx="20">
                  <c:v>26</c:v>
                </c:pt>
              </c:numCache>
            </c:numRef>
          </c:val>
        </c:ser>
        <c:marker val="1"/>
        <c:axId val="94675712"/>
        <c:axId val="94677632"/>
      </c:lineChart>
      <c:dateAx>
        <c:axId val="9467571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 anchor="ctr" anchorCtr="1"/>
          <a:lstStyle/>
          <a:p>
            <a:pPr>
              <a:defRPr/>
            </a:pPr>
            <a:endParaRPr lang="en-US"/>
          </a:p>
        </c:txPr>
        <c:crossAx val="94677632"/>
        <c:crosses val="autoZero"/>
        <c:auto val="1"/>
        <c:lblOffset val="100"/>
        <c:majorUnit val="7"/>
        <c:majorTimeUnit val="days"/>
      </c:dateAx>
      <c:valAx>
        <c:axId val="94677632"/>
        <c:scaling>
          <c:orientation val="minMax"/>
          <c:max val="16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675712"/>
        <c:crosses val="autoZero"/>
        <c:crossBetween val="between"/>
        <c:majorUnit val="400"/>
      </c:valAx>
    </c:plotArea>
    <c:plotVisOnly val="1"/>
  </c:chart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6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76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SV!$J$102</c:f>
              <c:strCache>
                <c:ptCount val="1"/>
                <c:pt idx="0">
                  <c:v>S6</c:v>
                </c:pt>
              </c:strCache>
            </c:strRef>
          </c:tx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SV!$J$103:$J$127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SV!$K$102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SV!$K$103:$K$127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SV!$L$102</c:f>
              <c:strCache>
                <c:ptCount val="1"/>
                <c:pt idx="0">
                  <c:v>S8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SV!$L$103:$L$127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1241984"/>
        <c:axId val="101244288"/>
      </c:lineChart>
      <c:dateAx>
        <c:axId val="10124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244288"/>
        <c:crosses val="autoZero"/>
        <c:auto val="1"/>
        <c:lblOffset val="100"/>
      </c:dateAx>
      <c:valAx>
        <c:axId val="101244288"/>
        <c:scaling>
          <c:orientation val="minMax"/>
          <c:max val="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1241984"/>
        <c:crosses val="autoZero"/>
        <c:crossBetween val="between"/>
        <c:majorUnit val="1"/>
      </c:valAx>
    </c:plotArea>
    <c:plotVisOnly val="1"/>
  </c:chart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3 CFU, Action &gt; 5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74"/>
          <c:w val="0.86602984109233161"/>
          <c:h val="0.7423106604943146"/>
        </c:manualLayout>
      </c:layout>
      <c:lineChart>
        <c:grouping val="standard"/>
        <c:ser>
          <c:idx val="0"/>
          <c:order val="0"/>
          <c:tx>
            <c:strRef>
              <c:f>SV!$E$102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SV!$E$103:$E$127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SV!$F$102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SV!$F$103:$F$127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SV!$G$102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SV!$G$103:$G$127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SV!$H$102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SV!$H$103:$H$127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SV!$I$102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SV!$I$103:$I$127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marker val="1"/>
        <c:axId val="100305152"/>
        <c:axId val="100320000"/>
      </c:lineChart>
      <c:dateAx>
        <c:axId val="10030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320000"/>
        <c:crosses val="autoZero"/>
        <c:auto val="1"/>
        <c:lblOffset val="100"/>
      </c:dateAx>
      <c:valAx>
        <c:axId val="100320000"/>
        <c:scaling>
          <c:orientation val="minMax"/>
          <c:max val="12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305152"/>
        <c:crosses val="autoZero"/>
        <c:crossBetween val="between"/>
        <c:majorUnit val="3"/>
      </c:valAx>
    </c:plotArea>
    <c:plotVisOnly val="1"/>
  </c:chart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Manufacturing 1 ISO 7 (Room 616)</a:t>
            </a:r>
            <a:endParaRPr lang="en-US"/>
          </a:p>
          <a:p>
            <a:pPr>
              <a:defRPr/>
            </a:pPr>
            <a:r>
              <a:rPr lang="en-US" sz="1800" b="1" i="0" baseline="0"/>
              <a:t>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7 CFU, Action &gt; 10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8463607640871574"/>
          <c:y val="0"/>
        </c:manualLayout>
      </c:layout>
    </c:title>
    <c:plotArea>
      <c:layout>
        <c:manualLayout>
          <c:layoutTarget val="inner"/>
          <c:xMode val="edge"/>
          <c:yMode val="edge"/>
          <c:x val="7.0073591510545083E-2"/>
          <c:y val="0.13328135773625041"/>
          <c:w val="0.86035947679591862"/>
          <c:h val="0.73427873898199825"/>
        </c:manualLayout>
      </c:layout>
      <c:lineChart>
        <c:grouping val="standard"/>
        <c:ser>
          <c:idx val="0"/>
          <c:order val="0"/>
          <c:tx>
            <c:strRef>
              <c:f>SV!$M$102</c:f>
              <c:strCache>
                <c:ptCount val="1"/>
                <c:pt idx="0">
                  <c:v>F1</c:v>
                </c:pt>
              </c:strCache>
            </c:strRef>
          </c:tx>
          <c:cat>
            <c:numRef>
              <c:f>SV!$A$103:$A$127</c:f>
              <c:numCache>
                <c:formatCode>m/d/yyyy</c:formatCode>
                <c:ptCount val="25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</c:numCache>
            </c:numRef>
          </c:cat>
          <c:val>
            <c:numRef>
              <c:f>SV!$M$103:$M$127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 formatCode="0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>
                  <c:v>0</c:v>
                </c:pt>
                <c:pt idx="15">
                  <c:v>0</c:v>
                </c:pt>
                <c:pt idx="16" formatCode="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100360960"/>
        <c:axId val="100362880"/>
      </c:lineChart>
      <c:dateAx>
        <c:axId val="10036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362880"/>
        <c:crosses val="autoZero"/>
        <c:auto val="1"/>
        <c:lblOffset val="100"/>
      </c:dateAx>
      <c:valAx>
        <c:axId val="1003628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0"/>
        <c:tickLblPos val="nextTo"/>
        <c:crossAx val="100360960"/>
        <c:crosses val="autoZero"/>
        <c:crossBetween val="between"/>
        <c:majorUnit val="3"/>
      </c:valAx>
    </c:plotArea>
    <c:plotVisOnly val="1"/>
  </c:chart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Fermentation 3 ISO 6 (Room  621)</a:t>
            </a:r>
            <a:endParaRPr lang="en-US"/>
          </a:p>
          <a:p>
            <a:pPr>
              <a:defRPr/>
            </a:pPr>
            <a:r>
              <a:rPr lang="en-US" sz="1800" b="1" i="0" baseline="0"/>
              <a:t>Surface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2 CFU, Action &gt; 3 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622061887441478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79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SV!$L$166</c:f>
              <c:strCache>
                <c:ptCount val="1"/>
                <c:pt idx="0">
                  <c:v>S8</c:v>
                </c:pt>
              </c:strCache>
            </c:strRef>
          </c:tx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SV!$L$167:$L$179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SV!$M$166</c:f>
              <c:strCache>
                <c:ptCount val="1"/>
                <c:pt idx="0">
                  <c:v>S9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SV!$M$167:$M$179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SV!$N$166</c:f>
              <c:strCache>
                <c:ptCount val="1"/>
                <c:pt idx="0">
                  <c:v>S10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SV!$N$167:$N$179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marker val="1"/>
        <c:axId val="101584896"/>
        <c:axId val="101587200"/>
      </c:lineChart>
      <c:dateAx>
        <c:axId val="101584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587200"/>
        <c:crosses val="autoZero"/>
        <c:auto val="1"/>
        <c:lblOffset val="100"/>
      </c:dateAx>
      <c:valAx>
        <c:axId val="101587200"/>
        <c:scaling>
          <c:orientation val="minMax"/>
          <c:max val="6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1584896"/>
        <c:crosses val="autoZero"/>
        <c:crossBetween val="between"/>
        <c:majorUnit val="1"/>
      </c:valAx>
    </c:plotArea>
    <c:plotVisOnly val="1"/>
  </c:chart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3 ISO 8  (Rooms 620 and 621) </a:t>
            </a:r>
          </a:p>
          <a:p>
            <a:pPr>
              <a:defRPr/>
            </a:pPr>
            <a:r>
              <a:rPr lang="en-US" sz="1800" b="1" i="0" baseline="0"/>
              <a:t>Suface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tx2">
                    <a:lumMod val="40000"/>
                    <a:lumOff val="60000"/>
                  </a:schemeClr>
                </a:solidFill>
              </a:rPr>
              <a:t> </a:t>
            </a:r>
            <a:r>
              <a:rPr lang="en-US" sz="1800" b="0" i="0" u="none" strike="noStrike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Alert &gt; 12 CFU, Action &gt; 25CFU</a:t>
            </a:r>
            <a:endParaRPr lang="en-US" sz="1800" b="1" i="0" baseline="0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layout>
        <c:manualLayout>
          <c:xMode val="edge"/>
          <c:yMode val="edge"/>
          <c:x val="0.23628842360123073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SV!$B$166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SV!$B$167:$B$179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4</c:v>
                </c:pt>
                <c:pt idx="11" formatCode="General">
                  <c:v>0</c:v>
                </c:pt>
                <c:pt idx="12" formatCode="General">
                  <c:v>1</c:v>
                </c:pt>
              </c:numCache>
            </c:numRef>
          </c:val>
        </c:ser>
        <c:ser>
          <c:idx val="1"/>
          <c:order val="1"/>
          <c:tx>
            <c:strRef>
              <c:f>SV!$C$166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SV!$C$167:$C$179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SV!$D$166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SV!$D$167:$D$179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1</c:v>
                </c:pt>
                <c:pt idx="3" formatCode="General">
                  <c:v>2</c:v>
                </c:pt>
                <c:pt idx="4" formatCode="General">
                  <c:v>1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2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SV!$E$166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SV!$E$167:$E$179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SV!$F$166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SV!$F$167:$F$179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SV!$G$166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SV!$G$167:$G$179</c:f>
              <c:numCache>
                <c:formatCode>0</c:formatCode>
                <c:ptCount val="13"/>
                <c:pt idx="0" formatCode="General">
                  <c:v>1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2</c:v>
                </c:pt>
                <c:pt idx="11" formatCode="General">
                  <c:v>1</c:v>
                </c:pt>
                <c:pt idx="12" formatCode="General">
                  <c:v>1</c:v>
                </c:pt>
              </c:numCache>
            </c:numRef>
          </c:val>
        </c:ser>
        <c:ser>
          <c:idx val="6"/>
          <c:order val="6"/>
          <c:tx>
            <c:strRef>
              <c:f>SV!$H$166</c:f>
              <c:strCache>
                <c:ptCount val="1"/>
                <c:pt idx="0">
                  <c:v>S4</c:v>
                </c:pt>
              </c:strCache>
            </c:strRef>
          </c:tx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SV!$H$167:$H$179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1</c:v>
                </c:pt>
              </c:numCache>
            </c:numRef>
          </c:val>
        </c:ser>
        <c:ser>
          <c:idx val="7"/>
          <c:order val="7"/>
          <c:tx>
            <c:strRef>
              <c:f>SV!$I$166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SV!$I$167:$I$179</c:f>
              <c:numCache>
                <c:formatCode>0</c:formatCode>
                <c:ptCount val="13"/>
                <c:pt idx="0" formatCode="General">
                  <c:v>2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SV!$J$166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SV!$J$167:$J$179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SV!$K$166</c:f>
              <c:strCache>
                <c:ptCount val="1"/>
                <c:pt idx="0">
                  <c:v>S7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SV!$K$167:$K$179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SV!$O$166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SV!$O$167:$O$179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5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SV!$P$166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SV!$P$167:$P$179</c:f>
              <c:numCache>
                <c:formatCode>0</c:formatCode>
                <c:ptCount val="13"/>
                <c:pt idx="0" formatCode="General">
                  <c:v>8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9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2</c:v>
                </c:pt>
              </c:numCache>
            </c:numRef>
          </c:val>
        </c:ser>
        <c:ser>
          <c:idx val="12"/>
          <c:order val="12"/>
          <c:tx>
            <c:strRef>
              <c:f>SV!$Q$166</c:f>
              <c:strCache>
                <c:ptCount val="1"/>
                <c:pt idx="0">
                  <c:v>F3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SV!$A$167:$A$179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41229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SV!$Q$167:$Q$179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</c:ser>
        <c:marker val="1"/>
        <c:axId val="101663104"/>
        <c:axId val="101665024"/>
      </c:lineChart>
      <c:dateAx>
        <c:axId val="101663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665024"/>
        <c:crosses val="autoZero"/>
        <c:auto val="1"/>
        <c:lblOffset val="100"/>
      </c:dateAx>
      <c:valAx>
        <c:axId val="10166502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1663104"/>
        <c:crosses val="autoZero"/>
        <c:crossBetween val="between"/>
        <c:majorUnit val="5"/>
      </c:valAx>
    </c:plotArea>
    <c:plotVisOnly val="1"/>
  </c:chart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Buffer Prep Area  ISO 8  (Rooms 618 and 619)</a:t>
            </a:r>
          </a:p>
          <a:p>
            <a:pPr>
              <a:defRPr/>
            </a:pPr>
            <a:r>
              <a:rPr lang="en-US" sz="1800" b="1" i="0" baseline="0"/>
              <a:t>Surface 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4361236752311841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74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SV!$B$149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SV!$B$150:$B$162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SV!$C$149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SV!$C$150:$C$162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 formatCode="0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2"/>
          <c:order val="2"/>
          <c:tx>
            <c:strRef>
              <c:f>SV!$D$149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SV!$D$150:$D$162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 formatCode="0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SV!$E$149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SV!$E$150:$E$162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SV!$F$149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SV!$F$150:$F$162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SV!$G$149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SV!$G$150:$G$162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SV!$H$149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SV!$H$150:$H$162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SV!$I$149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SV!$I$150:$I$162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SV!$J$149</c:f>
              <c:strCache>
                <c:ptCount val="1"/>
                <c:pt idx="0">
                  <c:v>S6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SV!$J$150:$J$162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9"/>
          <c:order val="9"/>
          <c:tx>
            <c:strRef>
              <c:f>SV!$K$149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SV!$K$150:$K$162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SV!$L$149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SV!$A$150:$A$162</c:f>
              <c:numCache>
                <c:formatCode>m/d/yyyy</c:formatCode>
                <c:ptCount val="13"/>
                <c:pt idx="0">
                  <c:v>41184</c:v>
                </c:pt>
                <c:pt idx="1">
                  <c:v>41194</c:v>
                </c:pt>
                <c:pt idx="2">
                  <c:v>41201</c:v>
                </c:pt>
                <c:pt idx="3">
                  <c:v>41208</c:v>
                </c:pt>
                <c:pt idx="4">
                  <c:v>41214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41233</c:v>
                </c:pt>
                <c:pt idx="9">
                  <c:v>41242</c:v>
                </c:pt>
                <c:pt idx="10">
                  <c:v>41247</c:v>
                </c:pt>
                <c:pt idx="11">
                  <c:v>41247</c:v>
                </c:pt>
                <c:pt idx="12">
                  <c:v>41263</c:v>
                </c:pt>
              </c:numCache>
            </c:numRef>
          </c:cat>
          <c:val>
            <c:numRef>
              <c:f>SV!$L$150:$L$162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marker val="1"/>
        <c:axId val="101865344"/>
        <c:axId val="101876096"/>
      </c:lineChart>
      <c:dateAx>
        <c:axId val="10186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876096"/>
        <c:crosses val="autoZero"/>
        <c:auto val="1"/>
        <c:lblOffset val="100"/>
      </c:dateAx>
      <c:valAx>
        <c:axId val="101876096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0;[Red]0" sourceLinked="0"/>
        <c:tickLblPos val="nextTo"/>
        <c:crossAx val="101865344"/>
        <c:crosses val="autoZero"/>
        <c:crossBetween val="between"/>
        <c:majorUnit val="5"/>
      </c:valAx>
    </c:plotArea>
    <c:plotVisOnly val="1"/>
  </c:chart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Fermentation 2  ISO 8  (Rooms 615 and 617) </a:t>
            </a:r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482363481685292"/>
          <c:y val="1.0090555986456733E-2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6352262421831634"/>
          <c:w val="0.86456505230795355"/>
          <c:h val="0.70997024795594732"/>
        </c:manualLayout>
      </c:layout>
      <c:lineChart>
        <c:grouping val="standard"/>
        <c:ser>
          <c:idx val="0"/>
          <c:order val="0"/>
          <c:tx>
            <c:strRef>
              <c:f>Sheet2!$M$1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Sheet2!$L$2:$L$118</c:f>
              <c:numCache>
                <c:formatCode>m/d/yyyy</c:formatCode>
                <c:ptCount val="117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41250</c:v>
                </c:pt>
                <c:pt idx="21">
                  <c:v>41253</c:v>
                </c:pt>
                <c:pt idx="22">
                  <c:v>41254</c:v>
                </c:pt>
                <c:pt idx="23">
                  <c:v>41261</c:v>
                </c:pt>
                <c:pt idx="24">
                  <c:v>41262</c:v>
                </c:pt>
                <c:pt idx="25">
                  <c:v>41186</c:v>
                </c:pt>
                <c:pt idx="26">
                  <c:v>41187</c:v>
                </c:pt>
                <c:pt idx="27">
                  <c:v>41191</c:v>
                </c:pt>
                <c:pt idx="28">
                  <c:v>41194</c:v>
                </c:pt>
                <c:pt idx="29">
                  <c:v>41198</c:v>
                </c:pt>
                <c:pt idx="30">
                  <c:v>41199</c:v>
                </c:pt>
                <c:pt idx="31">
                  <c:v>41206</c:v>
                </c:pt>
                <c:pt idx="32">
                  <c:v>41208</c:v>
                </c:pt>
                <c:pt idx="33">
                  <c:v>41213</c:v>
                </c:pt>
                <c:pt idx="34">
                  <c:v>41215</c:v>
                </c:pt>
                <c:pt idx="35">
                  <c:v>41218</c:v>
                </c:pt>
                <c:pt idx="36">
                  <c:v>41219</c:v>
                </c:pt>
                <c:pt idx="37">
                  <c:v>41226</c:v>
                </c:pt>
                <c:pt idx="38">
                  <c:v>41230</c:v>
                </c:pt>
                <c:pt idx="39">
                  <c:v>41232</c:v>
                </c:pt>
                <c:pt idx="40">
                  <c:v>41233</c:v>
                </c:pt>
                <c:pt idx="41">
                  <c:v>41239</c:v>
                </c:pt>
                <c:pt idx="42">
                  <c:v>41243</c:v>
                </c:pt>
                <c:pt idx="43">
                  <c:v>41249</c:v>
                </c:pt>
                <c:pt idx="44">
                  <c:v>41250</c:v>
                </c:pt>
                <c:pt idx="45">
                  <c:v>41250</c:v>
                </c:pt>
                <c:pt idx="46">
                  <c:v>41253</c:v>
                </c:pt>
                <c:pt idx="47">
                  <c:v>41254</c:v>
                </c:pt>
                <c:pt idx="48">
                  <c:v>41261</c:v>
                </c:pt>
                <c:pt idx="49">
                  <c:v>41262</c:v>
                </c:pt>
                <c:pt idx="50">
                  <c:v>41186</c:v>
                </c:pt>
                <c:pt idx="51">
                  <c:v>41187</c:v>
                </c:pt>
                <c:pt idx="52">
                  <c:v>41191</c:v>
                </c:pt>
                <c:pt idx="53">
                  <c:v>41194</c:v>
                </c:pt>
                <c:pt idx="54">
                  <c:v>41198</c:v>
                </c:pt>
                <c:pt idx="55">
                  <c:v>41199</c:v>
                </c:pt>
                <c:pt idx="56">
                  <c:v>41206</c:v>
                </c:pt>
                <c:pt idx="57">
                  <c:v>41208</c:v>
                </c:pt>
                <c:pt idx="58">
                  <c:v>41213</c:v>
                </c:pt>
                <c:pt idx="59">
                  <c:v>41215</c:v>
                </c:pt>
                <c:pt idx="60">
                  <c:v>41218</c:v>
                </c:pt>
                <c:pt idx="61">
                  <c:v>41219</c:v>
                </c:pt>
                <c:pt idx="62">
                  <c:v>41226</c:v>
                </c:pt>
                <c:pt idx="63">
                  <c:v>41230</c:v>
                </c:pt>
                <c:pt idx="64">
                  <c:v>41232</c:v>
                </c:pt>
                <c:pt idx="65">
                  <c:v>41233</c:v>
                </c:pt>
                <c:pt idx="66">
                  <c:v>41239</c:v>
                </c:pt>
                <c:pt idx="67">
                  <c:v>41243</c:v>
                </c:pt>
                <c:pt idx="68">
                  <c:v>41249</c:v>
                </c:pt>
                <c:pt idx="69">
                  <c:v>41250</c:v>
                </c:pt>
                <c:pt idx="70">
                  <c:v>41250</c:v>
                </c:pt>
                <c:pt idx="71">
                  <c:v>41253</c:v>
                </c:pt>
                <c:pt idx="72">
                  <c:v>41254</c:v>
                </c:pt>
                <c:pt idx="73">
                  <c:v>41261</c:v>
                </c:pt>
                <c:pt idx="74">
                  <c:v>41262</c:v>
                </c:pt>
                <c:pt idx="75">
                  <c:v>41184</c:v>
                </c:pt>
                <c:pt idx="76">
                  <c:v>41193</c:v>
                </c:pt>
                <c:pt idx="77">
                  <c:v>41199</c:v>
                </c:pt>
                <c:pt idx="78">
                  <c:v>41207</c:v>
                </c:pt>
                <c:pt idx="79">
                  <c:v>41213</c:v>
                </c:pt>
                <c:pt idx="80">
                  <c:v>41215</c:v>
                </c:pt>
                <c:pt idx="81">
                  <c:v>41219</c:v>
                </c:pt>
                <c:pt idx="82">
                  <c:v>41230</c:v>
                </c:pt>
                <c:pt idx="83">
                  <c:v>41232</c:v>
                </c:pt>
                <c:pt idx="84">
                  <c:v>41243</c:v>
                </c:pt>
                <c:pt idx="85">
                  <c:v>41250</c:v>
                </c:pt>
                <c:pt idx="86">
                  <c:v>41250</c:v>
                </c:pt>
                <c:pt idx="87">
                  <c:v>41259</c:v>
                </c:pt>
                <c:pt idx="88">
                  <c:v>41262</c:v>
                </c:pt>
                <c:pt idx="89">
                  <c:v>41184</c:v>
                </c:pt>
                <c:pt idx="90">
                  <c:v>41193</c:v>
                </c:pt>
                <c:pt idx="91">
                  <c:v>41199</c:v>
                </c:pt>
                <c:pt idx="92">
                  <c:v>41207</c:v>
                </c:pt>
                <c:pt idx="93">
                  <c:v>41213</c:v>
                </c:pt>
                <c:pt idx="94">
                  <c:v>41215</c:v>
                </c:pt>
                <c:pt idx="95">
                  <c:v>41219</c:v>
                </c:pt>
                <c:pt idx="96">
                  <c:v>41230</c:v>
                </c:pt>
                <c:pt idx="97">
                  <c:v>41232</c:v>
                </c:pt>
                <c:pt idx="98">
                  <c:v>41243</c:v>
                </c:pt>
                <c:pt idx="99">
                  <c:v>41250</c:v>
                </c:pt>
                <c:pt idx="100">
                  <c:v>41250</c:v>
                </c:pt>
                <c:pt idx="101">
                  <c:v>41259</c:v>
                </c:pt>
                <c:pt idx="102">
                  <c:v>41262</c:v>
                </c:pt>
                <c:pt idx="103">
                  <c:v>41184</c:v>
                </c:pt>
                <c:pt idx="104">
                  <c:v>41193</c:v>
                </c:pt>
                <c:pt idx="105">
                  <c:v>41199</c:v>
                </c:pt>
                <c:pt idx="106">
                  <c:v>41207</c:v>
                </c:pt>
                <c:pt idx="107">
                  <c:v>41213</c:v>
                </c:pt>
                <c:pt idx="108">
                  <c:v>41215</c:v>
                </c:pt>
                <c:pt idx="109">
                  <c:v>41219</c:v>
                </c:pt>
                <c:pt idx="110">
                  <c:v>41230</c:v>
                </c:pt>
                <c:pt idx="111">
                  <c:v>41232</c:v>
                </c:pt>
                <c:pt idx="112">
                  <c:v>41243</c:v>
                </c:pt>
                <c:pt idx="113">
                  <c:v>41250</c:v>
                </c:pt>
                <c:pt idx="114">
                  <c:v>41250</c:v>
                </c:pt>
                <c:pt idx="115">
                  <c:v>41259</c:v>
                </c:pt>
                <c:pt idx="116">
                  <c:v>41262</c:v>
                </c:pt>
              </c:numCache>
            </c:numRef>
          </c:cat>
          <c:val>
            <c:numRef>
              <c:f>Sheet2!$M$2:$M$118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0</c:v>
                </c:pt>
                <c:pt idx="9" formatCode="0">
                  <c:v>0</c:v>
                </c:pt>
                <c:pt idx="10" formatCode="0">
                  <c:v>0</c:v>
                </c:pt>
                <c:pt idx="11">
                  <c:v>0</c:v>
                </c:pt>
                <c:pt idx="12">
                  <c:v>0</c:v>
                </c:pt>
                <c:pt idx="13" formatCode="0">
                  <c:v>0</c:v>
                </c:pt>
                <c:pt idx="14" formatCode="0">
                  <c:v>0</c:v>
                </c:pt>
                <c:pt idx="15" formatCode="0">
                  <c:v>0</c:v>
                </c:pt>
                <c:pt idx="16" formatCode="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 formatCode="0">
                  <c:v>1</c:v>
                </c:pt>
                <c:pt idx="29" formatCode="0">
                  <c:v>0</c:v>
                </c:pt>
                <c:pt idx="30" formatCode="0">
                  <c:v>1</c:v>
                </c:pt>
                <c:pt idx="31" formatCode="0">
                  <c:v>0</c:v>
                </c:pt>
                <c:pt idx="32" formatCode="0">
                  <c:v>1</c:v>
                </c:pt>
                <c:pt idx="33">
                  <c:v>0</c:v>
                </c:pt>
                <c:pt idx="34" formatCode="0">
                  <c:v>1</c:v>
                </c:pt>
                <c:pt idx="35" formatCode="0">
                  <c:v>1</c:v>
                </c:pt>
                <c:pt idx="36">
                  <c:v>0</c:v>
                </c:pt>
                <c:pt idx="37">
                  <c:v>0</c:v>
                </c:pt>
                <c:pt idx="38" formatCode="0">
                  <c:v>0</c:v>
                </c:pt>
                <c:pt idx="39" formatCode="0">
                  <c:v>0</c:v>
                </c:pt>
                <c:pt idx="40" formatCode="0">
                  <c:v>1</c:v>
                </c:pt>
                <c:pt idx="41" formatCode="0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0">
                  <c:v>0</c:v>
                </c:pt>
                <c:pt idx="54" formatCode="0">
                  <c:v>0</c:v>
                </c:pt>
                <c:pt idx="55" formatCode="0">
                  <c:v>1</c:v>
                </c:pt>
                <c:pt idx="56" formatCode="0">
                  <c:v>2</c:v>
                </c:pt>
                <c:pt idx="57" formatCode="0">
                  <c:v>0</c:v>
                </c:pt>
                <c:pt idx="58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>
                  <c:v>0</c:v>
                </c:pt>
                <c:pt idx="62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3</c:v>
                </c:pt>
                <c:pt idx="66" formatCode="0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</c:ser>
        <c:marker val="1"/>
        <c:axId val="100741504"/>
        <c:axId val="100743424"/>
      </c:lineChart>
      <c:dateAx>
        <c:axId val="10074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0743424"/>
        <c:crosses val="autoZero"/>
        <c:auto val="1"/>
        <c:lblOffset val="100"/>
      </c:dateAx>
      <c:valAx>
        <c:axId val="100743424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0883380667925477E-2"/>
              <c:y val="0.4443421616958414"/>
            </c:manualLayout>
          </c:layout>
        </c:title>
        <c:numFmt formatCode="General" sourceLinked="0"/>
        <c:tickLblPos val="nextTo"/>
        <c:crossAx val="100741504"/>
        <c:crosses val="autoZero"/>
        <c:crossBetween val="between"/>
        <c:majorUnit val="5"/>
      </c:valAx>
    </c:plotArea>
    <c:plotVisOnly val="1"/>
  </c:chart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Hallway  ISO 8 (Room 614)</a:t>
            </a:r>
          </a:p>
          <a:p>
            <a:pPr>
              <a:defRPr/>
            </a:pPr>
            <a:r>
              <a:rPr lang="en-US" sz="1800" b="1" i="0" baseline="0"/>
              <a:t>Surface 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8857238686296188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68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SV!$B$85</c:f>
              <c:strCache>
                <c:ptCount val="1"/>
                <c:pt idx="0">
                  <c:v>S1 </c:v>
                </c:pt>
              </c:strCache>
            </c:strRef>
          </c:tx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SV!$B$86:$B$98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SV!$C$85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SV!$C$86:$C$98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SV!$D$85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SV!$D$86:$D$98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SV!$E$85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SV!$E$86:$E$98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SV!$F$85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SV!$F$86:$F$98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</c:ser>
        <c:ser>
          <c:idx val="5"/>
          <c:order val="5"/>
          <c:tx>
            <c:strRef>
              <c:f>SV!$G$85</c:f>
              <c:strCache>
                <c:ptCount val="1"/>
                <c:pt idx="0">
                  <c:v>F2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SV!$A$86:$A$98</c:f>
              <c:numCache>
                <c:formatCode>m/d/yyyy</c:formatCode>
                <c:ptCount val="13"/>
                <c:pt idx="0">
                  <c:v>41185</c:v>
                </c:pt>
                <c:pt idx="1">
                  <c:v>41194</c:v>
                </c:pt>
                <c:pt idx="2">
                  <c:v>41197</c:v>
                </c:pt>
                <c:pt idx="3">
                  <c:v>41207</c:v>
                </c:pt>
                <c:pt idx="4">
                  <c:v>41212</c:v>
                </c:pt>
                <c:pt idx="5">
                  <c:v>41222</c:v>
                </c:pt>
                <c:pt idx="6">
                  <c:v>41225</c:v>
                </c:pt>
                <c:pt idx="7">
                  <c:v>41232</c:v>
                </c:pt>
                <c:pt idx="8">
                  <c:v>41240</c:v>
                </c:pt>
                <c:pt idx="9">
                  <c:v>41248</c:v>
                </c:pt>
                <c:pt idx="10">
                  <c:v>41248</c:v>
                </c:pt>
                <c:pt idx="11">
                  <c:v>41257</c:v>
                </c:pt>
                <c:pt idx="12">
                  <c:v>41260</c:v>
                </c:pt>
              </c:numCache>
            </c:numRef>
          </c:cat>
          <c:val>
            <c:numRef>
              <c:f>SV!$G$86:$G$98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</c:ser>
        <c:marker val="1"/>
        <c:axId val="101955456"/>
        <c:axId val="101966208"/>
      </c:lineChart>
      <c:dateAx>
        <c:axId val="10195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1966208"/>
        <c:crosses val="autoZero"/>
        <c:auto val="1"/>
        <c:lblOffset val="100"/>
      </c:dateAx>
      <c:valAx>
        <c:axId val="101966208"/>
        <c:scaling>
          <c:orientation val="minMax"/>
          <c:max val="3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1955456"/>
        <c:crosses val="autoZero"/>
        <c:crossBetween val="between"/>
        <c:majorUnit val="5"/>
      </c:valAx>
    </c:plotArea>
    <c:plotVisOnly val="1"/>
  </c:chart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Media Prep and Glasswash ISO 8 (Rooms 610,611,612 and 613)</a:t>
            </a:r>
          </a:p>
          <a:p>
            <a:pPr>
              <a:defRPr/>
            </a:pPr>
            <a:r>
              <a:rPr lang="en-US" sz="1800" b="1" i="0" baseline="0"/>
              <a:t>Surface and Floor Viables Q4 2012</a:t>
            </a:r>
            <a:endParaRPr lang="en-US"/>
          </a:p>
          <a:p>
            <a:pPr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 Alert &gt; 12 CFU, Action &gt; 25 CFU</a:t>
            </a:r>
            <a:endParaRPr lang="en-US" sz="1800" b="1" i="0" baseline="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14795266356269879"/>
          <c:y val="0"/>
        </c:manualLayout>
      </c:layout>
    </c:title>
    <c:plotArea>
      <c:layout>
        <c:manualLayout>
          <c:layoutTarget val="inner"/>
          <c:xMode val="edge"/>
          <c:yMode val="edge"/>
          <c:x val="6.8187186627470309E-2"/>
          <c:y val="0.13930528985083263"/>
          <c:w val="0.86456505230795355"/>
          <c:h val="0.75235058309906555"/>
        </c:manualLayout>
      </c:layout>
      <c:lineChart>
        <c:grouping val="standard"/>
        <c:ser>
          <c:idx val="0"/>
          <c:order val="0"/>
          <c:tx>
            <c:strRef>
              <c:f>SV!$B$50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SV!$B$51:$B$63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SV!$C$50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SV!$C$51:$C$63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strRef>
              <c:f>SV!$D$50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SV!$D$51:$D$63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strRef>
              <c:f>SV!$E$50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SV!$E$51:$E$63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strRef>
              <c:f>SV!$F$50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SV!$F$51:$F$63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strRef>
              <c:f>SV!$G$50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SV!$G$51:$G$63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6"/>
          <c:order val="6"/>
          <c:tx>
            <c:strRef>
              <c:f>SV!$H$50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SV!$H$51:$H$63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7"/>
          <c:order val="7"/>
          <c:tx>
            <c:strRef>
              <c:f>SV!$I$50</c:f>
              <c:strCache>
                <c:ptCount val="1"/>
                <c:pt idx="0">
                  <c:v>S5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SV!$I$51:$I$63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8"/>
          <c:order val="8"/>
          <c:tx>
            <c:strRef>
              <c:f>SV!$J$50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SV!$J$51:$J$63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0"/>
          <c:order val="9"/>
          <c:tx>
            <c:strRef>
              <c:f>SV!$B$68</c:f>
              <c:strCache>
                <c:ptCount val="1"/>
                <c:pt idx="0">
                  <c:v>S1 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SV!$B$69:$B$81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1"/>
          <c:order val="10"/>
          <c:tx>
            <c:strRef>
              <c:f>SV!$C$68</c:f>
              <c:strCache>
                <c:ptCount val="1"/>
                <c:pt idx="0">
                  <c:v>S2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SV!$C$69:$C$81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2"/>
          <c:order val="11"/>
          <c:tx>
            <c:strRef>
              <c:f>SV!$D$68</c:f>
              <c:strCache>
                <c:ptCount val="1"/>
                <c:pt idx="0">
                  <c:v>S3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SV!$D$69:$D$81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3"/>
          <c:order val="12"/>
          <c:tx>
            <c:strRef>
              <c:f>SV!$E$68</c:f>
              <c:strCache>
                <c:ptCount val="1"/>
                <c:pt idx="0">
                  <c:v>S4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SV!$E$69:$E$81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4"/>
          <c:order val="13"/>
          <c:tx>
            <c:strRef>
              <c:f>SV!$F$68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SV!$F$69:$F$81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ser>
          <c:idx val="15"/>
          <c:order val="14"/>
          <c:tx>
            <c:strRef>
              <c:f>SV!$G$68</c:f>
              <c:strCache>
                <c:ptCount val="1"/>
                <c:pt idx="0">
                  <c:v>S1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SV!$G$69:$G$81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6"/>
          <c:order val="15"/>
          <c:tx>
            <c:strRef>
              <c:f>SV!$H$68</c:f>
              <c:strCache>
                <c:ptCount val="1"/>
                <c:pt idx="0">
                  <c:v>F1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SV!$A$51:$A$63</c:f>
              <c:numCache>
                <c:formatCode>m/d/yyyy</c:formatCode>
                <c:ptCount val="13"/>
                <c:pt idx="0">
                  <c:v>41183</c:v>
                </c:pt>
                <c:pt idx="1">
                  <c:v>41190</c:v>
                </c:pt>
                <c:pt idx="2">
                  <c:v>41201</c:v>
                </c:pt>
                <c:pt idx="3">
                  <c:v>41204</c:v>
                </c:pt>
                <c:pt idx="4">
                  <c:v>41213</c:v>
                </c:pt>
                <c:pt idx="5">
                  <c:v>41220</c:v>
                </c:pt>
                <c:pt idx="6">
                  <c:v>41228</c:v>
                </c:pt>
                <c:pt idx="7">
                  <c:v>41232</c:v>
                </c:pt>
                <c:pt idx="8">
                  <c:v>41241</c:v>
                </c:pt>
                <c:pt idx="9">
                  <c:v>41247</c:v>
                </c:pt>
                <c:pt idx="10">
                  <c:v>41247</c:v>
                </c:pt>
                <c:pt idx="11">
                  <c:v>41256</c:v>
                </c:pt>
                <c:pt idx="12">
                  <c:v>41263</c:v>
                </c:pt>
              </c:numCache>
            </c:numRef>
          </c:cat>
          <c:val>
            <c:numRef>
              <c:f>SV!$H$69:$H$81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102351232"/>
        <c:axId val="102353536"/>
      </c:lineChart>
      <c:dateAx>
        <c:axId val="10235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0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353536"/>
        <c:crosses val="autoZero"/>
        <c:auto val="1"/>
        <c:lblOffset val="100"/>
      </c:dateAx>
      <c:valAx>
        <c:axId val="102353536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/>
                  <a:t>CFU/25 cm2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102351232"/>
        <c:crosses val="autoZero"/>
        <c:crossBetween val="between"/>
        <c:majorUnit val="10"/>
      </c:valAx>
    </c:plotArea>
    <c:plotVisOnly val="1"/>
  </c:chart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127 Surface Site S5: Countertop 1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 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6.5990003450904014E-2"/>
          <c:y val="9.3107455302525566E-2"/>
          <c:w val="0.82414403279652571"/>
          <c:h val="0.7655154941480546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Sheet1!$C$2:$C$28</c:f>
              <c:numCache>
                <c:formatCode>General</c:formatCode>
                <c:ptCount val="2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Sheet1!$A$2:$A$28</c:f>
              <c:numCache>
                <c:formatCode>mm/dd/yy;@</c:formatCode>
                <c:ptCount val="27"/>
                <c:pt idx="0">
                  <c:v>40869</c:v>
                </c:pt>
                <c:pt idx="1">
                  <c:v>40876</c:v>
                </c:pt>
                <c:pt idx="2">
                  <c:v>40878</c:v>
                </c:pt>
                <c:pt idx="3">
                  <c:v>40885</c:v>
                </c:pt>
                <c:pt idx="4">
                  <c:v>40883</c:v>
                </c:pt>
                <c:pt idx="5">
                  <c:v>40898</c:v>
                </c:pt>
                <c:pt idx="6">
                  <c:v>40898</c:v>
                </c:pt>
                <c:pt idx="7">
                  <c:v>40893</c:v>
                </c:pt>
                <c:pt idx="8">
                  <c:v>40893</c:v>
                </c:pt>
                <c:pt idx="9">
                  <c:v>40897</c:v>
                </c:pt>
                <c:pt idx="10">
                  <c:v>40897</c:v>
                </c:pt>
                <c:pt idx="11">
                  <c:v>40896</c:v>
                </c:pt>
                <c:pt idx="12">
                  <c:v>40889</c:v>
                </c:pt>
                <c:pt idx="13">
                  <c:v>40907</c:v>
                </c:pt>
                <c:pt idx="14" formatCode="m/d/yyyy">
                  <c:v>40911</c:v>
                </c:pt>
                <c:pt idx="15" formatCode="m/d/yyyy">
                  <c:v>40914</c:v>
                </c:pt>
                <c:pt idx="16" formatCode="m/d/yyyy">
                  <c:v>40917</c:v>
                </c:pt>
                <c:pt idx="17" formatCode="m/d/yyyy">
                  <c:v>40918</c:v>
                </c:pt>
                <c:pt idx="18" formatCode="m/d/yyyy">
                  <c:v>40924</c:v>
                </c:pt>
                <c:pt idx="19" formatCode="m/d/yyyy">
                  <c:v>40932</c:v>
                </c:pt>
                <c:pt idx="20" formatCode="m/d/yyyy">
                  <c:v>40935</c:v>
                </c:pt>
                <c:pt idx="21" formatCode="m/d/yyyy">
                  <c:v>40927</c:v>
                </c:pt>
                <c:pt idx="22" formatCode="m/d/yyyy">
                  <c:v>40927</c:v>
                </c:pt>
                <c:pt idx="23" formatCode="m/d/yyyy">
                  <c:v>40948</c:v>
                </c:pt>
                <c:pt idx="24" formatCode="m/d/yyyy">
                  <c:v>40948</c:v>
                </c:pt>
                <c:pt idx="25" formatCode="m/d/yyyy">
                  <c:v>40939</c:v>
                </c:pt>
                <c:pt idx="26" formatCode="m/d/yyyy">
                  <c:v>40945</c:v>
                </c:pt>
              </c:numCache>
            </c:numRef>
          </c:cat>
          <c:val>
            <c:numRef>
              <c:f>Sheet1!$D$2:$D$28</c:f>
              <c:numCache>
                <c:formatCode>General</c:formatCode>
                <c:ptCount val="2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</c:ser>
        <c:marker val="1"/>
        <c:axId val="102454400"/>
        <c:axId val="102456320"/>
      </c:lineChart>
      <c:dateAx>
        <c:axId val="10245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mm/dd/yy;@" sourceLinked="1"/>
        <c:majorTickMark val="none"/>
        <c:tickLblPos val="nextTo"/>
        <c:txPr>
          <a:bodyPr rot="-2460000"/>
          <a:lstStyle/>
          <a:p>
            <a:pPr>
              <a:defRPr/>
            </a:pPr>
            <a:endParaRPr lang="en-US"/>
          </a:p>
        </c:txPr>
        <c:crossAx val="102456320"/>
        <c:crosses val="autoZero"/>
        <c:auto val="1"/>
        <c:lblOffset val="100"/>
        <c:majorUnit val="5"/>
        <c:majorTimeUnit val="days"/>
      </c:dateAx>
      <c:valAx>
        <c:axId val="10245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CFU/25 cm</a:t>
                </a:r>
                <a:r>
                  <a:rPr lang="en-US" baseline="30000"/>
                  <a:t>2</a:t>
                </a:r>
              </a:p>
            </c:rich>
          </c:tx>
        </c:title>
        <c:numFmt formatCode="General" sourceLinked="1"/>
        <c:majorTickMark val="none"/>
        <c:tickLblPos val="nextTo"/>
        <c:crossAx val="102454400"/>
        <c:crosses val="autoZero"/>
        <c:crossBetween val="between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u="none" strike="noStrike" baseline="0"/>
              <a:t>Manufacturing II </a:t>
            </a:r>
            <a:r>
              <a:rPr lang="en-US" sz="1800" b="1" i="0" baseline="0"/>
              <a:t>ISO 7 (Rooms 608 and 609)</a:t>
            </a:r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64221671558E-2"/>
          <c:y val="0.14531172608015488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TP!$C$3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TP!$C$4:$C$24</c:f>
              <c:numCache>
                <c:formatCode>General</c:formatCode>
                <c:ptCount val="21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16</c:v>
                </c:pt>
                <c:pt idx="10">
                  <c:v>1</c:v>
                </c:pt>
                <c:pt idx="11">
                  <c:v>28</c:v>
                </c:pt>
                <c:pt idx="12">
                  <c:v>0</c:v>
                </c:pt>
                <c:pt idx="13">
                  <c:v>8</c:v>
                </c:pt>
                <c:pt idx="14">
                  <c:v>1</c:v>
                </c:pt>
                <c:pt idx="15">
                  <c:v>10</c:v>
                </c:pt>
                <c:pt idx="16">
                  <c:v>4</c:v>
                </c:pt>
                <c:pt idx="17">
                  <c:v>6</c:v>
                </c:pt>
                <c:pt idx="18">
                  <c:v>1</c:v>
                </c:pt>
                <c:pt idx="19">
                  <c:v>14</c:v>
                </c:pt>
                <c:pt idx="20">
                  <c:v>6</c:v>
                </c:pt>
              </c:numCache>
            </c:numRef>
          </c:val>
        </c:ser>
        <c:ser>
          <c:idx val="1"/>
          <c:order val="1"/>
          <c:tx>
            <c:strRef>
              <c:f>TP!$E$3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TP!$E$4:$E$24</c:f>
              <c:numCache>
                <c:formatCode>General</c:formatCode>
                <c:ptCount val="21"/>
                <c:pt idx="0">
                  <c:v>5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  <c:pt idx="10">
                  <c:v>0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12</c:v>
                </c:pt>
                <c:pt idx="20">
                  <c:v>4</c:v>
                </c:pt>
              </c:numCache>
            </c:numRef>
          </c:val>
        </c:ser>
        <c:ser>
          <c:idx val="2"/>
          <c:order val="2"/>
          <c:tx>
            <c:strRef>
              <c:f>TP!$G$3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TP!$G$4:$G$24</c:f>
              <c:numCache>
                <c:formatCode>General</c:formatCode>
                <c:ptCount val="21"/>
                <c:pt idx="0">
                  <c:v>5</c:v>
                </c:pt>
                <c:pt idx="1">
                  <c:v>1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</c:numCache>
            </c:numRef>
          </c:val>
        </c:ser>
        <c:ser>
          <c:idx val="3"/>
          <c:order val="3"/>
          <c:tx>
            <c:strRef>
              <c:f>TP!$I$3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TP!$I$4:$I$24</c:f>
              <c:numCache>
                <c:formatCode>General</c:formatCode>
                <c:ptCount val="21"/>
                <c:pt idx="0">
                  <c:v>3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16</c:v>
                </c:pt>
                <c:pt idx="19">
                  <c:v>1</c:v>
                </c:pt>
                <c:pt idx="20">
                  <c:v>3</c:v>
                </c:pt>
              </c:numCache>
            </c:numRef>
          </c:val>
        </c:ser>
        <c:ser>
          <c:idx val="4"/>
          <c:order val="4"/>
          <c:tx>
            <c:strRef>
              <c:f>TP!$K$3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TP!$K$4:$K$24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12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TP!$M$3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TP!$M$4:$M$24</c:f>
              <c:numCache>
                <c:formatCode>General</c:formatCode>
                <c:ptCount val="21"/>
                <c:pt idx="0">
                  <c:v>8</c:v>
                </c:pt>
                <c:pt idx="1">
                  <c:v>12</c:v>
                </c:pt>
                <c:pt idx="2">
                  <c:v>27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</c:v>
                </c:pt>
              </c:numCache>
            </c:numRef>
          </c:val>
        </c:ser>
        <c:ser>
          <c:idx val="6"/>
          <c:order val="6"/>
          <c:tx>
            <c:strRef>
              <c:f>TP!$O$3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TP!$O$4:$O$24</c:f>
              <c:numCache>
                <c:formatCode>General</c:formatCode>
                <c:ptCount val="21"/>
                <c:pt idx="0">
                  <c:v>5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13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12</c:v>
                </c:pt>
              </c:numCache>
            </c:numRef>
          </c:val>
        </c:ser>
        <c:ser>
          <c:idx val="7"/>
          <c:order val="7"/>
          <c:tx>
            <c:strRef>
              <c:f>TP!$Q$3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TP!$Q$4:$Q$24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7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8"/>
          <c:order val="8"/>
          <c:tx>
            <c:strRef>
              <c:f>TP!$S$3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TP!$A$4:$A$24</c:f>
              <c:numCache>
                <c:formatCode>m/d/yyyy</c:formatCode>
                <c:ptCount val="21"/>
                <c:pt idx="0">
                  <c:v>41198</c:v>
                </c:pt>
                <c:pt idx="1">
                  <c:v>41201</c:v>
                </c:pt>
                <c:pt idx="2">
                  <c:v>41206</c:v>
                </c:pt>
                <c:pt idx="3">
                  <c:v>41207</c:v>
                </c:pt>
                <c:pt idx="4">
                  <c:v>41208</c:v>
                </c:pt>
                <c:pt idx="5">
                  <c:v>41213</c:v>
                </c:pt>
                <c:pt idx="6">
                  <c:v>41214</c:v>
                </c:pt>
                <c:pt idx="7">
                  <c:v>41218</c:v>
                </c:pt>
                <c:pt idx="8">
                  <c:v>41220</c:v>
                </c:pt>
                <c:pt idx="9">
                  <c:v>41226</c:v>
                </c:pt>
                <c:pt idx="10">
                  <c:v>41228</c:v>
                </c:pt>
                <c:pt idx="11">
                  <c:v>41232</c:v>
                </c:pt>
                <c:pt idx="12">
                  <c:v>41233</c:v>
                </c:pt>
                <c:pt idx="13">
                  <c:v>41239</c:v>
                </c:pt>
                <c:pt idx="14">
                  <c:v>41242</c:v>
                </c:pt>
                <c:pt idx="15">
                  <c:v>41246</c:v>
                </c:pt>
                <c:pt idx="16">
                  <c:v>41249</c:v>
                </c:pt>
                <c:pt idx="17">
                  <c:v>41253</c:v>
                </c:pt>
                <c:pt idx="18">
                  <c:v>41255</c:v>
                </c:pt>
                <c:pt idx="19">
                  <c:v>41260</c:v>
                </c:pt>
                <c:pt idx="20">
                  <c:v>41261</c:v>
                </c:pt>
              </c:numCache>
            </c:numRef>
          </c:cat>
          <c:val>
            <c:numRef>
              <c:f>TP!$S$4:$S$24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14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marker val="1"/>
        <c:axId val="94814592"/>
        <c:axId val="94816512"/>
      </c:lineChart>
      <c:dateAx>
        <c:axId val="948145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816512"/>
        <c:crosses val="autoZero"/>
        <c:auto val="1"/>
        <c:lblOffset val="100"/>
      </c:dateAx>
      <c:valAx>
        <c:axId val="94816512"/>
        <c:scaling>
          <c:orientation val="minMax"/>
          <c:max val="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814592"/>
        <c:crosses val="autoZero"/>
        <c:crossBetween val="between"/>
        <c:majorUnit val="20"/>
      </c:valAx>
    </c:plotArea>
    <c:plotVisOnly val="1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&gt;1000, Action &gt;3000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0240392003003949"/>
        </c:manualLayout>
      </c:layout>
      <c:lineChart>
        <c:grouping val="standard"/>
        <c:ser>
          <c:idx val="0"/>
          <c:order val="0"/>
          <c:tx>
            <c:strRef>
              <c:f>TP!$N$91</c:f>
              <c:strCache>
                <c:ptCount val="1"/>
                <c:pt idx="0">
                  <c:v>A2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TP!$N$92:$N$115</c:f>
              <c:numCache>
                <c:formatCode>General</c:formatCode>
                <c:ptCount val="24"/>
                <c:pt idx="0">
                  <c:v>11</c:v>
                </c:pt>
                <c:pt idx="1">
                  <c:v>22</c:v>
                </c:pt>
                <c:pt idx="2">
                  <c:v>90</c:v>
                </c:pt>
                <c:pt idx="3">
                  <c:v>46</c:v>
                </c:pt>
                <c:pt idx="4">
                  <c:v>0</c:v>
                </c:pt>
                <c:pt idx="5">
                  <c:v>13</c:v>
                </c:pt>
                <c:pt idx="6">
                  <c:v>6</c:v>
                </c:pt>
                <c:pt idx="7">
                  <c:v>85</c:v>
                </c:pt>
                <c:pt idx="8">
                  <c:v>6</c:v>
                </c:pt>
                <c:pt idx="9">
                  <c:v>82</c:v>
                </c:pt>
                <c:pt idx="10">
                  <c:v>3</c:v>
                </c:pt>
                <c:pt idx="11">
                  <c:v>25</c:v>
                </c:pt>
                <c:pt idx="12">
                  <c:v>167</c:v>
                </c:pt>
                <c:pt idx="13">
                  <c:v>19</c:v>
                </c:pt>
                <c:pt idx="14">
                  <c:v>58</c:v>
                </c:pt>
                <c:pt idx="15">
                  <c:v>328</c:v>
                </c:pt>
                <c:pt idx="16">
                  <c:v>5</c:v>
                </c:pt>
                <c:pt idx="17">
                  <c:v>1</c:v>
                </c:pt>
                <c:pt idx="18">
                  <c:v>43</c:v>
                </c:pt>
                <c:pt idx="19">
                  <c:v>2</c:v>
                </c:pt>
                <c:pt idx="20">
                  <c:v>11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</c:numCache>
            </c:numRef>
          </c:val>
        </c:ser>
        <c:marker val="1"/>
        <c:axId val="94041984"/>
        <c:axId val="94445568"/>
      </c:lineChart>
      <c:dateAx>
        <c:axId val="9404198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445568"/>
        <c:crosses val="autoZero"/>
        <c:auto val="1"/>
        <c:lblOffset val="100"/>
      </c:dateAx>
      <c:valAx>
        <c:axId val="94445568"/>
        <c:scaling>
          <c:orientation val="minMax"/>
          <c:max val="35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041984"/>
        <c:crosses val="autoZero"/>
        <c:crossBetween val="between"/>
        <c:majorUnit val="500"/>
      </c:valAx>
    </c:plotArea>
    <c:plotVisOnly val="1"/>
  </c:chart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Hood ISO 6 (Room 616)</a:t>
            </a:r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&gt;1000</a:t>
            </a:r>
            <a:endParaRPr lang="en-US"/>
          </a:p>
        </c:rich>
      </c:tx>
      <c:layout>
        <c:manualLayout>
          <c:xMode val="edge"/>
          <c:yMode val="edge"/>
          <c:x val="0.28239824446794282"/>
          <c:y val="0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047636481919996"/>
        </c:manualLayout>
      </c:layout>
      <c:lineChart>
        <c:grouping val="standard"/>
        <c:ser>
          <c:idx val="0"/>
          <c:order val="0"/>
          <c:tx>
            <c:strRef>
              <c:f>TP!$O$91</c:f>
              <c:strCache>
                <c:ptCount val="1"/>
                <c:pt idx="0">
                  <c:v>A2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TP!$O$92:$O$115</c:f>
              <c:numCache>
                <c:formatCode>General</c:formatCode>
                <c:ptCount val="24"/>
                <c:pt idx="0">
                  <c:v>5</c:v>
                </c:pt>
                <c:pt idx="1">
                  <c:v>8</c:v>
                </c:pt>
                <c:pt idx="2">
                  <c:v>19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  <c:pt idx="9">
                  <c:v>13</c:v>
                </c:pt>
                <c:pt idx="10">
                  <c:v>0</c:v>
                </c:pt>
                <c:pt idx="11">
                  <c:v>10</c:v>
                </c:pt>
                <c:pt idx="12">
                  <c:v>31</c:v>
                </c:pt>
                <c:pt idx="13">
                  <c:v>1</c:v>
                </c:pt>
                <c:pt idx="14">
                  <c:v>2</c:v>
                </c:pt>
                <c:pt idx="15">
                  <c:v>38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94631424"/>
        <c:axId val="94633344"/>
      </c:lineChart>
      <c:dateAx>
        <c:axId val="94631424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4633344"/>
        <c:crosses val="autoZero"/>
        <c:auto val="1"/>
        <c:lblOffset val="100"/>
      </c:dateAx>
      <c:valAx>
        <c:axId val="94633344"/>
        <c:scaling>
          <c:orientation val="minMax"/>
          <c:max val="12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/m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4631424"/>
        <c:crosses val="autoZero"/>
        <c:crossBetween val="between"/>
        <c:majorUnit val="200"/>
      </c:valAx>
    </c:plotArea>
    <c:plotVisOnly val="1"/>
  </c:chart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0.5-µm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&gt;500, Action &gt;1500</a:t>
            </a:r>
            <a:endParaRPr lang="en-US"/>
          </a:p>
        </c:rich>
      </c:tx>
      <c:layout>
        <c:manualLayout>
          <c:xMode val="edge"/>
          <c:yMode val="edge"/>
          <c:x val="0.28825739960545282"/>
          <c:y val="2.0181111972914613E-3"/>
        </c:manualLayout>
      </c:layout>
    </c:title>
    <c:plotArea>
      <c:layout>
        <c:manualLayout>
          <c:layoutTarget val="inner"/>
          <c:xMode val="edge"/>
          <c:yMode val="edge"/>
          <c:x val="8.6072257684720099E-2"/>
          <c:y val="0.14934531360415121"/>
          <c:w val="0.85713222959768354"/>
          <c:h val="0.70845825362191372"/>
        </c:manualLayout>
      </c:layout>
      <c:lineChart>
        <c:grouping val="standard"/>
        <c:ser>
          <c:idx val="3"/>
          <c:order val="0"/>
          <c:tx>
            <c:strRef>
              <c:f>TP!$H$91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TP!$H$92:$H$115</c:f>
              <c:numCache>
                <c:formatCode>General</c:formatCode>
                <c:ptCount val="24"/>
                <c:pt idx="0">
                  <c:v>100</c:v>
                </c:pt>
                <c:pt idx="1">
                  <c:v>43</c:v>
                </c:pt>
                <c:pt idx="2">
                  <c:v>102</c:v>
                </c:pt>
                <c:pt idx="3">
                  <c:v>4</c:v>
                </c:pt>
                <c:pt idx="4">
                  <c:v>92</c:v>
                </c:pt>
                <c:pt idx="5">
                  <c:v>0</c:v>
                </c:pt>
                <c:pt idx="6">
                  <c:v>214</c:v>
                </c:pt>
                <c:pt idx="7">
                  <c:v>103</c:v>
                </c:pt>
                <c:pt idx="8">
                  <c:v>52</c:v>
                </c:pt>
                <c:pt idx="9">
                  <c:v>22</c:v>
                </c:pt>
                <c:pt idx="10">
                  <c:v>32</c:v>
                </c:pt>
                <c:pt idx="11">
                  <c:v>11</c:v>
                </c:pt>
                <c:pt idx="12">
                  <c:v>25</c:v>
                </c:pt>
                <c:pt idx="13">
                  <c:v>81</c:v>
                </c:pt>
                <c:pt idx="14">
                  <c:v>2</c:v>
                </c:pt>
                <c:pt idx="15">
                  <c:v>184</c:v>
                </c:pt>
                <c:pt idx="16">
                  <c:v>52</c:v>
                </c:pt>
                <c:pt idx="17">
                  <c:v>12</c:v>
                </c:pt>
                <c:pt idx="18">
                  <c:v>10</c:v>
                </c:pt>
                <c:pt idx="19">
                  <c:v>40</c:v>
                </c:pt>
                <c:pt idx="20">
                  <c:v>79</c:v>
                </c:pt>
                <c:pt idx="21">
                  <c:v>0</c:v>
                </c:pt>
                <c:pt idx="22">
                  <c:v>19</c:v>
                </c:pt>
                <c:pt idx="23">
                  <c:v>459</c:v>
                </c:pt>
              </c:numCache>
            </c:numRef>
          </c:val>
        </c:ser>
        <c:ser>
          <c:idx val="4"/>
          <c:order val="1"/>
          <c:tx>
            <c:strRef>
              <c:f>TP!$J$91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TP!$J$92:$J$115</c:f>
              <c:numCache>
                <c:formatCode>General</c:formatCode>
                <c:ptCount val="24"/>
                <c:pt idx="0">
                  <c:v>47</c:v>
                </c:pt>
                <c:pt idx="1">
                  <c:v>22</c:v>
                </c:pt>
                <c:pt idx="2">
                  <c:v>53</c:v>
                </c:pt>
                <c:pt idx="3">
                  <c:v>25</c:v>
                </c:pt>
                <c:pt idx="4">
                  <c:v>173</c:v>
                </c:pt>
                <c:pt idx="5">
                  <c:v>0</c:v>
                </c:pt>
                <c:pt idx="6">
                  <c:v>371</c:v>
                </c:pt>
                <c:pt idx="7">
                  <c:v>82</c:v>
                </c:pt>
                <c:pt idx="8">
                  <c:v>28</c:v>
                </c:pt>
                <c:pt idx="9">
                  <c:v>67</c:v>
                </c:pt>
                <c:pt idx="10">
                  <c:v>52</c:v>
                </c:pt>
                <c:pt idx="11">
                  <c:v>46</c:v>
                </c:pt>
                <c:pt idx="12">
                  <c:v>52</c:v>
                </c:pt>
                <c:pt idx="13">
                  <c:v>71</c:v>
                </c:pt>
                <c:pt idx="14">
                  <c:v>0</c:v>
                </c:pt>
                <c:pt idx="15">
                  <c:v>17</c:v>
                </c:pt>
                <c:pt idx="16">
                  <c:v>19</c:v>
                </c:pt>
                <c:pt idx="17">
                  <c:v>5</c:v>
                </c:pt>
                <c:pt idx="18">
                  <c:v>231</c:v>
                </c:pt>
                <c:pt idx="19">
                  <c:v>16</c:v>
                </c:pt>
                <c:pt idx="20">
                  <c:v>52</c:v>
                </c:pt>
                <c:pt idx="21">
                  <c:v>0</c:v>
                </c:pt>
                <c:pt idx="22">
                  <c:v>107</c:v>
                </c:pt>
                <c:pt idx="23">
                  <c:v>189</c:v>
                </c:pt>
              </c:numCache>
            </c:numRef>
          </c:val>
        </c:ser>
        <c:ser>
          <c:idx val="5"/>
          <c:order val="2"/>
          <c:tx>
            <c:strRef>
              <c:f>TP!$L$91</c:f>
              <c:strCache>
                <c:ptCount val="1"/>
                <c:pt idx="0">
                  <c:v>A1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TP!$L$92:$L$115</c:f>
              <c:numCache>
                <c:formatCode>General</c:formatCode>
                <c:ptCount val="24"/>
                <c:pt idx="0">
                  <c:v>47</c:v>
                </c:pt>
                <c:pt idx="1">
                  <c:v>130</c:v>
                </c:pt>
                <c:pt idx="2">
                  <c:v>390</c:v>
                </c:pt>
                <c:pt idx="3">
                  <c:v>32</c:v>
                </c:pt>
                <c:pt idx="4">
                  <c:v>163</c:v>
                </c:pt>
                <c:pt idx="5">
                  <c:v>0</c:v>
                </c:pt>
                <c:pt idx="6">
                  <c:v>201</c:v>
                </c:pt>
                <c:pt idx="7">
                  <c:v>257</c:v>
                </c:pt>
                <c:pt idx="8">
                  <c:v>17</c:v>
                </c:pt>
                <c:pt idx="9">
                  <c:v>212</c:v>
                </c:pt>
                <c:pt idx="10">
                  <c:v>67</c:v>
                </c:pt>
                <c:pt idx="11">
                  <c:v>42</c:v>
                </c:pt>
                <c:pt idx="12">
                  <c:v>122</c:v>
                </c:pt>
                <c:pt idx="13">
                  <c:v>55</c:v>
                </c:pt>
                <c:pt idx="14">
                  <c:v>8</c:v>
                </c:pt>
                <c:pt idx="15">
                  <c:v>10</c:v>
                </c:pt>
                <c:pt idx="16">
                  <c:v>49</c:v>
                </c:pt>
                <c:pt idx="17">
                  <c:v>8</c:v>
                </c:pt>
                <c:pt idx="18">
                  <c:v>28</c:v>
                </c:pt>
                <c:pt idx="19">
                  <c:v>73</c:v>
                </c:pt>
                <c:pt idx="20">
                  <c:v>119</c:v>
                </c:pt>
                <c:pt idx="21">
                  <c:v>0</c:v>
                </c:pt>
                <c:pt idx="22">
                  <c:v>168</c:v>
                </c:pt>
                <c:pt idx="23">
                  <c:v>90</c:v>
                </c:pt>
              </c:numCache>
            </c:numRef>
          </c:val>
        </c:ser>
        <c:ser>
          <c:idx val="6"/>
          <c:order val="3"/>
          <c:tx>
            <c:strRef>
              <c:f>TP!$P$91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TP!$P$92:$P$115</c:f>
              <c:numCache>
                <c:formatCode>General</c:formatCode>
                <c:ptCount val="24"/>
                <c:pt idx="0">
                  <c:v>14</c:v>
                </c:pt>
                <c:pt idx="1">
                  <c:v>19</c:v>
                </c:pt>
                <c:pt idx="2">
                  <c:v>55</c:v>
                </c:pt>
                <c:pt idx="3">
                  <c:v>16</c:v>
                </c:pt>
                <c:pt idx="4">
                  <c:v>12</c:v>
                </c:pt>
                <c:pt idx="5">
                  <c:v>4</c:v>
                </c:pt>
                <c:pt idx="6">
                  <c:v>77</c:v>
                </c:pt>
                <c:pt idx="7">
                  <c:v>51</c:v>
                </c:pt>
                <c:pt idx="8">
                  <c:v>70</c:v>
                </c:pt>
                <c:pt idx="9">
                  <c:v>26</c:v>
                </c:pt>
                <c:pt idx="10">
                  <c:v>1</c:v>
                </c:pt>
                <c:pt idx="11">
                  <c:v>215</c:v>
                </c:pt>
                <c:pt idx="12">
                  <c:v>67</c:v>
                </c:pt>
                <c:pt idx="13">
                  <c:v>10</c:v>
                </c:pt>
                <c:pt idx="14">
                  <c:v>19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4</c:v>
                </c:pt>
                <c:pt idx="19">
                  <c:v>29</c:v>
                </c:pt>
                <c:pt idx="20">
                  <c:v>4</c:v>
                </c:pt>
                <c:pt idx="21">
                  <c:v>455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</c:ser>
        <c:ser>
          <c:idx val="7"/>
          <c:order val="4"/>
          <c:tx>
            <c:strRef>
              <c:f>TP!$R$91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TP!$R$92:$R$115</c:f>
              <c:numCache>
                <c:formatCode>General</c:formatCode>
                <c:ptCount val="24"/>
                <c:pt idx="0">
                  <c:v>7</c:v>
                </c:pt>
                <c:pt idx="1">
                  <c:v>53</c:v>
                </c:pt>
                <c:pt idx="2">
                  <c:v>11</c:v>
                </c:pt>
                <c:pt idx="3">
                  <c:v>9</c:v>
                </c:pt>
                <c:pt idx="4">
                  <c:v>20</c:v>
                </c:pt>
                <c:pt idx="5">
                  <c:v>41</c:v>
                </c:pt>
                <c:pt idx="6">
                  <c:v>130</c:v>
                </c:pt>
                <c:pt idx="7">
                  <c:v>98</c:v>
                </c:pt>
                <c:pt idx="8">
                  <c:v>39</c:v>
                </c:pt>
                <c:pt idx="9">
                  <c:v>233</c:v>
                </c:pt>
                <c:pt idx="10">
                  <c:v>3</c:v>
                </c:pt>
                <c:pt idx="11">
                  <c:v>22</c:v>
                </c:pt>
                <c:pt idx="12">
                  <c:v>42</c:v>
                </c:pt>
                <c:pt idx="13">
                  <c:v>1</c:v>
                </c:pt>
                <c:pt idx="14">
                  <c:v>19</c:v>
                </c:pt>
                <c:pt idx="15">
                  <c:v>3</c:v>
                </c:pt>
                <c:pt idx="16">
                  <c:v>2</c:v>
                </c:pt>
                <c:pt idx="17">
                  <c:v>11</c:v>
                </c:pt>
                <c:pt idx="18">
                  <c:v>8</c:v>
                </c:pt>
                <c:pt idx="19">
                  <c:v>20</c:v>
                </c:pt>
                <c:pt idx="20">
                  <c:v>1</c:v>
                </c:pt>
                <c:pt idx="21">
                  <c:v>317</c:v>
                </c:pt>
                <c:pt idx="22">
                  <c:v>5</c:v>
                </c:pt>
                <c:pt idx="23">
                  <c:v>12</c:v>
                </c:pt>
              </c:numCache>
            </c:numRef>
          </c:val>
        </c:ser>
        <c:ser>
          <c:idx val="8"/>
          <c:order val="5"/>
          <c:tx>
            <c:strRef>
              <c:f>TP!$T$91</c:f>
              <c:strCache>
                <c:ptCount val="1"/>
                <c:pt idx="0">
                  <c:v>A3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TP!$T$92:$T$115</c:f>
              <c:numCache>
                <c:formatCode>General</c:formatCode>
                <c:ptCount val="24"/>
                <c:pt idx="0">
                  <c:v>6</c:v>
                </c:pt>
                <c:pt idx="1">
                  <c:v>28</c:v>
                </c:pt>
                <c:pt idx="2">
                  <c:v>9</c:v>
                </c:pt>
                <c:pt idx="3">
                  <c:v>8</c:v>
                </c:pt>
                <c:pt idx="4">
                  <c:v>72</c:v>
                </c:pt>
                <c:pt idx="5">
                  <c:v>86</c:v>
                </c:pt>
                <c:pt idx="6">
                  <c:v>84</c:v>
                </c:pt>
                <c:pt idx="7">
                  <c:v>42</c:v>
                </c:pt>
                <c:pt idx="8">
                  <c:v>25</c:v>
                </c:pt>
                <c:pt idx="9">
                  <c:v>84</c:v>
                </c:pt>
                <c:pt idx="10">
                  <c:v>6</c:v>
                </c:pt>
                <c:pt idx="11">
                  <c:v>15</c:v>
                </c:pt>
                <c:pt idx="12">
                  <c:v>18</c:v>
                </c:pt>
                <c:pt idx="13">
                  <c:v>2</c:v>
                </c:pt>
                <c:pt idx="14">
                  <c:v>9</c:v>
                </c:pt>
                <c:pt idx="15">
                  <c:v>5</c:v>
                </c:pt>
                <c:pt idx="16">
                  <c:v>2</c:v>
                </c:pt>
                <c:pt idx="17">
                  <c:v>13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161</c:v>
                </c:pt>
                <c:pt idx="22">
                  <c:v>2</c:v>
                </c:pt>
                <c:pt idx="23">
                  <c:v>19</c:v>
                </c:pt>
              </c:numCache>
            </c:numRef>
          </c:val>
        </c:ser>
        <c:ser>
          <c:idx val="9"/>
          <c:order val="6"/>
          <c:tx>
            <c:strRef>
              <c:f>TP!$V$91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TP!$V$92:$V$115</c:f>
              <c:numCache>
                <c:formatCode>General</c:formatCode>
                <c:ptCount val="24"/>
                <c:pt idx="0">
                  <c:v>22</c:v>
                </c:pt>
                <c:pt idx="1">
                  <c:v>20</c:v>
                </c:pt>
                <c:pt idx="2">
                  <c:v>55</c:v>
                </c:pt>
                <c:pt idx="3">
                  <c:v>355</c:v>
                </c:pt>
                <c:pt idx="4">
                  <c:v>132</c:v>
                </c:pt>
                <c:pt idx="5">
                  <c:v>2</c:v>
                </c:pt>
                <c:pt idx="6">
                  <c:v>8</c:v>
                </c:pt>
                <c:pt idx="7">
                  <c:v>29</c:v>
                </c:pt>
                <c:pt idx="8">
                  <c:v>25</c:v>
                </c:pt>
                <c:pt idx="9">
                  <c:v>90</c:v>
                </c:pt>
                <c:pt idx="10">
                  <c:v>182</c:v>
                </c:pt>
                <c:pt idx="11">
                  <c:v>2</c:v>
                </c:pt>
                <c:pt idx="12">
                  <c:v>2</c:v>
                </c:pt>
                <c:pt idx="13">
                  <c:v>10</c:v>
                </c:pt>
                <c:pt idx="14">
                  <c:v>27</c:v>
                </c:pt>
                <c:pt idx="15">
                  <c:v>0</c:v>
                </c:pt>
                <c:pt idx="16">
                  <c:v>11</c:v>
                </c:pt>
                <c:pt idx="17">
                  <c:v>9</c:v>
                </c:pt>
                <c:pt idx="18">
                  <c:v>2</c:v>
                </c:pt>
                <c:pt idx="19">
                  <c:v>11</c:v>
                </c:pt>
                <c:pt idx="20">
                  <c:v>0</c:v>
                </c:pt>
                <c:pt idx="21">
                  <c:v>131</c:v>
                </c:pt>
                <c:pt idx="22">
                  <c:v>21</c:v>
                </c:pt>
                <c:pt idx="23">
                  <c:v>36</c:v>
                </c:pt>
              </c:numCache>
            </c:numRef>
          </c:val>
        </c:ser>
        <c:ser>
          <c:idx val="10"/>
          <c:order val="7"/>
          <c:tx>
            <c:strRef>
              <c:f>TP!$X$91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TP!$X$92:$X$115</c:f>
              <c:numCache>
                <c:formatCode>General</c:formatCode>
                <c:ptCount val="24"/>
                <c:pt idx="0">
                  <c:v>392</c:v>
                </c:pt>
                <c:pt idx="1">
                  <c:v>15</c:v>
                </c:pt>
                <c:pt idx="2">
                  <c:v>11</c:v>
                </c:pt>
                <c:pt idx="3">
                  <c:v>22</c:v>
                </c:pt>
                <c:pt idx="4">
                  <c:v>143</c:v>
                </c:pt>
                <c:pt idx="5">
                  <c:v>4</c:v>
                </c:pt>
                <c:pt idx="6">
                  <c:v>0</c:v>
                </c:pt>
                <c:pt idx="7">
                  <c:v>7</c:v>
                </c:pt>
                <c:pt idx="8">
                  <c:v>91</c:v>
                </c:pt>
                <c:pt idx="9">
                  <c:v>20</c:v>
                </c:pt>
                <c:pt idx="10">
                  <c:v>33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14</c:v>
                </c:pt>
                <c:pt idx="15">
                  <c:v>0</c:v>
                </c:pt>
                <c:pt idx="16">
                  <c:v>19</c:v>
                </c:pt>
                <c:pt idx="17">
                  <c:v>6</c:v>
                </c:pt>
                <c:pt idx="18">
                  <c:v>5</c:v>
                </c:pt>
                <c:pt idx="19">
                  <c:v>28</c:v>
                </c:pt>
                <c:pt idx="20">
                  <c:v>0</c:v>
                </c:pt>
                <c:pt idx="21">
                  <c:v>84</c:v>
                </c:pt>
                <c:pt idx="22">
                  <c:v>10</c:v>
                </c:pt>
                <c:pt idx="23">
                  <c:v>14</c:v>
                </c:pt>
              </c:numCache>
            </c:numRef>
          </c:val>
        </c:ser>
        <c:ser>
          <c:idx val="11"/>
          <c:order val="8"/>
          <c:tx>
            <c:strRef>
              <c:f>TP!$Z$91</c:f>
              <c:strCache>
                <c:ptCount val="1"/>
                <c:pt idx="0">
                  <c:v>A4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TP!$Z$92:$Z$115</c:f>
              <c:numCache>
                <c:formatCode>General</c:formatCode>
                <c:ptCount val="24"/>
                <c:pt idx="0">
                  <c:v>38</c:v>
                </c:pt>
                <c:pt idx="1">
                  <c:v>22</c:v>
                </c:pt>
                <c:pt idx="2">
                  <c:v>9</c:v>
                </c:pt>
                <c:pt idx="3">
                  <c:v>8</c:v>
                </c:pt>
                <c:pt idx="4">
                  <c:v>109</c:v>
                </c:pt>
                <c:pt idx="5">
                  <c:v>7</c:v>
                </c:pt>
                <c:pt idx="6">
                  <c:v>1</c:v>
                </c:pt>
                <c:pt idx="7">
                  <c:v>2</c:v>
                </c:pt>
                <c:pt idx="8">
                  <c:v>57</c:v>
                </c:pt>
                <c:pt idx="9">
                  <c:v>22</c:v>
                </c:pt>
                <c:pt idx="10">
                  <c:v>6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50</c:v>
                </c:pt>
                <c:pt idx="15">
                  <c:v>0</c:v>
                </c:pt>
                <c:pt idx="16">
                  <c:v>18</c:v>
                </c:pt>
                <c:pt idx="17">
                  <c:v>14</c:v>
                </c:pt>
                <c:pt idx="18">
                  <c:v>1</c:v>
                </c:pt>
                <c:pt idx="19">
                  <c:v>4</c:v>
                </c:pt>
                <c:pt idx="20">
                  <c:v>0</c:v>
                </c:pt>
                <c:pt idx="21">
                  <c:v>81</c:v>
                </c:pt>
                <c:pt idx="22">
                  <c:v>10</c:v>
                </c:pt>
                <c:pt idx="23">
                  <c:v>11</c:v>
                </c:pt>
              </c:numCache>
            </c:numRef>
          </c:val>
        </c:ser>
        <c:ser>
          <c:idx val="12"/>
          <c:order val="9"/>
          <c:tx>
            <c:strRef>
              <c:f>TP!$AB$91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TP!$AB$92:$AB$115</c:f>
              <c:numCache>
                <c:formatCode>General</c:formatCode>
                <c:ptCount val="2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0</c:v>
                </c:pt>
                <c:pt idx="4">
                  <c:v>244</c:v>
                </c:pt>
                <c:pt idx="5">
                  <c:v>11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27</c:v>
                </c:pt>
                <c:pt idx="10">
                  <c:v>9</c:v>
                </c:pt>
                <c:pt idx="11">
                  <c:v>10</c:v>
                </c:pt>
                <c:pt idx="12">
                  <c:v>16</c:v>
                </c:pt>
                <c:pt idx="13">
                  <c:v>19</c:v>
                </c:pt>
                <c:pt idx="14">
                  <c:v>63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18</c:v>
                </c:pt>
                <c:pt idx="19">
                  <c:v>24</c:v>
                </c:pt>
                <c:pt idx="20">
                  <c:v>0</c:v>
                </c:pt>
                <c:pt idx="21">
                  <c:v>62</c:v>
                </c:pt>
                <c:pt idx="22">
                  <c:v>8</c:v>
                </c:pt>
                <c:pt idx="23">
                  <c:v>46</c:v>
                </c:pt>
              </c:numCache>
            </c:numRef>
          </c:val>
        </c:ser>
        <c:ser>
          <c:idx val="13"/>
          <c:order val="10"/>
          <c:tx>
            <c:strRef>
              <c:f>TP!$AD$91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TP!$AD$92:$AD$115</c:f>
              <c:numCache>
                <c:formatCode>General</c:formatCode>
                <c:ptCount val="24"/>
                <c:pt idx="0">
                  <c:v>25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173</c:v>
                </c:pt>
                <c:pt idx="5">
                  <c:v>9</c:v>
                </c:pt>
                <c:pt idx="6">
                  <c:v>0</c:v>
                </c:pt>
                <c:pt idx="7">
                  <c:v>73</c:v>
                </c:pt>
                <c:pt idx="8">
                  <c:v>5</c:v>
                </c:pt>
                <c:pt idx="9">
                  <c:v>10</c:v>
                </c:pt>
                <c:pt idx="10">
                  <c:v>22</c:v>
                </c:pt>
                <c:pt idx="11">
                  <c:v>12</c:v>
                </c:pt>
                <c:pt idx="12">
                  <c:v>0</c:v>
                </c:pt>
                <c:pt idx="13">
                  <c:v>52</c:v>
                </c:pt>
                <c:pt idx="14">
                  <c:v>31</c:v>
                </c:pt>
                <c:pt idx="15">
                  <c:v>1</c:v>
                </c:pt>
                <c:pt idx="16">
                  <c:v>37</c:v>
                </c:pt>
                <c:pt idx="17">
                  <c:v>13</c:v>
                </c:pt>
                <c:pt idx="18">
                  <c:v>51</c:v>
                </c:pt>
                <c:pt idx="19">
                  <c:v>99</c:v>
                </c:pt>
                <c:pt idx="20">
                  <c:v>2</c:v>
                </c:pt>
                <c:pt idx="21">
                  <c:v>76</c:v>
                </c:pt>
                <c:pt idx="22">
                  <c:v>4</c:v>
                </c:pt>
                <c:pt idx="23">
                  <c:v>249</c:v>
                </c:pt>
              </c:numCache>
            </c:numRef>
          </c:val>
        </c:ser>
        <c:ser>
          <c:idx val="14"/>
          <c:order val="11"/>
          <c:tx>
            <c:strRef>
              <c:f>TP!$AF$91</c:f>
              <c:strCache>
                <c:ptCount val="1"/>
                <c:pt idx="0">
                  <c:v>A5 0.5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TP!$AF$92:$AF$115</c:f>
              <c:numCache>
                <c:formatCode>General</c:formatCode>
                <c:ptCount val="2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37</c:v>
                </c:pt>
                <c:pt idx="5">
                  <c:v>3</c:v>
                </c:pt>
                <c:pt idx="6">
                  <c:v>1</c:v>
                </c:pt>
                <c:pt idx="7">
                  <c:v>20</c:v>
                </c:pt>
                <c:pt idx="8">
                  <c:v>2</c:v>
                </c:pt>
                <c:pt idx="9">
                  <c:v>11</c:v>
                </c:pt>
                <c:pt idx="10">
                  <c:v>1</c:v>
                </c:pt>
                <c:pt idx="11">
                  <c:v>23</c:v>
                </c:pt>
                <c:pt idx="12">
                  <c:v>0</c:v>
                </c:pt>
                <c:pt idx="13">
                  <c:v>78</c:v>
                </c:pt>
                <c:pt idx="14">
                  <c:v>27</c:v>
                </c:pt>
                <c:pt idx="15">
                  <c:v>5</c:v>
                </c:pt>
                <c:pt idx="16">
                  <c:v>28</c:v>
                </c:pt>
                <c:pt idx="17">
                  <c:v>38</c:v>
                </c:pt>
                <c:pt idx="18">
                  <c:v>25</c:v>
                </c:pt>
                <c:pt idx="19">
                  <c:v>53</c:v>
                </c:pt>
                <c:pt idx="20">
                  <c:v>0</c:v>
                </c:pt>
                <c:pt idx="21">
                  <c:v>69</c:v>
                </c:pt>
                <c:pt idx="22">
                  <c:v>10</c:v>
                </c:pt>
                <c:pt idx="23">
                  <c:v>55</c:v>
                </c:pt>
              </c:numCache>
            </c:numRef>
          </c:val>
        </c:ser>
        <c:marker val="1"/>
        <c:axId val="95003392"/>
        <c:axId val="95005312"/>
      </c:lineChart>
      <c:dateAx>
        <c:axId val="95003392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005312"/>
        <c:crosses val="autoZero"/>
        <c:auto val="1"/>
        <c:lblOffset val="100"/>
      </c:dateAx>
      <c:valAx>
        <c:axId val="95005312"/>
        <c:scaling>
          <c:orientation val="minMax"/>
          <c:max val="20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0.5-µm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003392"/>
        <c:crosses val="autoZero"/>
        <c:crossBetween val="between"/>
        <c:majorUnit val="500"/>
      </c:valAx>
    </c:plotArea>
    <c:plotVisOnly val="1"/>
  </c:chart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/>
              <a:t>Manufacturing I ISO 7 (Room 616)</a:t>
            </a:r>
            <a:endParaRPr lang="en-US"/>
          </a:p>
          <a:p>
            <a:pPr algn="ctr">
              <a:defRPr/>
            </a:pPr>
            <a:r>
              <a:rPr lang="en-US" sz="1800" b="1" i="0" baseline="0"/>
              <a:t>5.0-µm Particles Q4 2012</a:t>
            </a:r>
            <a:endParaRPr lang="en-US" sz="1800"/>
          </a:p>
          <a:p>
            <a:pPr algn="ctr">
              <a:defRPr/>
            </a:pPr>
            <a:r>
              <a:rPr lang="en-US" sz="1800" b="0" i="0" baseline="0">
                <a:solidFill>
                  <a:schemeClr val="accent1"/>
                </a:solidFill>
              </a:rPr>
              <a:t>Alert &gt;30, Action &gt;60</a:t>
            </a:r>
            <a:endParaRPr lang="en-US"/>
          </a:p>
        </c:rich>
      </c:tx>
      <c:layout>
        <c:manualLayout>
          <c:xMode val="edge"/>
          <c:yMode val="edge"/>
          <c:x val="0.35563768368682031"/>
          <c:y val="2.0181111972914106E-3"/>
        </c:manualLayout>
      </c:layout>
    </c:title>
    <c:plotArea>
      <c:layout>
        <c:manualLayout>
          <c:layoutTarget val="inner"/>
          <c:xMode val="edge"/>
          <c:yMode val="edge"/>
          <c:x val="9.0466624037852966E-2"/>
          <c:y val="0.14934531360415121"/>
          <c:w val="0.85713222959768354"/>
          <c:h val="0.71653069841107964"/>
        </c:manualLayout>
      </c:layout>
      <c:lineChart>
        <c:grouping val="standard"/>
        <c:ser>
          <c:idx val="0"/>
          <c:order val="0"/>
          <c:tx>
            <c:strRef>
              <c:f>TP!$I$91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TP!$I$92:$I$115</c:f>
              <c:numCache>
                <c:formatCode>General</c:formatCode>
                <c:ptCount val="24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0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12</c:v>
                </c:pt>
              </c:numCache>
            </c:numRef>
          </c:val>
        </c:ser>
        <c:ser>
          <c:idx val="1"/>
          <c:order val="1"/>
          <c:tx>
            <c:strRef>
              <c:f>TP!$K$91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TP!$K$92:$K$115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14</c:v>
                </c:pt>
                <c:pt idx="7">
                  <c:v>8</c:v>
                </c:pt>
                <c:pt idx="8">
                  <c:v>0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</c:ser>
        <c:ser>
          <c:idx val="2"/>
          <c:order val="2"/>
          <c:tx>
            <c:strRef>
              <c:f>TP!$M$91</c:f>
              <c:strCache>
                <c:ptCount val="1"/>
                <c:pt idx="0">
                  <c:v>A1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TP!$M$92:$M$115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18</c:v>
                </c:pt>
                <c:pt idx="7">
                  <c:v>20</c:v>
                </c:pt>
                <c:pt idx="8">
                  <c:v>4</c:v>
                </c:pt>
                <c:pt idx="9">
                  <c:v>11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0</c:v>
                </c:pt>
                <c:pt idx="22">
                  <c:v>9</c:v>
                </c:pt>
                <c:pt idx="23">
                  <c:v>2</c:v>
                </c:pt>
              </c:numCache>
            </c:numRef>
          </c:val>
        </c:ser>
        <c:ser>
          <c:idx val="3"/>
          <c:order val="3"/>
          <c:tx>
            <c:strRef>
              <c:f>TP!$Q$91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TP!$Q$92:$Q$115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</c:ser>
        <c:ser>
          <c:idx val="4"/>
          <c:order val="4"/>
          <c:tx>
            <c:strRef>
              <c:f>TP!$S$91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TP!$S$92:$S$115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9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5"/>
          <c:order val="5"/>
          <c:tx>
            <c:strRef>
              <c:f>TP!$U$91</c:f>
              <c:strCache>
                <c:ptCount val="1"/>
                <c:pt idx="0">
                  <c:v>A3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TP!$U$92:$U$115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</c:ser>
        <c:ser>
          <c:idx val="6"/>
          <c:order val="6"/>
          <c:tx>
            <c:strRef>
              <c:f>TP!$W$91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TP!$W$92:$W$115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9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</c:ser>
        <c:ser>
          <c:idx val="7"/>
          <c:order val="7"/>
          <c:tx>
            <c:strRef>
              <c:f>TP!$Y$91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TP!$Y$92:$Y$115</c:f>
              <c:numCache>
                <c:formatCode>General</c:formatCode>
                <c:ptCount val="24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</c:ser>
        <c:ser>
          <c:idx val="8"/>
          <c:order val="8"/>
          <c:tx>
            <c:strRef>
              <c:f>TP!$AA$91</c:f>
              <c:strCache>
                <c:ptCount val="1"/>
                <c:pt idx="0">
                  <c:v>A4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TP!$AA$92:$AA$115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</c:ser>
        <c:ser>
          <c:idx val="9"/>
          <c:order val="9"/>
          <c:tx>
            <c:strRef>
              <c:f>TP!$AC$91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TP!$AC$92:$AC$115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</c:ser>
        <c:ser>
          <c:idx val="10"/>
          <c:order val="10"/>
          <c:tx>
            <c:strRef>
              <c:f>TP!$AE$91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TP!$AE$92:$AE$115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TP!$AG$91</c:f>
              <c:strCache>
                <c:ptCount val="1"/>
                <c:pt idx="0">
                  <c:v>A5 5.0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TP!$A$92:$A$115</c:f>
              <c:numCache>
                <c:formatCode>m/d/yyyy</c:formatCode>
                <c:ptCount val="24"/>
                <c:pt idx="0">
                  <c:v>41186</c:v>
                </c:pt>
                <c:pt idx="1">
                  <c:v>41187</c:v>
                </c:pt>
                <c:pt idx="2">
                  <c:v>41191</c:v>
                </c:pt>
                <c:pt idx="3">
                  <c:v>41194</c:v>
                </c:pt>
                <c:pt idx="4">
                  <c:v>41198</c:v>
                </c:pt>
                <c:pt idx="5">
                  <c:v>41199</c:v>
                </c:pt>
                <c:pt idx="6">
                  <c:v>41206</c:v>
                </c:pt>
                <c:pt idx="7">
                  <c:v>41208</c:v>
                </c:pt>
                <c:pt idx="8">
                  <c:v>41213</c:v>
                </c:pt>
                <c:pt idx="9">
                  <c:v>41215</c:v>
                </c:pt>
                <c:pt idx="10">
                  <c:v>41218</c:v>
                </c:pt>
                <c:pt idx="11">
                  <c:v>41219</c:v>
                </c:pt>
                <c:pt idx="12">
                  <c:v>41226</c:v>
                </c:pt>
                <c:pt idx="13">
                  <c:v>41230</c:v>
                </c:pt>
                <c:pt idx="14">
                  <c:v>41232</c:v>
                </c:pt>
                <c:pt idx="15">
                  <c:v>41233</c:v>
                </c:pt>
                <c:pt idx="16">
                  <c:v>41239</c:v>
                </c:pt>
                <c:pt idx="17">
                  <c:v>41243</c:v>
                </c:pt>
                <c:pt idx="18">
                  <c:v>41249</c:v>
                </c:pt>
                <c:pt idx="19">
                  <c:v>41250</c:v>
                </c:pt>
                <c:pt idx="20">
                  <c:v>41253</c:v>
                </c:pt>
                <c:pt idx="21">
                  <c:v>41254</c:v>
                </c:pt>
                <c:pt idx="22">
                  <c:v>41261</c:v>
                </c:pt>
                <c:pt idx="23">
                  <c:v>41262</c:v>
                </c:pt>
              </c:numCache>
            </c:numRef>
          </c:cat>
          <c:val>
            <c:numRef>
              <c:f>TP!$AG$92:$AG$115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marker val="1"/>
        <c:axId val="95153536"/>
        <c:axId val="95176192"/>
      </c:lineChart>
      <c:dateAx>
        <c:axId val="95153536"/>
        <c:scaling>
          <c:orientation val="minMax"/>
        </c:scaling>
        <c:axPos val="b"/>
        <c:numFmt formatCode="mm/dd/yy;@" sourceLinked="0"/>
        <c:majorTickMark val="none"/>
        <c:tickLblPos val="nextTo"/>
        <c:spPr>
          <a:ln>
            <a:solidFill>
              <a:srgbClr val="4F81BD"/>
            </a:solidFill>
          </a:ln>
        </c:spPr>
        <c:txPr>
          <a:bodyPr rot="-2460000"/>
          <a:lstStyle/>
          <a:p>
            <a:pPr>
              <a:defRPr/>
            </a:pPr>
            <a:endParaRPr lang="en-US"/>
          </a:p>
        </c:txPr>
        <c:crossAx val="95176192"/>
        <c:crosses val="autoZero"/>
        <c:auto val="1"/>
        <c:lblOffset val="100"/>
      </c:dateAx>
      <c:valAx>
        <c:axId val="95176192"/>
        <c:scaling>
          <c:orientation val="minMax"/>
          <c:max val="8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 sz="1000" b="1" i="0" baseline="0"/>
                  <a:t>5.0-µm Particles /ft</a:t>
                </a:r>
                <a:r>
                  <a:rPr lang="en-US" sz="1000" b="1" i="0" baseline="30000"/>
                  <a:t>3</a:t>
                </a:r>
              </a:p>
            </c:rich>
          </c:tx>
        </c:title>
        <c:numFmt formatCode="General" sourceLinked="1"/>
        <c:majorTickMark val="none"/>
        <c:tickLblPos val="nextTo"/>
        <c:crossAx val="95153536"/>
        <c:crosses val="autoZero"/>
        <c:crossBetween val="between"/>
        <c:majorUnit val="20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2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2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3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3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3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3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36.bin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37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38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39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40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41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42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43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44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45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46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47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48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4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2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3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4">
    <tabColor theme="2" tint="-0.74999237037263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5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38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39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26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27">
    <tabColor rgb="FFFFC000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28">
    <tabColor theme="2" tint="-0.749992370372631"/>
  </sheetPr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29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6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7"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0"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1"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>
    <tabColor rgb="FF00B0F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>
    <tabColor rgb="FF000066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2" tint="-0.74999237037263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>
  <sheetPr>
    <tabColor rgb="FF9A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zoomScale="90" workbookViewId="0"/>
  </sheetViews>
  <pageMargins left="0.7" right="0.7" top="0.75" bottom="0.75" header="0.3" footer="0.3"/>
  <pageSetup orientation="landscape" r:id="rId1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>
  <sheetPr>
    <tabColor theme="1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>
  <sheetPr codeName="Chart62"/>
  <sheetViews>
    <sheetView zoomScale="99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8"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FFC000"/>
  </sheetPr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>
    <tabColor theme="2" tint="-0.749992370372631"/>
  </sheetPr>
  <sheetViews>
    <sheetView zoomScale="130" workbookViewId="0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0"/>
  </sheetPr>
  <sheetViews>
    <sheetView zoomScale="110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0.09047</cdr:x>
      <cdr:y>0.64816</cdr:y>
    </cdr:from>
    <cdr:to>
      <cdr:x>0.95247</cdr:x>
      <cdr:y>0.65005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4415" y="4078851"/>
          <a:ext cx="7473684" cy="1192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0.25009</cdr:y>
    </cdr:from>
    <cdr:to>
      <cdr:x>0.94518</cdr:x>
      <cdr:y>0.25231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784207" y="1573805"/>
          <a:ext cx="7410673" cy="1397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0.08828</cdr:x>
      <cdr:y>0.56188</cdr:y>
    </cdr:from>
    <cdr:to>
      <cdr:x>0.94518</cdr:x>
      <cdr:y>0.56339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5363" y="3535926"/>
          <a:ext cx="7429501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0.26744</cdr:y>
    </cdr:from>
    <cdr:to>
      <cdr:x>0.94648</cdr:x>
      <cdr:y>0.26758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19" y="168301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26133" y="-2857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0.08926</cdr:x>
      <cdr:y>0.6796</cdr:y>
    </cdr:from>
    <cdr:to>
      <cdr:x>0.93628</cdr:x>
      <cdr:y>0.68263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901" y="4276731"/>
          <a:ext cx="7343841" cy="190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0.08935</cdr:x>
      <cdr:y>0.32749</cdr:y>
    </cdr:from>
    <cdr:to>
      <cdr:x>0.94538</cdr:x>
      <cdr:y>0.32763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4694" y="206087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-25977" y="19464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0.08789</cdr:x>
      <cdr:y>0.59546</cdr:y>
    </cdr:from>
    <cdr:to>
      <cdr:x>0.94579</cdr:x>
      <cdr:y>0.59821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62023" y="3747249"/>
          <a:ext cx="7438158" cy="1730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0.09223</cdr:x>
      <cdr:y>0.32776</cdr:y>
    </cdr:from>
    <cdr:to>
      <cdr:x>0.94826</cdr:x>
      <cdr:y>0.3279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9618" y="2062609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0.08994</cdr:x>
      <cdr:y>0.65812</cdr:y>
    </cdr:from>
    <cdr:to>
      <cdr:x>0.94873</cdr:x>
      <cdr:y>0.66138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9785" y="4141571"/>
          <a:ext cx="7445874" cy="205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0.09206</cdr:x>
      <cdr:y>0.25256</cdr:y>
    </cdr:from>
    <cdr:to>
      <cdr:x>0.94849</cdr:x>
      <cdr:y>0.25418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8166" y="1589367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0.08884</cdr:x>
      <cdr:y>0.62872</cdr:y>
    </cdr:from>
    <cdr:to>
      <cdr:x>0.95305</cdr:x>
      <cdr:y>0.62934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0260" y="3956538"/>
          <a:ext cx="7492881" cy="39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0.08884</cdr:x>
      <cdr:y>0.38711</cdr:y>
    </cdr:from>
    <cdr:to>
      <cdr:x>0.94527</cdr:x>
      <cdr:y>0.38873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0260" y="2436064"/>
          <a:ext cx="7425412" cy="1019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25211" y="-3072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0.09017</cdr:x>
      <cdr:y>0.50391</cdr:y>
    </cdr:from>
    <cdr:to>
      <cdr:x>0.95187</cdr:x>
      <cdr:y>0.50712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81802" y="3171090"/>
          <a:ext cx="7471078" cy="2020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0.09039</cdr:x>
      <cdr:y>0.32398</cdr:y>
    </cdr:from>
    <cdr:to>
      <cdr:x>0.94642</cdr:x>
      <cdr:y>0.32412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3710" y="2038807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12212" y="-21981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0.09023</cdr:x>
      <cdr:y>0.62205</cdr:y>
    </cdr:from>
    <cdr:to>
      <cdr:x>0.95096</cdr:x>
      <cdr:y>0.62505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2311" y="3914579"/>
          <a:ext cx="7462695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0.09139</cdr:x>
      <cdr:y>0.38476</cdr:y>
    </cdr:from>
    <cdr:to>
      <cdr:x>0.94742</cdr:x>
      <cdr:y>0.3849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92369" y="2421312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0.50384</cdr:y>
    </cdr:from>
    <cdr:to>
      <cdr:x>0.95209</cdr:x>
      <cdr:y>0.50462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6069" y="3170666"/>
          <a:ext cx="7478728" cy="494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0.08956</cdr:x>
      <cdr:y>0.32948</cdr:y>
    </cdr:from>
    <cdr:to>
      <cdr:x>0.94559</cdr:x>
      <cdr:y>0.32962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494" y="207344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0.09194</cdr:x>
      <cdr:y>0.68362</cdr:y>
    </cdr:from>
    <cdr:to>
      <cdr:x>0.94984</cdr:x>
      <cdr:y>0.68362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97153" y="4302014"/>
          <a:ext cx="7438141" cy="1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0.08945</cdr:x>
      <cdr:y>0.50561</cdr:y>
    </cdr:from>
    <cdr:to>
      <cdr:x>0.94548</cdr:x>
      <cdr:y>0.50575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5560" y="3181806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0.08898</cdr:x>
      <cdr:y>0.67008</cdr:y>
    </cdr:from>
    <cdr:to>
      <cdr:x>0.94582</cdr:x>
      <cdr:y>0.67008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1524" y="4219549"/>
          <a:ext cx="7429467" cy="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0.2508</cdr:y>
    </cdr:from>
    <cdr:to>
      <cdr:x>0.94648</cdr:x>
      <cdr:y>0.25094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72" y="1579317"/>
          <a:ext cx="7422442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0.0938</cdr:x>
      <cdr:y>0.65136</cdr:y>
    </cdr:from>
    <cdr:to>
      <cdr:x>0.94769</cdr:x>
      <cdr:y>0.65139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813276" y="4099006"/>
          <a:ext cx="7403345" cy="22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0.08958</cdr:x>
      <cdr:y>0.2476</cdr:y>
    </cdr:from>
    <cdr:to>
      <cdr:x>0.94561</cdr:x>
      <cdr:y>0.24774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660" y="1558124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0.0892</cdr:x>
      <cdr:y>0.62354</cdr:y>
    </cdr:from>
    <cdr:to>
      <cdr:x>0.95024</cdr:x>
      <cdr:y>0.62492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3397" y="3923973"/>
          <a:ext cx="7465357" cy="862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0.08857</cdr:x>
      <cdr:y>0.38942</cdr:y>
    </cdr:from>
    <cdr:to>
      <cdr:x>0.9446</cdr:x>
      <cdr:y>0.38956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7937" y="24506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0.08877</cdr:x>
      <cdr:y>0.50721</cdr:y>
    </cdr:from>
    <cdr:to>
      <cdr:x>0.94856</cdr:x>
      <cdr:y>0.50808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69653" y="3191851"/>
          <a:ext cx="7454544" cy="54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0.08871</cdr:x>
      <cdr:y>0.3315</cdr:y>
    </cdr:from>
    <cdr:to>
      <cdr:x>0.94474</cdr:x>
      <cdr:y>0.33164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69100" y="208612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0.09187</cdr:x>
      <cdr:y>0.62147</cdr:y>
    </cdr:from>
    <cdr:to>
      <cdr:x>0.9526</cdr:x>
      <cdr:y>0.62447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6494" y="3910940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0.09027</cdr:x>
      <cdr:y>0.38744</cdr:y>
    </cdr:from>
    <cdr:to>
      <cdr:x>0.9463</cdr:x>
      <cdr:y>0.38758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2670" y="2438184"/>
          <a:ext cx="7421945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-28575" y="9525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000" b="1"/>
        </a:p>
      </cdr:txBody>
    </cdr:sp>
  </cdr:relSizeAnchor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000" b="1"/>
        </a:p>
      </cdr:txBody>
    </cdr:sp>
  </cdr:relSizeAnchor>
  <cdr:relSizeAnchor xmlns:cdr="http://schemas.openxmlformats.org/drawingml/2006/chartDrawing">
    <cdr:from>
      <cdr:x>0.4691</cdr:x>
      <cdr:y>0.94586</cdr:y>
    </cdr:from>
    <cdr:to>
      <cdr:x>0.53831</cdr:x>
      <cdr:y>0.98855</cdr:y>
    </cdr:to>
    <cdr:sp macro="" textlink="">
      <cdr:nvSpPr>
        <cdr:cNvPr id="10" name="TextBox 3"/>
        <cdr:cNvSpPr txBox="1"/>
      </cdr:nvSpPr>
      <cdr:spPr>
        <a:xfrm xmlns:a="http://schemas.openxmlformats.org/drawingml/2006/main">
          <a:off x="4067175" y="5952322"/>
          <a:ext cx="600075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0.47481</cdr:x>
      <cdr:y>0.92467</cdr:y>
    </cdr:from>
    <cdr:to>
      <cdr:x>0.56358</cdr:x>
      <cdr:y>0.96736</cdr:y>
    </cdr:to>
    <cdr:sp macro="" textlink="">
      <cdr:nvSpPr>
        <cdr:cNvPr id="13" name="TextBox 3"/>
        <cdr:cNvSpPr txBox="1"/>
      </cdr:nvSpPr>
      <cdr:spPr>
        <a:xfrm xmlns:a="http://schemas.openxmlformats.org/drawingml/2006/main">
          <a:off x="4116731" y="5818972"/>
          <a:ext cx="769593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000" b="1"/>
        </a:p>
      </cdr:txBody>
    </cdr:sp>
  </cdr:relSizeAnchor>
  <cdr:relSizeAnchor xmlns:cdr="http://schemas.openxmlformats.org/drawingml/2006/chartDrawing">
    <cdr:from>
      <cdr:x>0.47887</cdr:x>
      <cdr:y>0.92934</cdr:y>
    </cdr:from>
    <cdr:to>
      <cdr:x>0.5493</cdr:x>
      <cdr:y>0.99741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151895" y="5848351"/>
          <a:ext cx="610641" cy="428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000" b="1"/>
        </a:p>
      </cdr:txBody>
    </cdr:sp>
  </cdr:relSizeAnchor>
  <cdr:relSizeAnchor xmlns:cdr="http://schemas.openxmlformats.org/drawingml/2006/chartDrawing">
    <cdr:from>
      <cdr:x>0.08373</cdr:x>
      <cdr:y>0.31798</cdr:y>
    </cdr:from>
    <cdr:to>
      <cdr:x>0.94946</cdr:x>
      <cdr:y>0.31798</cdr:y>
    </cdr:to>
    <cdr:sp macro="" textlink="">
      <cdr:nvSpPr>
        <cdr:cNvPr id="15" name="Straight Connector 3"/>
        <cdr:cNvSpPr/>
      </cdr:nvSpPr>
      <cdr:spPr>
        <a:xfrm xmlns:a="http://schemas.openxmlformats.org/drawingml/2006/main">
          <a:off x="725943" y="2001073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0.08482</cdr:x>
      <cdr:y>0.50156</cdr:y>
    </cdr:from>
    <cdr:to>
      <cdr:x>0.94491</cdr:x>
      <cdr:y>0.50285</cdr:y>
    </cdr:to>
    <cdr:sp macro="" textlink="">
      <cdr:nvSpPr>
        <cdr:cNvPr id="16" name="Straight Connector 5"/>
        <cdr:cNvSpPr/>
      </cdr:nvSpPr>
      <cdr:spPr>
        <a:xfrm xmlns:a="http://schemas.openxmlformats.org/drawingml/2006/main">
          <a:off x="735430" y="3156306"/>
          <a:ext cx="7457146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0.47887</cdr:x>
      <cdr:y>0.95343</cdr:y>
    </cdr:from>
    <cdr:to>
      <cdr:x>0.5493</cdr:x>
      <cdr:y>0.99741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51924" y="5999935"/>
          <a:ext cx="610577" cy="276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0.08279</cdr:x>
      <cdr:y>0.50651</cdr:y>
    </cdr:from>
    <cdr:to>
      <cdr:x>0.94852</cdr:x>
      <cdr:y>0.50651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17793" y="3187477"/>
          <a:ext cx="750604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0.09118</cdr:x>
      <cdr:y>0.68717</cdr:y>
    </cdr:from>
    <cdr:to>
      <cdr:x>0.94808</cdr:x>
      <cdr:y>0.69171</cdr:y>
    </cdr:to>
    <cdr:sp macro="" textlink="">
      <cdr:nvSpPr>
        <cdr:cNvPr id="6" name="Straight Connector 5"/>
        <cdr:cNvSpPr/>
      </cdr:nvSpPr>
      <cdr:spPr>
        <a:xfrm xmlns:a="http://schemas.openxmlformats.org/drawingml/2006/main">
          <a:off x="790575" y="4324350"/>
          <a:ext cx="7429500" cy="2857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0.08951</cdr:x>
      <cdr:y>0.50621</cdr:y>
    </cdr:from>
    <cdr:to>
      <cdr:x>0.95024</cdr:x>
      <cdr:y>0.50921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76070" y="3185595"/>
          <a:ext cx="7462694" cy="1887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0.09047</cdr:x>
      <cdr:y>0.32822</cdr:y>
    </cdr:from>
    <cdr:to>
      <cdr:x>0.9465</cdr:x>
      <cdr:y>0.32836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432" y="2065505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0.46854</cdr:x>
      <cdr:y>0.95731</cdr:y>
    </cdr:from>
    <cdr:to>
      <cdr:x>0.55493</cdr:x>
      <cdr:y>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62350" y="6073210"/>
          <a:ext cx="749018" cy="268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8141" y="-24423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0.08745</cdr:x>
      <cdr:y>0.62895</cdr:y>
    </cdr:from>
    <cdr:to>
      <cdr:x>0.94485</cdr:x>
      <cdr:y>0.62995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58242" y="3957985"/>
          <a:ext cx="7433776" cy="632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0.08951</cdr:x>
      <cdr:y>0.38865</cdr:y>
    </cdr:from>
    <cdr:to>
      <cdr:x>0.94554</cdr:x>
      <cdr:y>0.38879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76069" y="2445783"/>
          <a:ext cx="7421944" cy="88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</c:userShapes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0.07394</cdr:x>
      <cdr:y>0.39311</cdr:y>
    </cdr:from>
    <cdr:to>
      <cdr:x>0.92746</cdr:x>
      <cdr:y>0.39311</cdr:y>
    </cdr:to>
    <cdr:sp macro="" textlink="">
      <cdr:nvSpPr>
        <cdr:cNvPr id="2" name="Straight Connector 2"/>
        <cdr:cNvSpPr/>
      </cdr:nvSpPr>
      <cdr:spPr>
        <a:xfrm xmlns:a="http://schemas.openxmlformats.org/drawingml/2006/main">
          <a:off x="641063" y="247384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0.0761</cdr:x>
      <cdr:y>0.64173</cdr:y>
    </cdr:from>
    <cdr:to>
      <cdr:x>0.92774</cdr:x>
      <cdr:y>0.64302</cdr:y>
    </cdr:to>
    <cdr:sp macro="" textlink="">
      <cdr:nvSpPr>
        <cdr:cNvPr id="4" name="Straight Connector 4"/>
        <cdr:cNvSpPr/>
      </cdr:nvSpPr>
      <cdr:spPr>
        <a:xfrm xmlns:a="http://schemas.openxmlformats.org/drawingml/2006/main">
          <a:off x="659808" y="4038404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7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0.07132</cdr:x>
      <cdr:y>0.39431</cdr:y>
    </cdr:from>
    <cdr:to>
      <cdr:x>0.92484</cdr:x>
      <cdr:y>0.39431</cdr:y>
    </cdr:to>
    <cdr:sp macro="" textlink="">
      <cdr:nvSpPr>
        <cdr:cNvPr id="8" name="Straight Connector 2"/>
        <cdr:cNvSpPr/>
      </cdr:nvSpPr>
      <cdr:spPr>
        <a:xfrm xmlns:a="http://schemas.openxmlformats.org/drawingml/2006/main">
          <a:off x="618439" y="2483006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</cdr:x>
      <cdr:y>0.64173</cdr:y>
    </cdr:from>
    <cdr:to>
      <cdr:x>0.92164</cdr:x>
      <cdr:y>0.64302</cdr:y>
    </cdr:to>
    <cdr:sp macro="" textlink="">
      <cdr:nvSpPr>
        <cdr:cNvPr id="9" name="Straight Connector 4"/>
        <cdr:cNvSpPr/>
      </cdr:nvSpPr>
      <cdr:spPr>
        <a:xfrm xmlns:a="http://schemas.openxmlformats.org/drawingml/2006/main">
          <a:off x="606929" y="4041027"/>
          <a:ext cx="7384378" cy="812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10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0.09004</cdr:x>
      <cdr:y>0.56388</cdr:y>
    </cdr:from>
    <cdr:to>
      <cdr:x>0.95077</cdr:x>
      <cdr:y>0.56689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80691" y="3550830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0.09068</cdr:x>
      <cdr:y>0.26792</cdr:y>
    </cdr:from>
    <cdr:to>
      <cdr:x>0.94671</cdr:x>
      <cdr:y>0.26806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53" y="1687136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0.07394</cdr:x>
      <cdr:y>0.27361</cdr:y>
    </cdr:from>
    <cdr:to>
      <cdr:x>0.92746</cdr:x>
      <cdr:y>0.27361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117" y="1722971"/>
          <a:ext cx="740067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0.63983</cdr:y>
    </cdr:from>
    <cdr:to>
      <cdr:x>0.92715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68" y="4029075"/>
          <a:ext cx="7389832" cy="2253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-2597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0.07516</cdr:x>
      <cdr:y>0.26759</cdr:y>
    </cdr:from>
    <cdr:to>
      <cdr:x>0.92868</cdr:x>
      <cdr:y>0.26759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51662" y="168396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0.07632</cdr:x>
      <cdr:y>0.63571</cdr:y>
    </cdr:from>
    <cdr:to>
      <cdr:x>0.93181</cdr:x>
      <cdr:y>0.63729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61698" y="4000524"/>
          <a:ext cx="7417262" cy="9943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0.07494</cdr:x>
      <cdr:y>0.39216</cdr:y>
    </cdr:from>
    <cdr:to>
      <cdr:x>0.93181</cdr:x>
      <cdr:y>0.39418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9732" y="2467841"/>
          <a:ext cx="7429199" cy="1273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0.07688</cdr:x>
      <cdr:y>0.63653</cdr:y>
    </cdr:from>
    <cdr:to>
      <cdr:x>0.92852</cdr:x>
      <cdr:y>0.63782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576" y="4005705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0.07416</cdr:x>
      <cdr:y>0.26759</cdr:y>
    </cdr:from>
    <cdr:to>
      <cdr:x>0.92768</cdr:x>
      <cdr:y>0.26759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2993" y="1683976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0.07632</cdr:x>
      <cdr:y>0.64142</cdr:y>
    </cdr:from>
    <cdr:to>
      <cdr:x>0.93081</cdr:x>
      <cdr:y>0.64396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1719" y="4036481"/>
          <a:ext cx="7408553" cy="1597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0.07294</cdr:x>
      <cdr:y>0.44265</cdr:y>
    </cdr:from>
    <cdr:to>
      <cdr:x>0.92646</cdr:x>
      <cdr:y>0.44265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32415" y="2785573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0.0741</cdr:x>
      <cdr:y>0.59219</cdr:y>
    </cdr:from>
    <cdr:to>
      <cdr:x>0.92574</cdr:x>
      <cdr:y>0.59348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2484" y="3726688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0.07793</cdr:x>
      <cdr:y>0.44265</cdr:y>
    </cdr:from>
    <cdr:to>
      <cdr:x>0.93145</cdr:x>
      <cdr:y>0.44265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75711" y="2785573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0.0771</cdr:x>
      <cdr:y>0.59219</cdr:y>
    </cdr:from>
    <cdr:to>
      <cdr:x>0.92874</cdr:x>
      <cdr:y>0.59348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8461" y="3726687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14876" y="8659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0.07494</cdr:x>
      <cdr:y>0.2679</cdr:y>
    </cdr:from>
    <cdr:to>
      <cdr:x>0.92846</cdr:x>
      <cdr:y>0.2679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9733" y="1685869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0.64121</cdr:y>
    </cdr:from>
    <cdr:to>
      <cdr:x>0.92781</cdr:x>
      <cdr:y>0.64341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649223" y="4035136"/>
          <a:ext cx="7395071" cy="1385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0.58119</cdr:x>
      <cdr:y>0.19856</cdr:y>
    </cdr:from>
    <cdr:to>
      <cdr:x>0.69932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39032" y="1249516"/>
          <a:ext cx="1024193" cy="276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0.07394</cdr:x>
      <cdr:y>0.44316</cdr:y>
    </cdr:from>
    <cdr:to>
      <cdr:x>0.92746</cdr:x>
      <cdr:y>0.44316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050" y="2788804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0.08037</cdr:x>
      <cdr:y>0.59074</cdr:y>
    </cdr:from>
    <cdr:to>
      <cdr:x>0.93201</cdr:x>
      <cdr:y>0.59203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96861" y="3717547"/>
          <a:ext cx="7383883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0.07265</cdr:x>
      <cdr:y>0.33079</cdr:y>
    </cdr:from>
    <cdr:to>
      <cdr:x>0.92617</cdr:x>
      <cdr:y>0.33079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29868" y="2081640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0.07488</cdr:x>
      <cdr:y>0.51694</cdr:y>
    </cdr:from>
    <cdr:to>
      <cdr:x>0.92652</cdr:x>
      <cdr:y>0.51823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49224" y="3253127"/>
          <a:ext cx="7383882" cy="811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0.56711</cdr:x>
      <cdr:y>0.19856</cdr:y>
    </cdr:from>
    <cdr:to>
      <cdr:x>0.68524</cdr:x>
      <cdr:y>0.2425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916913" y="1249541"/>
          <a:ext cx="1024210" cy="276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-28575" y="31587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0.07402</cdr:x>
      <cdr:y>0.43518</cdr:y>
    </cdr:from>
    <cdr:to>
      <cdr:x>0.92754</cdr:x>
      <cdr:y>0.43518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41780" y="2738612"/>
          <a:ext cx="7400182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0.0769</cdr:x>
      <cdr:y>0.58074</cdr:y>
    </cdr:from>
    <cdr:to>
      <cdr:x>0.92282</cdr:x>
      <cdr:y>0.58225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666750" y="3654588"/>
          <a:ext cx="7334250" cy="952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0.09068</cdr:x>
      <cdr:y>0.21418</cdr:y>
    </cdr:from>
    <cdr:to>
      <cdr:x>0.94671</cdr:x>
      <cdr:y>0.21432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6240" y="1348731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  <cdr:relSizeAnchor xmlns:cdr="http://schemas.openxmlformats.org/drawingml/2006/chartDrawing">
    <cdr:from>
      <cdr:x>0.09133</cdr:x>
      <cdr:y>0.63474</cdr:y>
    </cdr:from>
    <cdr:to>
      <cdr:x>0.95206</cdr:x>
      <cdr:y>0.63774</cdr:y>
    </cdr:to>
    <cdr:sp macro="" textlink="">
      <cdr:nvSpPr>
        <cdr:cNvPr id="2" name="Straight Connector 2"/>
        <cdr:cNvSpPr/>
      </cdr:nvSpPr>
      <cdr:spPr>
        <a:xfrm xmlns:a="http://schemas.openxmlformats.org/drawingml/2006/main" flipV="1">
          <a:off x="791902" y="3996982"/>
          <a:ext cx="7463195" cy="1889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8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9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0.05371</cdr:x>
      <cdr:y>0.27612</cdr:y>
    </cdr:from>
    <cdr:to>
      <cdr:x>0.91726</cdr:x>
      <cdr:y>0.27681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465726" y="1738759"/>
          <a:ext cx="7487649" cy="4315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0.05435</cdr:x>
      <cdr:y>0.5159</cdr:y>
    </cdr:from>
    <cdr:to>
      <cdr:x>0.91632</cdr:x>
      <cdr:y>0.51848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471225" y="3248635"/>
          <a:ext cx="7473947" cy="1624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0.0852</cdr:x>
      <cdr:y>0.39344</cdr:y>
    </cdr:from>
    <cdr:to>
      <cdr:x>0.95535</cdr:x>
      <cdr:y>0.39563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38735" y="2477520"/>
          <a:ext cx="7544874" cy="137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0.08572</cdr:x>
      <cdr:y>0.54469</cdr:y>
    </cdr:from>
    <cdr:to>
      <cdr:x>0.94424</cdr:x>
      <cdr:y>0.54504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43239" y="3429984"/>
          <a:ext cx="7444033" cy="2204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0.07082</cdr:x>
      <cdr:y>0.31936</cdr:y>
    </cdr:from>
    <cdr:to>
      <cdr:x>0.9356</cdr:x>
      <cdr:y>0.31936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14100" y="2011030"/>
          <a:ext cx="7498311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0.06585</cdr:x>
      <cdr:y>0.49998</cdr:y>
    </cdr:from>
    <cdr:to>
      <cdr:x>0.92782</cdr:x>
      <cdr:y>0.50256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70996" y="3148443"/>
          <a:ext cx="7473947" cy="162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0.06443</cdr:x>
      <cdr:y>0.32486</cdr:y>
    </cdr:from>
    <cdr:to>
      <cdr:x>0.92921</cdr:x>
      <cdr:y>0.32486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58642" y="2054647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0.06805</cdr:x>
      <cdr:y>0.50906</cdr:y>
    </cdr:from>
    <cdr:to>
      <cdr:x>0.93002</cdr:x>
      <cdr:y>0.51164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590007" y="3219707"/>
          <a:ext cx="7473445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0.06842</cdr:x>
      <cdr:y>0.5754</cdr:y>
    </cdr:from>
    <cdr:to>
      <cdr:x>0.9332</cdr:x>
      <cdr:y>0.5754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3256" y="3639276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0.07005</cdr:x>
      <cdr:y>0.69389</cdr:y>
    </cdr:from>
    <cdr:to>
      <cdr:x>0.93202</cdr:x>
      <cdr:y>0.69647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07325" y="4388661"/>
          <a:ext cx="7473445" cy="16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0.xml><?xml version="1.0" encoding="utf-8"?>
<xdr:wsDr xmlns:xdr="http://schemas.openxmlformats.org/drawingml/2006/spreadsheetDrawing" xmlns:a="http://schemas.openxmlformats.org/drawingml/2006/main">
  <xdr:absoluteAnchor>
    <xdr:pos x="-31750" y="-31750"/>
    <xdr:ext cx="9059333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0.07079</cdr:x>
      <cdr:y>0.37549</cdr:y>
    </cdr:from>
    <cdr:to>
      <cdr:x>0.93189</cdr:x>
      <cdr:y>0.3785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641350" y="2374900"/>
          <a:ext cx="7800975" cy="1905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0.07027</cdr:x>
      <cdr:y>0.52576</cdr:y>
    </cdr:from>
    <cdr:to>
      <cdr:x>0.93224</cdr:x>
      <cdr:y>0.52834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36599" y="3325294"/>
          <a:ext cx="7808874" cy="163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0.06887</cdr:x>
      <cdr:y>0.51561</cdr:y>
    </cdr:from>
    <cdr:to>
      <cdr:x>0.93365</cdr:x>
      <cdr:y>0.51561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97121" y="3261117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0.07171</cdr:x>
      <cdr:y>0.63921</cdr:y>
    </cdr:from>
    <cdr:to>
      <cdr:x>0.93746</cdr:x>
      <cdr:y>0.63927</cdr:y>
    </cdr:to>
    <cdr:sp macro="" textlink="">
      <cdr:nvSpPr>
        <cdr:cNvPr id="4" name="Straight Connector 3"/>
        <cdr:cNvSpPr/>
      </cdr:nvSpPr>
      <cdr:spPr>
        <a:xfrm xmlns:a="http://schemas.openxmlformats.org/drawingml/2006/main" flipV="1">
          <a:off x="621766" y="4042832"/>
          <a:ext cx="7506233" cy="4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4.xml><?xml version="1.0" encoding="utf-8"?>
<xdr:wsDr xmlns:xdr="http://schemas.openxmlformats.org/drawingml/2006/spreadsheetDrawing" xmlns:a="http://schemas.openxmlformats.org/drawingml/2006/main">
  <xdr:absoluteAnchor>
    <xdr:pos x="-31750" y="-31750"/>
    <xdr:ext cx="8670192" cy="6324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0.06765</cdr:x>
      <cdr:y>0.26492</cdr:y>
    </cdr:from>
    <cdr:to>
      <cdr:x>0.93243</cdr:x>
      <cdr:y>0.26492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538" y="1675565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0.06558</cdr:x>
      <cdr:y>0.59373</cdr:y>
    </cdr:from>
    <cdr:to>
      <cdr:x>0.93002</cdr:x>
      <cdr:y>0.59395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568591" y="3755179"/>
          <a:ext cx="7494861" cy="13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FFC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86.xml><?xml version="1.0" encoding="utf-8"?>
<xdr:wsDr xmlns:xdr="http://schemas.openxmlformats.org/drawingml/2006/spreadsheetDrawing" xmlns:a="http://schemas.openxmlformats.org/drawingml/2006/main">
  <xdr:absoluteAnchor>
    <xdr:pos x="36779" y="11206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0.07019</cdr:x>
      <cdr:y>0.26398</cdr:y>
    </cdr:from>
    <cdr:to>
      <cdr:x>0.93497</cdr:x>
      <cdr:y>0.26398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608524" y="1661246"/>
          <a:ext cx="7497809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0.06863</cdr:x>
      <cdr:y>0.59006</cdr:y>
    </cdr:from>
    <cdr:to>
      <cdr:x>0.9306</cdr:x>
      <cdr:y>0.59264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5011" y="3713273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0.44188</cdr:x>
      <cdr:y>0.1749</cdr:y>
    </cdr:from>
    <cdr:to>
      <cdr:x>0.57371</cdr:x>
      <cdr:y>0.22199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31166" y="1100667"/>
          <a:ext cx="1143000" cy="296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8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0.2835</cdr:y>
    </cdr:from>
    <cdr:to>
      <cdr:x>0.93239</cdr:x>
      <cdr:y>0.2835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784053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0.06871</cdr:x>
      <cdr:y>0.58682</cdr:y>
    </cdr:from>
    <cdr:to>
      <cdr:x>0.93068</cdr:x>
      <cdr:y>0.5894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5717" y="3692884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0.09133</cdr:x>
      <cdr:y>0.59087</cdr:y>
    </cdr:from>
    <cdr:to>
      <cdr:x>0.95206</cdr:x>
      <cdr:y>0.59387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791862" y="3720772"/>
          <a:ext cx="7463196" cy="188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0.09045</cdr:x>
      <cdr:y>0.32626</cdr:y>
    </cdr:from>
    <cdr:to>
      <cdr:x>0.94648</cdr:x>
      <cdr:y>0.3264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784287" y="2054507"/>
          <a:ext cx="7422443" cy="88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0.47042</cdr:x>
      <cdr:y>0.95343</cdr:y>
    </cdr:from>
    <cdr:to>
      <cdr:x>0.55681</cdr:x>
      <cdr:y>0.99612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078653" y="5999936"/>
          <a:ext cx="748975" cy="268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/>
            <a:t>Date</a:t>
          </a:r>
        </a:p>
      </cdr:txBody>
    </cdr:sp>
  </cdr:relSizeAnchor>
  <cdr:relSizeAnchor xmlns:cdr="http://schemas.openxmlformats.org/drawingml/2006/chartDrawing">
    <cdr:from>
      <cdr:x>0.66845</cdr:x>
      <cdr:y>0.18988</cdr:y>
    </cdr:from>
    <cdr:to>
      <cdr:x>0.85399</cdr:x>
      <cdr:y>0.24369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795622" y="1194892"/>
          <a:ext cx="1608666" cy="33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/>
        </a:p>
      </cdr:txBody>
    </cdr:sp>
  </cdr:relSizeAnchor>
</c:userShapes>
</file>

<file path=xl/drawings/drawing90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0.06761</cdr:x>
      <cdr:y>0.26559</cdr:y>
    </cdr:from>
    <cdr:to>
      <cdr:x>0.93239</cdr:x>
      <cdr:y>0.26559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1671349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0.06643</cdr:x>
      <cdr:y>0.59023</cdr:y>
    </cdr:from>
    <cdr:to>
      <cdr:x>0.9284</cdr:x>
      <cdr:y>0.59281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75961" y="3714346"/>
          <a:ext cx="7473445" cy="1623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2.xml><?xml version="1.0" encoding="utf-8"?>
<xdr:wsDr xmlns:xdr="http://schemas.openxmlformats.org/drawingml/2006/spreadsheetDrawing" xmlns:a="http://schemas.openxmlformats.org/drawingml/2006/main">
  <xdr:absoluteAnchor>
    <xdr:pos x="-9525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0.06761</cdr:x>
      <cdr:y>0.51971</cdr:y>
    </cdr:from>
    <cdr:to>
      <cdr:x>0.93239</cdr:x>
      <cdr:y>0.51971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586192" y="3270514"/>
          <a:ext cx="7497808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0.06863</cdr:x>
      <cdr:y>0.7129</cdr:y>
    </cdr:from>
    <cdr:to>
      <cdr:x>0.9379</cdr:x>
      <cdr:y>0.71525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595047" y="4486291"/>
          <a:ext cx="7536738" cy="14788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C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0.32958</cdr:x>
      <cdr:y>0.16044</cdr:y>
    </cdr:from>
    <cdr:to>
      <cdr:x>0.40428</cdr:x>
      <cdr:y>0.24369</cdr:y>
    </cdr:to>
    <cdr:sp macro="" textlink="">
      <cdr:nvSpPr>
        <cdr:cNvPr id="4" name="Right Brace 3"/>
        <cdr:cNvSpPr/>
      </cdr:nvSpPr>
      <cdr:spPr>
        <a:xfrm xmlns:a="http://schemas.openxmlformats.org/drawingml/2006/main">
          <a:off x="2857500" y="1009650"/>
          <a:ext cx="647700" cy="523875"/>
        </a:xfrm>
        <a:prstGeom xmlns:a="http://schemas.openxmlformats.org/drawingml/2006/main" prst="rightBrace">
          <a:avLst/>
        </a:prstGeom>
        <a:ln xmlns:a="http://schemas.openxmlformats.org/drawingml/2006/main">
          <a:solidFill>
            <a:srgbClr val="9A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0.21752</cdr:x>
      <cdr:y>0.16952</cdr:y>
    </cdr:from>
    <cdr:to>
      <cdr:x>0.36693</cdr:x>
      <cdr:y>0.24066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85940" y="1066791"/>
          <a:ext cx="1295414" cy="4476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ACT-20120116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TNTC </a:t>
          </a:r>
          <a:r>
            <a:rPr lang="en-US" sz="1100" b="0" i="0" baseline="0">
              <a:latin typeface="+mn-lt"/>
              <a:ea typeface="+mn-ea"/>
              <a:cs typeface="+mn-cs"/>
            </a:rPr>
            <a:t>CFU/25 cm2</a:t>
          </a:r>
        </a:p>
        <a:p xmlns:a="http://schemas.openxmlformats.org/drawingml/2006/main">
          <a:r>
            <a:rPr lang="en-US" sz="1100"/>
            <a:t> 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4180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9"/>
  <sheetViews>
    <sheetView workbookViewId="0">
      <selection activeCell="L52" sqref="L52:L76"/>
    </sheetView>
  </sheetViews>
  <sheetFormatPr defaultRowHeight="15"/>
  <cols>
    <col min="1" max="1" width="11" customWidth="1"/>
    <col min="9" max="9" width="14.42578125" customWidth="1"/>
    <col min="12" max="12" width="15.5703125" customWidth="1"/>
  </cols>
  <sheetData>
    <row r="1" spans="1:13">
      <c r="A1" s="8">
        <v>41186</v>
      </c>
      <c r="B1" s="13">
        <v>52</v>
      </c>
      <c r="C1" s="13">
        <v>1</v>
      </c>
      <c r="D1" s="13">
        <v>30</v>
      </c>
      <c r="E1" s="13">
        <v>3</v>
      </c>
      <c r="F1" s="13">
        <v>32</v>
      </c>
      <c r="G1" s="20">
        <v>1</v>
      </c>
      <c r="I1" s="72" t="s">
        <v>0</v>
      </c>
      <c r="J1" s="72" t="s">
        <v>11</v>
      </c>
      <c r="L1" s="71" t="s">
        <v>0</v>
      </c>
      <c r="M1" s="71" t="s">
        <v>15</v>
      </c>
    </row>
    <row r="2" spans="1:13">
      <c r="A2" s="8">
        <v>41187</v>
      </c>
      <c r="B2" s="13">
        <v>54</v>
      </c>
      <c r="C2" s="13">
        <v>0</v>
      </c>
      <c r="D2" s="13">
        <v>10</v>
      </c>
      <c r="E2" s="13">
        <v>0</v>
      </c>
      <c r="F2" s="13">
        <v>22</v>
      </c>
      <c r="G2" s="18">
        <v>0</v>
      </c>
      <c r="I2" s="8">
        <v>41186</v>
      </c>
      <c r="J2" s="54">
        <v>0</v>
      </c>
      <c r="L2" s="8">
        <v>41186</v>
      </c>
      <c r="M2" s="13">
        <v>0</v>
      </c>
    </row>
    <row r="3" spans="1:13">
      <c r="A3" s="8">
        <v>41191</v>
      </c>
      <c r="B3" s="13">
        <v>17</v>
      </c>
      <c r="C3" s="13">
        <v>1</v>
      </c>
      <c r="D3" s="13">
        <v>3</v>
      </c>
      <c r="E3" s="13">
        <v>0</v>
      </c>
      <c r="F3" s="13">
        <v>11</v>
      </c>
      <c r="G3" s="18">
        <v>2</v>
      </c>
      <c r="I3" s="8">
        <v>41187</v>
      </c>
      <c r="J3" s="54">
        <v>0</v>
      </c>
      <c r="L3" s="8">
        <v>41187</v>
      </c>
      <c r="M3" s="13">
        <v>0</v>
      </c>
    </row>
    <row r="4" spans="1:13">
      <c r="A4" s="7">
        <v>41194</v>
      </c>
      <c r="B4" s="15">
        <v>7</v>
      </c>
      <c r="C4" s="13">
        <v>0</v>
      </c>
      <c r="D4" s="13">
        <v>4</v>
      </c>
      <c r="E4" s="13">
        <v>0</v>
      </c>
      <c r="F4" s="13">
        <v>0</v>
      </c>
      <c r="G4" s="18">
        <v>0</v>
      </c>
      <c r="I4" s="8">
        <v>41191</v>
      </c>
      <c r="J4" s="54">
        <v>2</v>
      </c>
      <c r="L4" s="8">
        <v>41191</v>
      </c>
      <c r="M4" s="13">
        <v>0</v>
      </c>
    </row>
    <row r="5" spans="1:13">
      <c r="A5" s="7">
        <v>41198</v>
      </c>
      <c r="B5" s="15">
        <v>4</v>
      </c>
      <c r="C5" s="13">
        <v>0</v>
      </c>
      <c r="D5" s="13">
        <v>1</v>
      </c>
      <c r="E5" s="13">
        <v>0</v>
      </c>
      <c r="F5" s="13">
        <v>1</v>
      </c>
      <c r="G5" s="18">
        <v>0</v>
      </c>
      <c r="I5" s="7">
        <v>41194</v>
      </c>
      <c r="J5" s="54">
        <v>0</v>
      </c>
      <c r="L5" s="7">
        <v>41194</v>
      </c>
      <c r="M5" s="77">
        <v>0</v>
      </c>
    </row>
    <row r="6" spans="1:13">
      <c r="A6" s="5">
        <v>41199</v>
      </c>
      <c r="B6" s="83">
        <v>17</v>
      </c>
      <c r="C6" s="83">
        <v>0</v>
      </c>
      <c r="D6" s="83">
        <v>27</v>
      </c>
      <c r="E6" s="83">
        <v>1</v>
      </c>
      <c r="F6" s="83">
        <v>20</v>
      </c>
      <c r="G6" s="18">
        <v>2</v>
      </c>
      <c r="I6" s="7">
        <v>41198</v>
      </c>
      <c r="J6" s="54">
        <v>0</v>
      </c>
      <c r="L6" s="7">
        <v>41198</v>
      </c>
      <c r="M6" s="77">
        <v>0</v>
      </c>
    </row>
    <row r="7" spans="1:13">
      <c r="A7" s="5">
        <v>41206</v>
      </c>
      <c r="B7" s="13">
        <v>77</v>
      </c>
      <c r="C7" s="13">
        <v>4</v>
      </c>
      <c r="D7" s="13">
        <v>149</v>
      </c>
      <c r="E7" s="18">
        <v>7</v>
      </c>
      <c r="F7" s="12">
        <v>172</v>
      </c>
      <c r="G7" s="15">
        <v>3</v>
      </c>
      <c r="I7" s="5">
        <v>41199</v>
      </c>
      <c r="J7" s="54">
        <v>0</v>
      </c>
      <c r="L7" s="5">
        <v>41199</v>
      </c>
      <c r="M7" s="77">
        <v>0</v>
      </c>
    </row>
    <row r="8" spans="1:13">
      <c r="A8" s="5">
        <v>41208</v>
      </c>
      <c r="B8" s="12">
        <v>23</v>
      </c>
      <c r="C8" s="13">
        <v>1</v>
      </c>
      <c r="D8" s="13">
        <v>23</v>
      </c>
      <c r="E8" s="13">
        <v>0</v>
      </c>
      <c r="F8" s="13">
        <v>9</v>
      </c>
      <c r="G8" s="18">
        <v>0</v>
      </c>
      <c r="I8" s="5">
        <v>41206</v>
      </c>
      <c r="J8" s="54">
        <v>0</v>
      </c>
      <c r="L8" s="5">
        <v>41206</v>
      </c>
      <c r="M8" s="77">
        <v>0</v>
      </c>
    </row>
    <row r="9" spans="1:13">
      <c r="A9" s="5">
        <v>41213</v>
      </c>
      <c r="B9" s="12">
        <v>4</v>
      </c>
      <c r="C9" s="13">
        <v>0</v>
      </c>
      <c r="D9" s="13">
        <v>1</v>
      </c>
      <c r="E9" s="13">
        <v>0</v>
      </c>
      <c r="F9" s="13">
        <v>7</v>
      </c>
      <c r="G9" s="18">
        <v>0</v>
      </c>
      <c r="I9" s="5">
        <v>41208</v>
      </c>
      <c r="J9" s="54">
        <v>1</v>
      </c>
      <c r="L9" s="5">
        <v>41208</v>
      </c>
      <c r="M9" s="77">
        <v>0</v>
      </c>
    </row>
    <row r="10" spans="1:13">
      <c r="A10" s="5">
        <v>41215</v>
      </c>
      <c r="B10" s="12">
        <v>34</v>
      </c>
      <c r="C10" s="13">
        <v>3</v>
      </c>
      <c r="D10" s="13">
        <v>7</v>
      </c>
      <c r="E10" s="13">
        <v>0</v>
      </c>
      <c r="F10" s="13">
        <v>2</v>
      </c>
      <c r="G10" s="18">
        <v>0</v>
      </c>
      <c r="I10" s="5">
        <v>41213</v>
      </c>
      <c r="J10" s="54">
        <v>0</v>
      </c>
      <c r="L10" s="5">
        <v>41213</v>
      </c>
      <c r="M10" s="97">
        <v>0</v>
      </c>
    </row>
    <row r="11" spans="1:13">
      <c r="A11" s="5">
        <v>41218</v>
      </c>
      <c r="B11" s="12">
        <v>101</v>
      </c>
      <c r="C11" s="13">
        <v>3</v>
      </c>
      <c r="D11" s="13">
        <v>8</v>
      </c>
      <c r="E11" s="13">
        <v>2</v>
      </c>
      <c r="F11" s="13">
        <v>2</v>
      </c>
      <c r="G11" s="18">
        <v>0</v>
      </c>
      <c r="I11" s="5">
        <v>41215</v>
      </c>
      <c r="J11" s="54">
        <v>1</v>
      </c>
      <c r="L11" s="5">
        <v>41215</v>
      </c>
      <c r="M11" s="77">
        <v>0</v>
      </c>
    </row>
    <row r="12" spans="1:13">
      <c r="A12" s="5">
        <v>41219</v>
      </c>
      <c r="B12" s="12">
        <v>42</v>
      </c>
      <c r="C12" s="13">
        <v>3</v>
      </c>
      <c r="D12" s="13">
        <v>57</v>
      </c>
      <c r="E12" s="13">
        <v>3</v>
      </c>
      <c r="F12" s="13">
        <v>32</v>
      </c>
      <c r="G12" s="18">
        <v>4</v>
      </c>
      <c r="I12" s="5">
        <v>41218</v>
      </c>
      <c r="J12" s="54">
        <v>0</v>
      </c>
      <c r="L12" s="5">
        <v>41218</v>
      </c>
      <c r="M12" s="77">
        <v>0</v>
      </c>
    </row>
    <row r="13" spans="1:13">
      <c r="A13" s="5">
        <v>41226</v>
      </c>
      <c r="B13" s="12">
        <v>18</v>
      </c>
      <c r="C13" s="13">
        <v>3</v>
      </c>
      <c r="D13" s="13">
        <v>30</v>
      </c>
      <c r="E13" s="13">
        <v>4</v>
      </c>
      <c r="F13" s="13">
        <v>101</v>
      </c>
      <c r="G13" s="18">
        <v>26</v>
      </c>
      <c r="I13" s="5">
        <v>41219</v>
      </c>
      <c r="J13" s="54">
        <v>0</v>
      </c>
      <c r="L13" s="5">
        <v>41219</v>
      </c>
      <c r="M13" s="97">
        <v>0</v>
      </c>
    </row>
    <row r="14" spans="1:13">
      <c r="A14" s="5">
        <v>41230</v>
      </c>
      <c r="B14" s="12">
        <v>95</v>
      </c>
      <c r="C14" s="13">
        <v>2</v>
      </c>
      <c r="D14" s="13">
        <v>87</v>
      </c>
      <c r="E14" s="13">
        <v>3</v>
      </c>
      <c r="F14" s="13">
        <v>38</v>
      </c>
      <c r="G14" s="18">
        <v>3</v>
      </c>
      <c r="I14" s="5">
        <v>41226</v>
      </c>
      <c r="J14" s="54">
        <v>0</v>
      </c>
      <c r="L14" s="5">
        <v>41226</v>
      </c>
      <c r="M14" s="97">
        <v>0</v>
      </c>
    </row>
    <row r="15" spans="1:13">
      <c r="A15" s="5">
        <v>41232</v>
      </c>
      <c r="B15" s="12">
        <v>37</v>
      </c>
      <c r="C15" s="13">
        <v>2</v>
      </c>
      <c r="D15" s="13">
        <v>10</v>
      </c>
      <c r="E15" s="13">
        <v>0</v>
      </c>
      <c r="F15" s="13">
        <v>7</v>
      </c>
      <c r="G15" s="18">
        <v>0</v>
      </c>
      <c r="I15" s="5">
        <v>41230</v>
      </c>
      <c r="J15" s="54">
        <v>2</v>
      </c>
      <c r="L15" s="5">
        <v>41230</v>
      </c>
      <c r="M15" s="77">
        <v>0</v>
      </c>
    </row>
    <row r="16" spans="1:13">
      <c r="A16" s="5">
        <v>41233</v>
      </c>
      <c r="B16" s="12">
        <v>25</v>
      </c>
      <c r="C16" s="13">
        <v>2</v>
      </c>
      <c r="D16" s="13">
        <v>12</v>
      </c>
      <c r="E16" s="13">
        <v>0</v>
      </c>
      <c r="F16" s="13">
        <v>2</v>
      </c>
      <c r="G16" s="18">
        <v>0</v>
      </c>
      <c r="I16" s="5">
        <v>41232</v>
      </c>
      <c r="J16" s="13">
        <v>0</v>
      </c>
      <c r="L16" s="5">
        <v>41232</v>
      </c>
      <c r="M16" s="77">
        <v>0</v>
      </c>
    </row>
    <row r="17" spans="1:13">
      <c r="A17" s="5">
        <v>41239</v>
      </c>
      <c r="B17" s="12">
        <v>69</v>
      </c>
      <c r="C17" s="13">
        <v>3</v>
      </c>
      <c r="D17" s="13">
        <v>36</v>
      </c>
      <c r="E17" s="13">
        <v>1</v>
      </c>
      <c r="F17" s="13">
        <v>14</v>
      </c>
      <c r="G17" s="18">
        <v>0</v>
      </c>
      <c r="I17" s="5">
        <v>41233</v>
      </c>
      <c r="J17" s="54">
        <v>1</v>
      </c>
      <c r="L17" s="5">
        <v>41233</v>
      </c>
      <c r="M17" s="77">
        <v>0</v>
      </c>
    </row>
    <row r="18" spans="1:13">
      <c r="A18" s="94">
        <v>41243</v>
      </c>
      <c r="B18" s="12">
        <v>89</v>
      </c>
      <c r="C18" s="13">
        <v>0</v>
      </c>
      <c r="D18" s="13">
        <v>27</v>
      </c>
      <c r="E18" s="13">
        <v>0</v>
      </c>
      <c r="F18" s="13">
        <v>42</v>
      </c>
      <c r="G18" s="18">
        <v>4</v>
      </c>
      <c r="I18" s="5">
        <v>41239</v>
      </c>
      <c r="J18" s="54">
        <v>0</v>
      </c>
      <c r="L18" s="5">
        <v>41239</v>
      </c>
      <c r="M18" s="77">
        <v>0</v>
      </c>
    </row>
    <row r="19" spans="1:13">
      <c r="A19" s="94">
        <v>41249</v>
      </c>
      <c r="B19" s="12">
        <v>11</v>
      </c>
      <c r="C19" s="13">
        <v>1</v>
      </c>
      <c r="D19" s="13">
        <v>3</v>
      </c>
      <c r="E19" s="13">
        <v>0</v>
      </c>
      <c r="F19" s="13">
        <v>1</v>
      </c>
      <c r="G19" s="18">
        <v>0</v>
      </c>
      <c r="I19" s="94">
        <v>41243</v>
      </c>
      <c r="J19" s="54">
        <v>0</v>
      </c>
      <c r="L19" s="94">
        <v>41243</v>
      </c>
      <c r="M19" s="97">
        <v>0</v>
      </c>
    </row>
    <row r="20" spans="1:13">
      <c r="A20" s="5">
        <v>41250</v>
      </c>
      <c r="B20" s="12">
        <v>122</v>
      </c>
      <c r="C20" s="13">
        <v>5</v>
      </c>
      <c r="D20" s="13">
        <v>48</v>
      </c>
      <c r="E20" s="13">
        <v>2</v>
      </c>
      <c r="F20" s="13">
        <v>11</v>
      </c>
      <c r="G20" s="18">
        <v>1</v>
      </c>
      <c r="I20" s="94">
        <v>41249</v>
      </c>
      <c r="J20" s="54">
        <v>0</v>
      </c>
      <c r="L20" s="94">
        <v>41249</v>
      </c>
      <c r="M20" s="97">
        <v>0</v>
      </c>
    </row>
    <row r="21" spans="1:13">
      <c r="A21" s="5">
        <v>41253</v>
      </c>
      <c r="B21" s="9">
        <v>16</v>
      </c>
      <c r="C21" s="34">
        <v>1</v>
      </c>
      <c r="D21" s="34">
        <v>7</v>
      </c>
      <c r="E21" s="34">
        <v>0</v>
      </c>
      <c r="F21" s="34">
        <v>4</v>
      </c>
      <c r="G21" s="107">
        <v>0</v>
      </c>
      <c r="I21" s="5">
        <v>41250</v>
      </c>
      <c r="J21" s="54">
        <v>1</v>
      </c>
      <c r="L21" s="5">
        <v>41250</v>
      </c>
      <c r="M21" s="97">
        <v>0</v>
      </c>
    </row>
    <row r="22" spans="1:13">
      <c r="A22" s="5">
        <v>41254</v>
      </c>
      <c r="B22" s="13">
        <v>78</v>
      </c>
      <c r="C22" s="13">
        <v>1</v>
      </c>
      <c r="D22" s="13">
        <v>77</v>
      </c>
      <c r="E22" s="13">
        <v>4</v>
      </c>
      <c r="F22" s="13">
        <v>65</v>
      </c>
      <c r="G22" s="18">
        <v>3</v>
      </c>
      <c r="I22" s="5">
        <v>41250</v>
      </c>
      <c r="J22" s="54">
        <v>0</v>
      </c>
      <c r="L22" s="5">
        <v>41250</v>
      </c>
      <c r="M22" s="97">
        <v>0</v>
      </c>
    </row>
    <row r="23" spans="1:13">
      <c r="A23" s="5">
        <v>41261</v>
      </c>
      <c r="B23" s="12">
        <v>162</v>
      </c>
      <c r="C23" s="13">
        <v>6</v>
      </c>
      <c r="D23" s="13">
        <v>53</v>
      </c>
      <c r="E23" s="13">
        <v>0</v>
      </c>
      <c r="F23" s="13">
        <v>22</v>
      </c>
      <c r="G23" s="18">
        <v>0</v>
      </c>
      <c r="I23" s="5">
        <v>41253</v>
      </c>
      <c r="J23" s="54">
        <v>0</v>
      </c>
      <c r="L23" s="5">
        <v>41253</v>
      </c>
      <c r="M23" s="97">
        <v>0</v>
      </c>
    </row>
    <row r="24" spans="1:13" ht="15.75" thickBot="1">
      <c r="A24" s="6">
        <v>41262</v>
      </c>
      <c r="B24" s="16">
        <v>199</v>
      </c>
      <c r="C24" s="17">
        <v>6</v>
      </c>
      <c r="D24" s="17">
        <v>79</v>
      </c>
      <c r="E24" s="17">
        <v>4</v>
      </c>
      <c r="F24" s="17">
        <v>33</v>
      </c>
      <c r="G24" s="19">
        <v>0</v>
      </c>
      <c r="I24" s="5">
        <v>41254</v>
      </c>
      <c r="J24" s="54">
        <v>0</v>
      </c>
      <c r="L24" s="5">
        <v>41254</v>
      </c>
      <c r="M24" s="97">
        <v>0</v>
      </c>
    </row>
    <row r="25" spans="1:13">
      <c r="A25" s="42">
        <v>41184</v>
      </c>
      <c r="B25" s="43">
        <v>131</v>
      </c>
      <c r="C25" s="43">
        <v>17</v>
      </c>
      <c r="D25" s="43">
        <v>237</v>
      </c>
      <c r="E25" s="13">
        <v>43</v>
      </c>
      <c r="F25" s="13">
        <v>20</v>
      </c>
      <c r="G25" s="15">
        <v>4</v>
      </c>
      <c r="I25" s="5">
        <v>41261</v>
      </c>
      <c r="J25" s="54">
        <v>0</v>
      </c>
      <c r="L25" s="5">
        <v>41261</v>
      </c>
      <c r="M25" s="97">
        <v>0</v>
      </c>
    </row>
    <row r="26" spans="1:13" ht="15.75" thickBot="1">
      <c r="A26" s="8">
        <v>41193</v>
      </c>
      <c r="B26" s="12">
        <v>1</v>
      </c>
      <c r="C26" s="15">
        <v>0</v>
      </c>
      <c r="D26" s="15">
        <v>6</v>
      </c>
      <c r="E26" s="15">
        <v>0</v>
      </c>
      <c r="F26" s="15">
        <v>7</v>
      </c>
      <c r="G26" s="15">
        <v>0</v>
      </c>
      <c r="I26" s="6">
        <v>41262</v>
      </c>
      <c r="J26" s="90">
        <v>0</v>
      </c>
      <c r="L26" s="6">
        <v>41262</v>
      </c>
      <c r="M26" s="112">
        <v>0</v>
      </c>
    </row>
    <row r="27" spans="1:13">
      <c r="A27" s="7">
        <v>41199</v>
      </c>
      <c r="B27" s="12">
        <v>0</v>
      </c>
      <c r="C27" s="15">
        <v>0</v>
      </c>
      <c r="D27" s="15">
        <v>4</v>
      </c>
      <c r="E27" s="15">
        <v>0</v>
      </c>
      <c r="F27" s="15">
        <v>0</v>
      </c>
      <c r="G27" s="15">
        <v>0</v>
      </c>
      <c r="I27" s="42">
        <v>41184</v>
      </c>
      <c r="J27" s="45">
        <v>2</v>
      </c>
      <c r="L27" s="8">
        <v>41186</v>
      </c>
      <c r="M27" s="13">
        <v>0</v>
      </c>
    </row>
    <row r="28" spans="1:13">
      <c r="A28" s="5">
        <v>41207</v>
      </c>
      <c r="B28" s="12">
        <v>18</v>
      </c>
      <c r="C28" s="15">
        <v>1</v>
      </c>
      <c r="D28" s="15">
        <v>6</v>
      </c>
      <c r="E28" s="15">
        <v>0</v>
      </c>
      <c r="F28" s="15">
        <v>43</v>
      </c>
      <c r="G28" s="15">
        <v>2</v>
      </c>
      <c r="I28" s="8">
        <v>41193</v>
      </c>
      <c r="J28" s="47">
        <v>0</v>
      </c>
      <c r="L28" s="8">
        <v>41187</v>
      </c>
      <c r="M28" s="13">
        <v>2</v>
      </c>
    </row>
    <row r="29" spans="1:13">
      <c r="A29" s="5">
        <v>41213</v>
      </c>
      <c r="B29" s="12">
        <v>2</v>
      </c>
      <c r="C29" s="15">
        <v>0</v>
      </c>
      <c r="D29" s="15">
        <v>3</v>
      </c>
      <c r="E29" s="15">
        <v>2</v>
      </c>
      <c r="F29" s="15">
        <v>3</v>
      </c>
      <c r="G29" s="15">
        <v>1</v>
      </c>
      <c r="I29" s="7">
        <v>41199</v>
      </c>
      <c r="J29" s="47">
        <v>0</v>
      </c>
      <c r="L29" s="8">
        <v>41191</v>
      </c>
      <c r="M29" s="13">
        <v>0</v>
      </c>
    </row>
    <row r="30" spans="1:13">
      <c r="A30" s="5">
        <v>41215</v>
      </c>
      <c r="B30" s="12">
        <v>22</v>
      </c>
      <c r="C30" s="15">
        <v>7</v>
      </c>
      <c r="D30" s="15">
        <v>0</v>
      </c>
      <c r="E30" s="15">
        <v>0</v>
      </c>
      <c r="F30" s="15">
        <v>2</v>
      </c>
      <c r="G30" s="15">
        <v>1</v>
      </c>
      <c r="I30" s="5">
        <v>41207</v>
      </c>
      <c r="J30" s="101">
        <v>0</v>
      </c>
      <c r="L30" s="7">
        <v>41194</v>
      </c>
      <c r="M30" s="77">
        <v>1</v>
      </c>
    </row>
    <row r="31" spans="1:13">
      <c r="A31" s="5">
        <v>41219</v>
      </c>
      <c r="B31" s="12">
        <v>3</v>
      </c>
      <c r="C31" s="15">
        <v>0</v>
      </c>
      <c r="D31" s="15">
        <v>4</v>
      </c>
      <c r="E31" s="15">
        <v>0</v>
      </c>
      <c r="F31" s="15">
        <v>1</v>
      </c>
      <c r="G31" s="15">
        <v>0</v>
      </c>
      <c r="I31" s="5">
        <v>41213</v>
      </c>
      <c r="J31" s="101">
        <v>0</v>
      </c>
      <c r="L31" s="7">
        <v>41198</v>
      </c>
      <c r="M31" s="77">
        <v>0</v>
      </c>
    </row>
    <row r="32" spans="1:13">
      <c r="A32" s="5">
        <v>41230</v>
      </c>
      <c r="B32" s="12">
        <v>257</v>
      </c>
      <c r="C32" s="15">
        <v>4</v>
      </c>
      <c r="D32" s="15">
        <v>91</v>
      </c>
      <c r="E32" s="15">
        <v>3</v>
      </c>
      <c r="F32" s="15">
        <v>124</v>
      </c>
      <c r="G32" s="15">
        <v>6</v>
      </c>
      <c r="I32" s="5">
        <v>41215</v>
      </c>
      <c r="J32" s="101">
        <v>1</v>
      </c>
      <c r="L32" s="5">
        <v>41199</v>
      </c>
      <c r="M32" s="77">
        <v>1</v>
      </c>
    </row>
    <row r="33" spans="1:13">
      <c r="A33" s="5">
        <v>41232</v>
      </c>
      <c r="B33" s="12">
        <v>0</v>
      </c>
      <c r="C33" s="15">
        <v>0</v>
      </c>
      <c r="D33" s="15">
        <v>3</v>
      </c>
      <c r="E33" s="15">
        <v>1</v>
      </c>
      <c r="F33" s="15">
        <v>0</v>
      </c>
      <c r="G33" s="15">
        <v>0</v>
      </c>
      <c r="I33" s="5">
        <v>41219</v>
      </c>
      <c r="J33" s="101">
        <v>0</v>
      </c>
      <c r="L33" s="5">
        <v>41206</v>
      </c>
      <c r="M33" s="77">
        <v>0</v>
      </c>
    </row>
    <row r="34" spans="1:13">
      <c r="A34" s="5">
        <v>41243</v>
      </c>
      <c r="B34" s="12">
        <v>26</v>
      </c>
      <c r="C34" s="15">
        <v>3</v>
      </c>
      <c r="D34" s="15">
        <v>16</v>
      </c>
      <c r="E34" s="15">
        <v>4</v>
      </c>
      <c r="F34" s="15">
        <v>11</v>
      </c>
      <c r="G34" s="15">
        <v>2</v>
      </c>
      <c r="I34" s="5">
        <v>41230</v>
      </c>
      <c r="J34" s="101">
        <v>1</v>
      </c>
      <c r="L34" s="5">
        <v>41208</v>
      </c>
      <c r="M34" s="77">
        <v>1</v>
      </c>
    </row>
    <row r="35" spans="1:13">
      <c r="A35" s="5">
        <v>41250</v>
      </c>
      <c r="B35" s="15">
        <v>65</v>
      </c>
      <c r="C35" s="15">
        <v>18</v>
      </c>
      <c r="D35" s="15">
        <v>10</v>
      </c>
      <c r="E35" s="15">
        <v>3</v>
      </c>
      <c r="F35" s="15">
        <v>12</v>
      </c>
      <c r="G35" s="12">
        <v>3</v>
      </c>
      <c r="I35" s="5">
        <v>41232</v>
      </c>
      <c r="J35" s="101">
        <v>0</v>
      </c>
      <c r="L35" s="5">
        <v>41213</v>
      </c>
      <c r="M35" s="97">
        <v>0</v>
      </c>
    </row>
    <row r="36" spans="1:13">
      <c r="A36" s="5">
        <v>41259</v>
      </c>
      <c r="B36" s="12">
        <v>5</v>
      </c>
      <c r="C36" s="15">
        <v>1</v>
      </c>
      <c r="D36" s="15">
        <v>1</v>
      </c>
      <c r="E36" s="15">
        <v>0</v>
      </c>
      <c r="F36" s="15">
        <v>2</v>
      </c>
      <c r="G36" s="15">
        <v>0</v>
      </c>
      <c r="I36" s="94">
        <v>41243</v>
      </c>
      <c r="J36" s="101">
        <v>5</v>
      </c>
      <c r="L36" s="5">
        <v>41215</v>
      </c>
      <c r="M36" s="77">
        <v>1</v>
      </c>
    </row>
    <row r="37" spans="1:13" ht="15.75" thickBot="1">
      <c r="A37" s="6">
        <v>41262</v>
      </c>
      <c r="B37" s="16">
        <v>255</v>
      </c>
      <c r="C37" s="17">
        <v>5</v>
      </c>
      <c r="D37" s="17">
        <v>101</v>
      </c>
      <c r="E37" s="17">
        <v>3</v>
      </c>
      <c r="F37" s="17">
        <v>67</v>
      </c>
      <c r="G37" s="17">
        <v>2</v>
      </c>
      <c r="I37" s="5">
        <v>41250</v>
      </c>
      <c r="J37" s="108">
        <v>2</v>
      </c>
      <c r="L37" s="5">
        <v>41218</v>
      </c>
      <c r="M37" s="77">
        <v>1</v>
      </c>
    </row>
    <row r="38" spans="1:13">
      <c r="A38" s="42">
        <v>41184</v>
      </c>
      <c r="B38" s="14">
        <v>114</v>
      </c>
      <c r="C38" s="43">
        <v>1</v>
      </c>
      <c r="D38" s="43">
        <v>45</v>
      </c>
      <c r="E38" s="43">
        <v>4</v>
      </c>
      <c r="F38" s="43">
        <v>25</v>
      </c>
      <c r="G38" s="43">
        <v>7</v>
      </c>
      <c r="I38" s="5">
        <v>41250</v>
      </c>
      <c r="J38" s="81">
        <v>0</v>
      </c>
      <c r="L38" s="5">
        <v>41219</v>
      </c>
      <c r="M38" s="97">
        <v>0</v>
      </c>
    </row>
    <row r="39" spans="1:13">
      <c r="A39" s="8">
        <v>41193</v>
      </c>
      <c r="B39" s="12">
        <v>40</v>
      </c>
      <c r="C39" s="15">
        <v>7</v>
      </c>
      <c r="D39" s="15">
        <v>9</v>
      </c>
      <c r="E39" s="15">
        <v>2</v>
      </c>
      <c r="F39" s="15">
        <v>84</v>
      </c>
      <c r="G39" s="15">
        <v>3</v>
      </c>
      <c r="I39" s="5">
        <v>41259</v>
      </c>
      <c r="J39" s="122">
        <v>0</v>
      </c>
      <c r="L39" s="5">
        <v>41226</v>
      </c>
      <c r="M39" s="97">
        <v>0</v>
      </c>
    </row>
    <row r="40" spans="1:13" ht="15.75" thickBot="1">
      <c r="A40" s="7">
        <v>41199</v>
      </c>
      <c r="B40" s="12">
        <v>5</v>
      </c>
      <c r="C40" s="15">
        <v>1</v>
      </c>
      <c r="D40" s="15">
        <v>0</v>
      </c>
      <c r="E40" s="15">
        <v>0</v>
      </c>
      <c r="F40" s="15">
        <v>14</v>
      </c>
      <c r="G40" s="15">
        <v>1</v>
      </c>
      <c r="I40" s="6">
        <v>41262</v>
      </c>
      <c r="J40" s="90">
        <v>0</v>
      </c>
      <c r="L40" s="5">
        <v>41230</v>
      </c>
      <c r="M40" s="77">
        <v>0</v>
      </c>
    </row>
    <row r="41" spans="1:13">
      <c r="A41" s="5">
        <v>41207</v>
      </c>
      <c r="B41" s="12">
        <v>125</v>
      </c>
      <c r="C41" s="15">
        <v>6</v>
      </c>
      <c r="D41" s="15">
        <v>158</v>
      </c>
      <c r="E41" s="15">
        <v>10</v>
      </c>
      <c r="F41" s="15">
        <v>48</v>
      </c>
      <c r="G41" s="15">
        <v>6</v>
      </c>
      <c r="I41" s="42">
        <v>41184</v>
      </c>
      <c r="J41" s="46">
        <v>6</v>
      </c>
      <c r="L41" s="5">
        <v>41232</v>
      </c>
      <c r="M41" s="77">
        <v>0</v>
      </c>
    </row>
    <row r="42" spans="1:13">
      <c r="A42" s="5">
        <v>41213</v>
      </c>
      <c r="B42" s="12">
        <v>22</v>
      </c>
      <c r="C42" s="15">
        <v>3</v>
      </c>
      <c r="D42" s="15">
        <v>24</v>
      </c>
      <c r="E42" s="15">
        <v>2</v>
      </c>
      <c r="F42" s="15">
        <v>36</v>
      </c>
      <c r="G42" s="15">
        <v>4</v>
      </c>
      <c r="I42" s="8">
        <v>41193</v>
      </c>
      <c r="J42" s="48">
        <v>1</v>
      </c>
      <c r="L42" s="5">
        <v>41233</v>
      </c>
      <c r="M42" s="77">
        <v>1</v>
      </c>
    </row>
    <row r="43" spans="1:13">
      <c r="A43" s="5">
        <v>41215</v>
      </c>
      <c r="B43" s="12">
        <v>10</v>
      </c>
      <c r="C43" s="15">
        <v>0</v>
      </c>
      <c r="D43" s="15">
        <v>15</v>
      </c>
      <c r="E43" s="15">
        <v>1</v>
      </c>
      <c r="F43" s="15">
        <v>33</v>
      </c>
      <c r="G43" s="15">
        <v>6</v>
      </c>
      <c r="I43" s="7">
        <v>41199</v>
      </c>
      <c r="J43" s="48">
        <v>0</v>
      </c>
      <c r="L43" s="5">
        <v>41239</v>
      </c>
      <c r="M43" s="77">
        <v>0</v>
      </c>
    </row>
    <row r="44" spans="1:13">
      <c r="A44" s="5">
        <v>41219</v>
      </c>
      <c r="B44" s="12">
        <v>5</v>
      </c>
      <c r="C44" s="15">
        <v>1</v>
      </c>
      <c r="D44" s="15">
        <v>38</v>
      </c>
      <c r="E44" s="15">
        <v>5</v>
      </c>
      <c r="F44" s="15">
        <v>16</v>
      </c>
      <c r="G44" s="15">
        <v>5</v>
      </c>
      <c r="I44" s="5">
        <v>41207</v>
      </c>
      <c r="J44" s="13">
        <v>3</v>
      </c>
      <c r="L44" s="94">
        <v>41243</v>
      </c>
      <c r="M44" s="97">
        <v>2</v>
      </c>
    </row>
    <row r="45" spans="1:13">
      <c r="A45" s="5">
        <v>41230</v>
      </c>
      <c r="B45" s="12">
        <v>79</v>
      </c>
      <c r="C45" s="15">
        <v>6</v>
      </c>
      <c r="D45" s="15">
        <v>82</v>
      </c>
      <c r="E45" s="15">
        <v>11</v>
      </c>
      <c r="F45" s="15">
        <v>31</v>
      </c>
      <c r="G45" s="15">
        <v>4</v>
      </c>
      <c r="I45" s="5">
        <v>41213</v>
      </c>
      <c r="J45" s="101">
        <v>0</v>
      </c>
      <c r="L45" s="94">
        <v>41249</v>
      </c>
      <c r="M45" s="97">
        <v>0</v>
      </c>
    </row>
    <row r="46" spans="1:13">
      <c r="A46" s="5">
        <v>41232</v>
      </c>
      <c r="B46" s="12">
        <v>87</v>
      </c>
      <c r="C46" s="15">
        <v>10</v>
      </c>
      <c r="D46" s="15">
        <v>100</v>
      </c>
      <c r="E46" s="15">
        <v>7</v>
      </c>
      <c r="F46" s="15">
        <v>128</v>
      </c>
      <c r="G46" s="15">
        <v>7</v>
      </c>
      <c r="I46" s="5">
        <v>41215</v>
      </c>
      <c r="J46" s="13">
        <v>1</v>
      </c>
      <c r="L46" s="5">
        <v>41250</v>
      </c>
      <c r="M46" s="97">
        <v>4</v>
      </c>
    </row>
    <row r="47" spans="1:13">
      <c r="A47" s="5">
        <v>41243</v>
      </c>
      <c r="B47" s="12">
        <v>79</v>
      </c>
      <c r="C47" s="15">
        <v>1</v>
      </c>
      <c r="D47" s="15">
        <v>75</v>
      </c>
      <c r="E47" s="15">
        <v>0</v>
      </c>
      <c r="F47" s="15">
        <v>47</v>
      </c>
      <c r="G47" s="15">
        <v>2</v>
      </c>
      <c r="I47" s="5">
        <v>41219</v>
      </c>
      <c r="J47" s="13">
        <v>0</v>
      </c>
      <c r="L47" s="5">
        <v>41250</v>
      </c>
      <c r="M47" s="97">
        <v>0</v>
      </c>
    </row>
    <row r="48" spans="1:13">
      <c r="A48" s="5">
        <v>41250</v>
      </c>
      <c r="B48" s="12">
        <v>35</v>
      </c>
      <c r="C48" s="13">
        <v>3</v>
      </c>
      <c r="D48" s="13">
        <v>16</v>
      </c>
      <c r="E48" s="13">
        <v>1</v>
      </c>
      <c r="F48" s="13">
        <v>21</v>
      </c>
      <c r="G48" s="13">
        <v>3</v>
      </c>
      <c r="I48" s="5">
        <v>41230</v>
      </c>
      <c r="J48" s="13">
        <v>1</v>
      </c>
      <c r="L48" s="5">
        <v>41253</v>
      </c>
      <c r="M48" s="97">
        <v>0</v>
      </c>
    </row>
    <row r="49" spans="1:13">
      <c r="A49" s="5">
        <v>41259</v>
      </c>
      <c r="B49" s="12">
        <v>666</v>
      </c>
      <c r="C49" s="15">
        <v>2</v>
      </c>
      <c r="D49" s="15">
        <v>549</v>
      </c>
      <c r="E49" s="15">
        <v>7</v>
      </c>
      <c r="F49" s="15">
        <v>111</v>
      </c>
      <c r="G49" s="15">
        <v>11</v>
      </c>
      <c r="I49" s="5">
        <v>41232</v>
      </c>
      <c r="J49" s="13">
        <v>0</v>
      </c>
      <c r="L49" s="5">
        <v>41254</v>
      </c>
      <c r="M49" s="97">
        <v>0</v>
      </c>
    </row>
    <row r="50" spans="1:13" ht="15.75" thickBot="1">
      <c r="A50" s="6">
        <v>41262</v>
      </c>
      <c r="B50" s="16">
        <v>96</v>
      </c>
      <c r="C50" s="17">
        <v>3</v>
      </c>
      <c r="D50" s="17">
        <v>79</v>
      </c>
      <c r="E50" s="17">
        <v>1</v>
      </c>
      <c r="F50" s="17">
        <v>22</v>
      </c>
      <c r="G50" s="17">
        <v>0</v>
      </c>
      <c r="I50" s="94">
        <v>41243</v>
      </c>
      <c r="J50" s="13">
        <v>0</v>
      </c>
      <c r="L50" s="5">
        <v>41261</v>
      </c>
      <c r="M50" s="97">
        <v>0</v>
      </c>
    </row>
    <row r="51" spans="1:13" ht="15.75" thickBot="1">
      <c r="A51" s="42">
        <v>41184</v>
      </c>
      <c r="B51" s="14">
        <v>24</v>
      </c>
      <c r="C51" s="43">
        <v>4</v>
      </c>
      <c r="D51" s="43">
        <v>31</v>
      </c>
      <c r="E51" s="43">
        <v>3</v>
      </c>
      <c r="F51" s="43">
        <v>88</v>
      </c>
      <c r="G51" s="43">
        <v>3</v>
      </c>
      <c r="I51" s="5">
        <v>41250</v>
      </c>
      <c r="J51" s="13">
        <v>0</v>
      </c>
      <c r="L51" s="6">
        <v>41262</v>
      </c>
      <c r="M51" s="112">
        <v>1</v>
      </c>
    </row>
    <row r="52" spans="1:13">
      <c r="A52" s="8">
        <v>41193</v>
      </c>
      <c r="B52" s="12">
        <v>9</v>
      </c>
      <c r="C52" s="15">
        <v>1</v>
      </c>
      <c r="D52" s="15">
        <v>12</v>
      </c>
      <c r="E52" s="15">
        <v>0</v>
      </c>
      <c r="F52" s="15">
        <v>15</v>
      </c>
      <c r="G52" s="15">
        <v>2</v>
      </c>
      <c r="I52" s="5">
        <v>41250</v>
      </c>
      <c r="J52" s="81">
        <v>0</v>
      </c>
      <c r="L52" s="8">
        <v>41186</v>
      </c>
      <c r="M52" s="18">
        <v>0</v>
      </c>
    </row>
    <row r="53" spans="1:13">
      <c r="A53" s="7">
        <v>41199</v>
      </c>
      <c r="B53" s="12">
        <v>4</v>
      </c>
      <c r="C53" s="15">
        <v>1</v>
      </c>
      <c r="D53" s="15">
        <v>1</v>
      </c>
      <c r="E53" s="15">
        <v>0</v>
      </c>
      <c r="F53" s="15">
        <v>1</v>
      </c>
      <c r="G53" s="15">
        <v>0</v>
      </c>
      <c r="I53" s="5">
        <v>41259</v>
      </c>
      <c r="J53" s="123">
        <v>0</v>
      </c>
      <c r="L53" s="8">
        <v>41187</v>
      </c>
      <c r="M53" s="18">
        <v>0</v>
      </c>
    </row>
    <row r="54" spans="1:13" ht="15.75" thickBot="1">
      <c r="A54" s="5">
        <v>41207</v>
      </c>
      <c r="B54" s="12">
        <v>232</v>
      </c>
      <c r="C54" s="15">
        <v>11</v>
      </c>
      <c r="D54" s="15">
        <v>78</v>
      </c>
      <c r="E54" s="15">
        <v>2</v>
      </c>
      <c r="F54" s="15">
        <v>101</v>
      </c>
      <c r="G54" s="15">
        <v>2</v>
      </c>
      <c r="I54" s="6">
        <v>41262</v>
      </c>
      <c r="J54" s="90">
        <v>0</v>
      </c>
      <c r="L54" s="8">
        <v>41191</v>
      </c>
      <c r="M54" s="18">
        <v>0</v>
      </c>
    </row>
    <row r="55" spans="1:13">
      <c r="A55" s="5">
        <v>41213</v>
      </c>
      <c r="B55" s="12">
        <v>2</v>
      </c>
      <c r="C55" s="15">
        <v>0</v>
      </c>
      <c r="D55" s="15">
        <v>3</v>
      </c>
      <c r="E55" s="15">
        <v>0</v>
      </c>
      <c r="F55" s="15">
        <v>0</v>
      </c>
      <c r="G55" s="15">
        <v>0</v>
      </c>
      <c r="I55" s="42">
        <v>41184</v>
      </c>
      <c r="J55" s="46">
        <v>0</v>
      </c>
      <c r="L55" s="7">
        <v>41194</v>
      </c>
      <c r="M55" s="86">
        <v>0</v>
      </c>
    </row>
    <row r="56" spans="1:13">
      <c r="A56" s="5">
        <v>41215</v>
      </c>
      <c r="B56" s="12">
        <v>2</v>
      </c>
      <c r="C56" s="15">
        <v>0</v>
      </c>
      <c r="D56" s="15">
        <v>0</v>
      </c>
      <c r="E56" s="15">
        <v>0</v>
      </c>
      <c r="F56" s="15">
        <v>2</v>
      </c>
      <c r="G56" s="15">
        <v>1</v>
      </c>
      <c r="I56" s="8">
        <v>41193</v>
      </c>
      <c r="J56" s="48">
        <v>1</v>
      </c>
      <c r="L56" s="7">
        <v>41198</v>
      </c>
      <c r="M56" s="77">
        <v>0</v>
      </c>
    </row>
    <row r="57" spans="1:13">
      <c r="A57" s="5">
        <v>41219</v>
      </c>
      <c r="B57" s="12">
        <v>6</v>
      </c>
      <c r="C57" s="15">
        <v>0</v>
      </c>
      <c r="D57" s="15">
        <v>35</v>
      </c>
      <c r="E57" s="15">
        <v>2</v>
      </c>
      <c r="F57" s="15">
        <v>89</v>
      </c>
      <c r="G57" s="15">
        <v>1</v>
      </c>
      <c r="I57" s="7">
        <v>41199</v>
      </c>
      <c r="J57" s="48">
        <v>0</v>
      </c>
      <c r="L57" s="5">
        <v>41199</v>
      </c>
      <c r="M57" s="86">
        <v>1</v>
      </c>
    </row>
    <row r="58" spans="1:13">
      <c r="A58" s="5">
        <v>41230</v>
      </c>
      <c r="B58" s="12">
        <v>488</v>
      </c>
      <c r="C58" s="15">
        <v>25</v>
      </c>
      <c r="D58" s="15">
        <v>676</v>
      </c>
      <c r="E58" s="15">
        <v>25</v>
      </c>
      <c r="F58" s="15">
        <v>40</v>
      </c>
      <c r="G58" s="15">
        <v>3</v>
      </c>
      <c r="I58" s="5">
        <v>41207</v>
      </c>
      <c r="J58" s="13">
        <v>3</v>
      </c>
      <c r="L58" s="5">
        <v>41206</v>
      </c>
      <c r="M58" s="86">
        <v>2</v>
      </c>
    </row>
    <row r="59" spans="1:13">
      <c r="A59" s="5">
        <v>41232</v>
      </c>
      <c r="B59" s="12">
        <v>37</v>
      </c>
      <c r="C59" s="15">
        <v>2</v>
      </c>
      <c r="D59" s="15">
        <v>46</v>
      </c>
      <c r="E59" s="15">
        <v>3</v>
      </c>
      <c r="F59" s="15">
        <v>142</v>
      </c>
      <c r="G59" s="15">
        <v>18</v>
      </c>
      <c r="I59" s="5">
        <v>41213</v>
      </c>
      <c r="J59" s="101">
        <v>0</v>
      </c>
      <c r="L59" s="5">
        <v>41208</v>
      </c>
      <c r="M59" s="86">
        <v>0</v>
      </c>
    </row>
    <row r="60" spans="1:13">
      <c r="A60" s="5">
        <v>41243</v>
      </c>
      <c r="B60" s="12">
        <v>445</v>
      </c>
      <c r="C60" s="15">
        <v>28</v>
      </c>
      <c r="D60" s="15">
        <v>262</v>
      </c>
      <c r="E60" s="15">
        <v>4</v>
      </c>
      <c r="F60" s="15">
        <v>328</v>
      </c>
      <c r="G60" s="15">
        <v>10</v>
      </c>
      <c r="I60" s="5">
        <v>41215</v>
      </c>
      <c r="J60" s="13">
        <v>1</v>
      </c>
      <c r="L60" s="5">
        <v>41213</v>
      </c>
      <c r="M60" s="97">
        <v>0</v>
      </c>
    </row>
    <row r="61" spans="1:13">
      <c r="A61" s="5">
        <v>41250</v>
      </c>
      <c r="B61" s="13">
        <v>73</v>
      </c>
      <c r="C61" s="13">
        <v>13</v>
      </c>
      <c r="D61" s="13">
        <v>78</v>
      </c>
      <c r="E61" s="15">
        <v>11</v>
      </c>
      <c r="F61" s="15">
        <v>49</v>
      </c>
      <c r="G61" s="15">
        <v>7</v>
      </c>
      <c r="I61" s="5">
        <v>41219</v>
      </c>
      <c r="J61" s="13">
        <v>0</v>
      </c>
      <c r="L61" s="5">
        <v>41215</v>
      </c>
      <c r="M61" s="86">
        <v>0</v>
      </c>
    </row>
    <row r="62" spans="1:13">
      <c r="A62" s="5">
        <v>41259</v>
      </c>
      <c r="B62" s="12">
        <v>93</v>
      </c>
      <c r="C62" s="15">
        <v>11</v>
      </c>
      <c r="D62" s="15">
        <v>664</v>
      </c>
      <c r="E62" s="15">
        <v>33</v>
      </c>
      <c r="F62" s="15">
        <v>126</v>
      </c>
      <c r="G62" s="15">
        <v>8</v>
      </c>
      <c r="I62" s="5">
        <v>41230</v>
      </c>
      <c r="J62" s="13">
        <v>11</v>
      </c>
      <c r="L62" s="5">
        <v>41218</v>
      </c>
      <c r="M62" s="86">
        <v>0</v>
      </c>
    </row>
    <row r="63" spans="1:13" ht="15.75" thickBot="1">
      <c r="A63" s="6">
        <v>41262</v>
      </c>
      <c r="B63" s="16">
        <v>7</v>
      </c>
      <c r="C63" s="17">
        <v>0</v>
      </c>
      <c r="D63" s="17">
        <v>10</v>
      </c>
      <c r="E63" s="17">
        <v>2</v>
      </c>
      <c r="F63" s="17">
        <v>2</v>
      </c>
      <c r="G63" s="17">
        <v>0</v>
      </c>
      <c r="I63" s="5">
        <v>41232</v>
      </c>
      <c r="J63" s="13">
        <v>0</v>
      </c>
      <c r="L63" s="5">
        <v>41219</v>
      </c>
      <c r="M63" s="97">
        <v>0</v>
      </c>
    </row>
    <row r="64" spans="1:13">
      <c r="A64" s="8">
        <v>41186</v>
      </c>
      <c r="B64" s="13">
        <v>30</v>
      </c>
      <c r="C64" s="13">
        <v>3</v>
      </c>
      <c r="I64" s="94">
        <v>41243</v>
      </c>
      <c r="J64" s="13">
        <v>2</v>
      </c>
      <c r="L64" s="5">
        <v>41226</v>
      </c>
      <c r="M64" s="97">
        <v>0</v>
      </c>
    </row>
    <row r="65" spans="1:13">
      <c r="A65" s="8">
        <v>41187</v>
      </c>
      <c r="B65" s="13">
        <v>10</v>
      </c>
      <c r="C65" s="13">
        <v>0</v>
      </c>
      <c r="I65" s="5">
        <v>41250</v>
      </c>
      <c r="J65" s="13">
        <v>2</v>
      </c>
      <c r="L65" s="5">
        <v>41230</v>
      </c>
      <c r="M65" s="86">
        <v>0</v>
      </c>
    </row>
    <row r="66" spans="1:13">
      <c r="A66" s="8">
        <v>41191</v>
      </c>
      <c r="B66" s="13">
        <v>3</v>
      </c>
      <c r="C66" s="13">
        <v>0</v>
      </c>
      <c r="I66" s="5">
        <v>41250</v>
      </c>
      <c r="J66" s="81">
        <v>0</v>
      </c>
      <c r="L66" s="5">
        <v>41232</v>
      </c>
      <c r="M66" s="86">
        <v>0</v>
      </c>
    </row>
    <row r="67" spans="1:13">
      <c r="A67" s="7">
        <v>41194</v>
      </c>
      <c r="B67" s="13">
        <v>4</v>
      </c>
      <c r="C67" s="13">
        <v>0</v>
      </c>
      <c r="I67" s="5">
        <v>41259</v>
      </c>
      <c r="J67" s="123">
        <v>0</v>
      </c>
      <c r="L67" s="5">
        <v>41233</v>
      </c>
      <c r="M67" s="86">
        <v>3</v>
      </c>
    </row>
    <row r="68" spans="1:13" ht="15.75" thickBot="1">
      <c r="A68" s="7">
        <v>41198</v>
      </c>
      <c r="B68" s="13">
        <v>1</v>
      </c>
      <c r="C68" s="13">
        <v>0</v>
      </c>
      <c r="I68" s="6">
        <v>41262</v>
      </c>
      <c r="J68" s="91">
        <v>1</v>
      </c>
      <c r="L68" s="5">
        <v>41239</v>
      </c>
      <c r="M68" s="86">
        <v>0</v>
      </c>
    </row>
    <row r="69" spans="1:13">
      <c r="A69" s="5">
        <v>41199</v>
      </c>
      <c r="B69" s="83">
        <v>27</v>
      </c>
      <c r="C69" s="83">
        <v>1</v>
      </c>
      <c r="L69" s="94">
        <v>41243</v>
      </c>
      <c r="M69" s="97">
        <v>1</v>
      </c>
    </row>
    <row r="70" spans="1:13">
      <c r="A70" s="5">
        <v>41206</v>
      </c>
      <c r="B70" s="13">
        <v>149</v>
      </c>
      <c r="C70" s="18">
        <v>7</v>
      </c>
      <c r="L70" s="94">
        <v>41249</v>
      </c>
      <c r="M70" s="97">
        <v>0</v>
      </c>
    </row>
    <row r="71" spans="1:13">
      <c r="A71" s="5">
        <v>41208</v>
      </c>
      <c r="B71" s="13">
        <v>23</v>
      </c>
      <c r="C71" s="13">
        <v>0</v>
      </c>
      <c r="L71" s="5">
        <v>41250</v>
      </c>
      <c r="M71" s="97">
        <v>0</v>
      </c>
    </row>
    <row r="72" spans="1:13">
      <c r="A72" s="5">
        <v>41213</v>
      </c>
      <c r="B72" s="13">
        <v>1</v>
      </c>
      <c r="C72" s="13">
        <v>0</v>
      </c>
      <c r="L72" s="5">
        <v>41250</v>
      </c>
      <c r="M72" s="97">
        <v>0</v>
      </c>
    </row>
    <row r="73" spans="1:13">
      <c r="A73" s="5">
        <v>41215</v>
      </c>
      <c r="B73" s="13">
        <v>7</v>
      </c>
      <c r="C73" s="13">
        <v>0</v>
      </c>
      <c r="L73" s="5">
        <v>41253</v>
      </c>
      <c r="M73" s="97">
        <v>0</v>
      </c>
    </row>
    <row r="74" spans="1:13">
      <c r="A74" s="5">
        <v>41218</v>
      </c>
      <c r="B74" s="13">
        <v>8</v>
      </c>
      <c r="C74" s="13">
        <v>2</v>
      </c>
      <c r="L74" s="5">
        <v>41254</v>
      </c>
      <c r="M74" s="97">
        <v>0</v>
      </c>
    </row>
    <row r="75" spans="1:13">
      <c r="A75" s="5">
        <v>41219</v>
      </c>
      <c r="B75" s="13">
        <v>57</v>
      </c>
      <c r="C75" s="13">
        <v>3</v>
      </c>
      <c r="L75" s="5">
        <v>41261</v>
      </c>
      <c r="M75" s="97">
        <v>2</v>
      </c>
    </row>
    <row r="76" spans="1:13" ht="15.75" thickBot="1">
      <c r="A76" s="5">
        <v>41226</v>
      </c>
      <c r="B76" s="13">
        <v>30</v>
      </c>
      <c r="C76" s="13">
        <v>4</v>
      </c>
      <c r="L76" s="6">
        <v>41262</v>
      </c>
      <c r="M76" s="112">
        <v>0</v>
      </c>
    </row>
    <row r="77" spans="1:13">
      <c r="A77" s="5">
        <v>41230</v>
      </c>
      <c r="B77" s="13">
        <v>87</v>
      </c>
      <c r="C77" s="13">
        <v>3</v>
      </c>
      <c r="L77" s="42">
        <v>41184</v>
      </c>
      <c r="M77" s="14">
        <v>0</v>
      </c>
    </row>
    <row r="78" spans="1:13">
      <c r="A78" s="5">
        <v>41232</v>
      </c>
      <c r="B78" s="13">
        <v>10</v>
      </c>
      <c r="C78" s="13">
        <v>0</v>
      </c>
      <c r="L78" s="8">
        <v>41193</v>
      </c>
      <c r="M78" s="12">
        <v>0</v>
      </c>
    </row>
    <row r="79" spans="1:13">
      <c r="A79" s="5">
        <v>41233</v>
      </c>
      <c r="B79" s="13">
        <v>12</v>
      </c>
      <c r="C79" s="13">
        <v>0</v>
      </c>
      <c r="L79" s="7">
        <v>41199</v>
      </c>
      <c r="M79" s="12">
        <v>1</v>
      </c>
    </row>
    <row r="80" spans="1:13">
      <c r="A80" s="5">
        <v>41239</v>
      </c>
      <c r="B80" s="13">
        <v>36</v>
      </c>
      <c r="C80" s="13">
        <v>1</v>
      </c>
      <c r="L80" s="5">
        <v>41207</v>
      </c>
      <c r="M80" s="15">
        <v>0</v>
      </c>
    </row>
    <row r="81" spans="1:13">
      <c r="A81" s="94">
        <v>41243</v>
      </c>
      <c r="B81" s="13">
        <v>27</v>
      </c>
      <c r="C81" s="13">
        <v>0</v>
      </c>
      <c r="L81" s="5">
        <v>41213</v>
      </c>
      <c r="M81" s="15">
        <v>0</v>
      </c>
    </row>
    <row r="82" spans="1:13">
      <c r="A82" s="94">
        <v>41249</v>
      </c>
      <c r="B82" s="13">
        <v>3</v>
      </c>
      <c r="C82" s="13">
        <v>0</v>
      </c>
      <c r="L82" s="5">
        <v>41215</v>
      </c>
      <c r="M82" s="15">
        <v>0</v>
      </c>
    </row>
    <row r="83" spans="1:13">
      <c r="A83" s="5">
        <v>41250</v>
      </c>
      <c r="B83" s="13">
        <v>48</v>
      </c>
      <c r="C83" s="13">
        <v>2</v>
      </c>
      <c r="L83" s="5">
        <v>41219</v>
      </c>
      <c r="M83" s="15">
        <v>0</v>
      </c>
    </row>
    <row r="84" spans="1:13">
      <c r="A84" s="5">
        <v>41253</v>
      </c>
      <c r="B84" s="34">
        <v>7</v>
      </c>
      <c r="C84" s="34">
        <v>0</v>
      </c>
      <c r="L84" s="5">
        <v>41230</v>
      </c>
      <c r="M84" s="15">
        <v>0</v>
      </c>
    </row>
    <row r="85" spans="1:13">
      <c r="A85" s="5">
        <v>41254</v>
      </c>
      <c r="B85" s="13">
        <v>77</v>
      </c>
      <c r="C85" s="13">
        <v>4</v>
      </c>
      <c r="L85" s="5">
        <v>41232</v>
      </c>
      <c r="M85" s="15">
        <v>0</v>
      </c>
    </row>
    <row r="86" spans="1:13">
      <c r="A86" s="5">
        <v>41261</v>
      </c>
      <c r="B86" s="13">
        <v>53</v>
      </c>
      <c r="C86" s="13">
        <v>0</v>
      </c>
      <c r="L86" s="94">
        <v>41243</v>
      </c>
      <c r="M86" s="15">
        <v>1</v>
      </c>
    </row>
    <row r="87" spans="1:13" ht="15.75" thickBot="1">
      <c r="A87" s="6">
        <v>41262</v>
      </c>
      <c r="B87" s="17">
        <v>79</v>
      </c>
      <c r="C87" s="17">
        <v>4</v>
      </c>
      <c r="L87" s="5">
        <v>41250</v>
      </c>
      <c r="M87" s="12">
        <v>0</v>
      </c>
    </row>
    <row r="88" spans="1:13">
      <c r="A88" s="42">
        <v>41184</v>
      </c>
      <c r="B88" s="43">
        <v>237</v>
      </c>
      <c r="C88" s="13">
        <v>43</v>
      </c>
      <c r="L88" s="5">
        <v>41250</v>
      </c>
      <c r="M88" s="12">
        <v>0</v>
      </c>
    </row>
    <row r="89" spans="1:13">
      <c r="A89" s="8">
        <v>41193</v>
      </c>
      <c r="B89" s="15">
        <v>6</v>
      </c>
      <c r="C89" s="15">
        <v>0</v>
      </c>
      <c r="L89" s="5">
        <v>41259</v>
      </c>
      <c r="M89" s="12">
        <v>1</v>
      </c>
    </row>
    <row r="90" spans="1:13" ht="15.75" thickBot="1">
      <c r="A90" s="7">
        <v>41199</v>
      </c>
      <c r="B90" s="15">
        <v>4</v>
      </c>
      <c r="C90" s="15">
        <v>0</v>
      </c>
      <c r="L90" s="6">
        <v>41262</v>
      </c>
      <c r="M90" s="16">
        <v>0</v>
      </c>
    </row>
    <row r="91" spans="1:13">
      <c r="A91" s="5">
        <v>41207</v>
      </c>
      <c r="B91" s="15">
        <v>6</v>
      </c>
      <c r="C91" s="15">
        <v>0</v>
      </c>
      <c r="L91" s="42">
        <v>41184</v>
      </c>
      <c r="M91" s="14">
        <v>0</v>
      </c>
    </row>
    <row r="92" spans="1:13">
      <c r="A92" s="5">
        <v>41213</v>
      </c>
      <c r="B92" s="15">
        <v>3</v>
      </c>
      <c r="C92" s="15">
        <v>2</v>
      </c>
      <c r="L92" s="8">
        <v>41193</v>
      </c>
      <c r="M92" s="15">
        <v>1</v>
      </c>
    </row>
    <row r="93" spans="1:13">
      <c r="A93" s="5">
        <v>41215</v>
      </c>
      <c r="B93" s="15">
        <v>0</v>
      </c>
      <c r="C93" s="15">
        <v>0</v>
      </c>
      <c r="L93" s="7">
        <v>41199</v>
      </c>
      <c r="M93" s="15">
        <v>12</v>
      </c>
    </row>
    <row r="94" spans="1:13">
      <c r="A94" s="5">
        <v>41219</v>
      </c>
      <c r="B94" s="15">
        <v>4</v>
      </c>
      <c r="C94" s="15">
        <v>0</v>
      </c>
      <c r="L94" s="5">
        <v>41207</v>
      </c>
      <c r="M94" s="15">
        <v>0</v>
      </c>
    </row>
    <row r="95" spans="1:13">
      <c r="A95" s="5">
        <v>41230</v>
      </c>
      <c r="B95" s="15">
        <v>91</v>
      </c>
      <c r="C95" s="15">
        <v>3</v>
      </c>
      <c r="L95" s="5">
        <v>41213</v>
      </c>
      <c r="M95" s="15">
        <v>0</v>
      </c>
    </row>
    <row r="96" spans="1:13">
      <c r="A96" s="5">
        <v>41232</v>
      </c>
      <c r="B96" s="15">
        <v>3</v>
      </c>
      <c r="C96" s="15">
        <v>1</v>
      </c>
      <c r="L96" s="5">
        <v>41215</v>
      </c>
      <c r="M96" s="15">
        <v>0</v>
      </c>
    </row>
    <row r="97" spans="1:13">
      <c r="A97" s="5">
        <v>41243</v>
      </c>
      <c r="B97" s="15">
        <v>16</v>
      </c>
      <c r="C97" s="15">
        <v>4</v>
      </c>
      <c r="L97" s="5">
        <v>41219</v>
      </c>
      <c r="M97" s="15">
        <v>0</v>
      </c>
    </row>
    <row r="98" spans="1:13">
      <c r="A98" s="5">
        <v>41250</v>
      </c>
      <c r="B98" s="15">
        <v>10</v>
      </c>
      <c r="C98" s="15">
        <v>3</v>
      </c>
      <c r="L98" s="5">
        <v>41230</v>
      </c>
      <c r="M98" s="15">
        <v>0</v>
      </c>
    </row>
    <row r="99" spans="1:13">
      <c r="A99" s="5">
        <v>41259</v>
      </c>
      <c r="B99" s="15">
        <v>1</v>
      </c>
      <c r="C99" s="15">
        <v>0</v>
      </c>
      <c r="L99" s="5">
        <v>41232</v>
      </c>
      <c r="M99" s="15">
        <v>1</v>
      </c>
    </row>
    <row r="100" spans="1:13" ht="15.75" thickBot="1">
      <c r="A100" s="6">
        <v>41262</v>
      </c>
      <c r="B100" s="17">
        <v>101</v>
      </c>
      <c r="C100" s="17">
        <v>3</v>
      </c>
      <c r="L100" s="94">
        <v>41243</v>
      </c>
      <c r="M100" s="15">
        <v>0</v>
      </c>
    </row>
    <row r="101" spans="1:13">
      <c r="A101" s="42">
        <v>41184</v>
      </c>
      <c r="B101" s="43">
        <v>45</v>
      </c>
      <c r="C101" s="43">
        <v>4</v>
      </c>
      <c r="L101" s="5">
        <v>41250</v>
      </c>
      <c r="M101" s="12">
        <v>0</v>
      </c>
    </row>
    <row r="102" spans="1:13">
      <c r="A102" s="8">
        <v>41193</v>
      </c>
      <c r="B102" s="15">
        <v>9</v>
      </c>
      <c r="C102" s="15">
        <v>2</v>
      </c>
      <c r="L102" s="5">
        <v>41250</v>
      </c>
      <c r="M102" s="12">
        <v>0</v>
      </c>
    </row>
    <row r="103" spans="1:13">
      <c r="A103" s="7">
        <v>41199</v>
      </c>
      <c r="B103" s="15">
        <v>0</v>
      </c>
      <c r="C103" s="15">
        <v>0</v>
      </c>
      <c r="L103" s="5">
        <v>41259</v>
      </c>
      <c r="M103" s="12">
        <v>0</v>
      </c>
    </row>
    <row r="104" spans="1:13" ht="15.75" thickBot="1">
      <c r="A104" s="5">
        <v>41207</v>
      </c>
      <c r="B104" s="15">
        <v>158</v>
      </c>
      <c r="C104" s="15">
        <v>10</v>
      </c>
      <c r="L104" s="6">
        <v>41262</v>
      </c>
      <c r="M104" s="17">
        <v>0</v>
      </c>
    </row>
    <row r="105" spans="1:13">
      <c r="A105" s="5">
        <v>41213</v>
      </c>
      <c r="B105" s="15">
        <v>24</v>
      </c>
      <c r="C105" s="15">
        <v>2</v>
      </c>
      <c r="L105" s="42">
        <v>41184</v>
      </c>
      <c r="M105" s="14">
        <v>0</v>
      </c>
    </row>
    <row r="106" spans="1:13">
      <c r="A106" s="5">
        <v>41215</v>
      </c>
      <c r="B106" s="15">
        <v>15</v>
      </c>
      <c r="C106" s="15">
        <v>1</v>
      </c>
      <c r="L106" s="8">
        <v>41193</v>
      </c>
      <c r="M106" s="15">
        <v>0</v>
      </c>
    </row>
    <row r="107" spans="1:13">
      <c r="A107" s="5">
        <v>41219</v>
      </c>
      <c r="B107" s="15">
        <v>38</v>
      </c>
      <c r="C107" s="15">
        <v>5</v>
      </c>
      <c r="L107" s="7">
        <v>41199</v>
      </c>
      <c r="M107" s="15">
        <v>0</v>
      </c>
    </row>
    <row r="108" spans="1:13">
      <c r="A108" s="5">
        <v>41230</v>
      </c>
      <c r="B108" s="15">
        <v>82</v>
      </c>
      <c r="C108" s="15">
        <v>11</v>
      </c>
      <c r="L108" s="5">
        <v>41207</v>
      </c>
      <c r="M108" s="15">
        <v>0</v>
      </c>
    </row>
    <row r="109" spans="1:13">
      <c r="A109" s="5">
        <v>41232</v>
      </c>
      <c r="B109" s="15">
        <v>100</v>
      </c>
      <c r="C109" s="15">
        <v>7</v>
      </c>
      <c r="L109" s="5">
        <v>41213</v>
      </c>
      <c r="M109" s="15">
        <v>0</v>
      </c>
    </row>
    <row r="110" spans="1:13">
      <c r="A110" s="5">
        <v>41243</v>
      </c>
      <c r="B110" s="15">
        <v>75</v>
      </c>
      <c r="C110" s="15">
        <v>0</v>
      </c>
      <c r="L110" s="5">
        <v>41215</v>
      </c>
      <c r="M110" s="15">
        <v>0</v>
      </c>
    </row>
    <row r="111" spans="1:13">
      <c r="A111" s="5">
        <v>41250</v>
      </c>
      <c r="B111" s="13">
        <v>16</v>
      </c>
      <c r="C111" s="13">
        <v>1</v>
      </c>
      <c r="L111" s="5">
        <v>41219</v>
      </c>
      <c r="M111" s="15">
        <v>0</v>
      </c>
    </row>
    <row r="112" spans="1:13">
      <c r="A112" s="5">
        <v>41259</v>
      </c>
      <c r="B112" s="15">
        <v>549</v>
      </c>
      <c r="C112" s="15">
        <v>7</v>
      </c>
      <c r="L112" s="5">
        <v>41230</v>
      </c>
      <c r="M112" s="15">
        <v>0</v>
      </c>
    </row>
    <row r="113" spans="1:13" ht="15.75" thickBot="1">
      <c r="A113" s="6">
        <v>41262</v>
      </c>
      <c r="B113" s="17">
        <v>79</v>
      </c>
      <c r="C113" s="17">
        <v>1</v>
      </c>
      <c r="L113" s="5">
        <v>41232</v>
      </c>
      <c r="M113" s="15">
        <v>0</v>
      </c>
    </row>
    <row r="114" spans="1:13">
      <c r="A114" s="42">
        <v>41184</v>
      </c>
      <c r="B114" s="43">
        <v>31</v>
      </c>
      <c r="C114" s="43">
        <v>3</v>
      </c>
      <c r="L114" s="94">
        <v>41243</v>
      </c>
      <c r="M114" s="15">
        <v>0</v>
      </c>
    </row>
    <row r="115" spans="1:13">
      <c r="A115" s="8">
        <v>41193</v>
      </c>
      <c r="B115" s="15">
        <v>12</v>
      </c>
      <c r="C115" s="15">
        <v>0</v>
      </c>
      <c r="L115" s="5">
        <v>41250</v>
      </c>
      <c r="M115" s="12">
        <v>0</v>
      </c>
    </row>
    <row r="116" spans="1:13">
      <c r="A116" s="7">
        <v>41199</v>
      </c>
      <c r="B116" s="15">
        <v>1</v>
      </c>
      <c r="C116" s="15">
        <v>0</v>
      </c>
      <c r="L116" s="5">
        <v>41250</v>
      </c>
      <c r="M116" s="12">
        <v>0</v>
      </c>
    </row>
    <row r="117" spans="1:13">
      <c r="A117" s="5">
        <v>41207</v>
      </c>
      <c r="B117" s="15">
        <v>78</v>
      </c>
      <c r="C117" s="15">
        <v>2</v>
      </c>
      <c r="L117" s="5">
        <v>41259</v>
      </c>
      <c r="M117" s="12">
        <v>0</v>
      </c>
    </row>
    <row r="118" spans="1:13" ht="15.75" thickBot="1">
      <c r="A118" s="5">
        <v>41213</v>
      </c>
      <c r="B118" s="15">
        <v>3</v>
      </c>
      <c r="C118" s="15">
        <v>0</v>
      </c>
      <c r="L118" s="6">
        <v>41262</v>
      </c>
      <c r="M118" s="17">
        <v>0</v>
      </c>
    </row>
    <row r="119" spans="1:13">
      <c r="A119" s="5">
        <v>41215</v>
      </c>
      <c r="B119" s="15">
        <v>0</v>
      </c>
      <c r="C119" s="15">
        <v>0</v>
      </c>
    </row>
    <row r="120" spans="1:13">
      <c r="A120" s="5">
        <v>41219</v>
      </c>
      <c r="B120" s="15">
        <v>35</v>
      </c>
      <c r="C120" s="15">
        <v>2</v>
      </c>
    </row>
    <row r="121" spans="1:13">
      <c r="A121" s="5">
        <v>41230</v>
      </c>
      <c r="B121" s="15">
        <v>676</v>
      </c>
      <c r="C121" s="15">
        <v>25</v>
      </c>
    </row>
    <row r="122" spans="1:13">
      <c r="A122" s="5">
        <v>41232</v>
      </c>
      <c r="B122" s="15">
        <v>46</v>
      </c>
      <c r="C122" s="15">
        <v>3</v>
      </c>
    </row>
    <row r="123" spans="1:13">
      <c r="A123" s="5">
        <v>41243</v>
      </c>
      <c r="B123" s="15">
        <v>262</v>
      </c>
      <c r="C123" s="15">
        <v>4</v>
      </c>
    </row>
    <row r="124" spans="1:13">
      <c r="A124" s="5">
        <v>41250</v>
      </c>
      <c r="B124" s="13">
        <v>78</v>
      </c>
      <c r="C124" s="15">
        <v>11</v>
      </c>
    </row>
    <row r="125" spans="1:13">
      <c r="A125" s="5">
        <v>41259</v>
      </c>
      <c r="B125" s="15">
        <v>664</v>
      </c>
      <c r="C125" s="15">
        <v>33</v>
      </c>
    </row>
    <row r="126" spans="1:13" ht="15.75" thickBot="1">
      <c r="A126" s="6">
        <v>41262</v>
      </c>
      <c r="B126" s="17">
        <v>10</v>
      </c>
      <c r="C126" s="17">
        <v>2</v>
      </c>
    </row>
    <row r="127" spans="1:13">
      <c r="A127" s="8">
        <v>41186</v>
      </c>
      <c r="B127" s="13">
        <v>32</v>
      </c>
      <c r="C127" s="20">
        <v>1</v>
      </c>
    </row>
    <row r="128" spans="1:13">
      <c r="A128" s="8">
        <v>41187</v>
      </c>
      <c r="B128" s="13">
        <v>22</v>
      </c>
      <c r="C128" s="18">
        <v>0</v>
      </c>
    </row>
    <row r="129" spans="1:3">
      <c r="A129" s="8">
        <v>41191</v>
      </c>
      <c r="B129" s="13">
        <v>11</v>
      </c>
      <c r="C129" s="18">
        <v>2</v>
      </c>
    </row>
    <row r="130" spans="1:3">
      <c r="A130" s="7">
        <v>41194</v>
      </c>
      <c r="B130" s="13">
        <v>0</v>
      </c>
      <c r="C130" s="18">
        <v>0</v>
      </c>
    </row>
    <row r="131" spans="1:3">
      <c r="A131" s="7">
        <v>41198</v>
      </c>
      <c r="B131" s="13">
        <v>1</v>
      </c>
      <c r="C131" s="18">
        <v>0</v>
      </c>
    </row>
    <row r="132" spans="1:3">
      <c r="A132" s="5">
        <v>41199</v>
      </c>
      <c r="B132" s="83">
        <v>20</v>
      </c>
      <c r="C132" s="18">
        <v>2</v>
      </c>
    </row>
    <row r="133" spans="1:3">
      <c r="A133" s="5">
        <v>41206</v>
      </c>
      <c r="B133" s="12">
        <v>172</v>
      </c>
      <c r="C133" s="15">
        <v>3</v>
      </c>
    </row>
    <row r="134" spans="1:3">
      <c r="A134" s="5">
        <v>41208</v>
      </c>
      <c r="B134" s="13">
        <v>9</v>
      </c>
      <c r="C134" s="18">
        <v>0</v>
      </c>
    </row>
    <row r="135" spans="1:3">
      <c r="A135" s="5">
        <v>41213</v>
      </c>
      <c r="B135" s="13">
        <v>7</v>
      </c>
      <c r="C135" s="18">
        <v>0</v>
      </c>
    </row>
    <row r="136" spans="1:3">
      <c r="A136" s="5">
        <v>41215</v>
      </c>
      <c r="B136" s="13">
        <v>2</v>
      </c>
      <c r="C136" s="18">
        <v>0</v>
      </c>
    </row>
    <row r="137" spans="1:3">
      <c r="A137" s="5">
        <v>41218</v>
      </c>
      <c r="B137" s="13">
        <v>2</v>
      </c>
      <c r="C137" s="18">
        <v>0</v>
      </c>
    </row>
    <row r="138" spans="1:3">
      <c r="A138" s="5">
        <v>41219</v>
      </c>
      <c r="B138" s="13">
        <v>32</v>
      </c>
      <c r="C138" s="18">
        <v>4</v>
      </c>
    </row>
    <row r="139" spans="1:3">
      <c r="A139" s="5">
        <v>41226</v>
      </c>
      <c r="B139" s="13">
        <v>101</v>
      </c>
      <c r="C139" s="18">
        <v>26</v>
      </c>
    </row>
    <row r="140" spans="1:3">
      <c r="A140" s="5">
        <v>41230</v>
      </c>
      <c r="B140" s="13">
        <v>38</v>
      </c>
      <c r="C140" s="18">
        <v>3</v>
      </c>
    </row>
    <row r="141" spans="1:3">
      <c r="A141" s="5">
        <v>41232</v>
      </c>
      <c r="B141" s="13">
        <v>7</v>
      </c>
      <c r="C141" s="18">
        <v>0</v>
      </c>
    </row>
    <row r="142" spans="1:3">
      <c r="A142" s="5">
        <v>41233</v>
      </c>
      <c r="B142" s="13">
        <v>2</v>
      </c>
      <c r="C142" s="18">
        <v>0</v>
      </c>
    </row>
    <row r="143" spans="1:3">
      <c r="A143" s="5">
        <v>41239</v>
      </c>
      <c r="B143" s="13">
        <v>14</v>
      </c>
      <c r="C143" s="18">
        <v>0</v>
      </c>
    </row>
    <row r="144" spans="1:3">
      <c r="A144" s="94">
        <v>41243</v>
      </c>
      <c r="B144" s="13">
        <v>42</v>
      </c>
      <c r="C144" s="18">
        <v>4</v>
      </c>
    </row>
    <row r="145" spans="1:3">
      <c r="A145" s="94">
        <v>41249</v>
      </c>
      <c r="B145" s="13">
        <v>1</v>
      </c>
      <c r="C145" s="18">
        <v>0</v>
      </c>
    </row>
    <row r="146" spans="1:3">
      <c r="A146" s="5">
        <v>41250</v>
      </c>
      <c r="B146" s="13">
        <v>11</v>
      </c>
      <c r="C146" s="18">
        <v>1</v>
      </c>
    </row>
    <row r="147" spans="1:3">
      <c r="A147" s="5">
        <v>41253</v>
      </c>
      <c r="B147" s="34">
        <v>4</v>
      </c>
      <c r="C147" s="107">
        <v>0</v>
      </c>
    </row>
    <row r="148" spans="1:3">
      <c r="A148" s="5">
        <v>41254</v>
      </c>
      <c r="B148" s="13">
        <v>65</v>
      </c>
      <c r="C148" s="18">
        <v>3</v>
      </c>
    </row>
    <row r="149" spans="1:3">
      <c r="A149" s="5">
        <v>41261</v>
      </c>
      <c r="B149" s="13">
        <v>22</v>
      </c>
      <c r="C149" s="18">
        <v>0</v>
      </c>
    </row>
    <row r="150" spans="1:3" ht="15.75" thickBot="1">
      <c r="A150" s="6">
        <v>41262</v>
      </c>
      <c r="B150" s="17">
        <v>33</v>
      </c>
      <c r="C150" s="19">
        <v>0</v>
      </c>
    </row>
    <row r="151" spans="1:3">
      <c r="A151" s="42">
        <v>41184</v>
      </c>
      <c r="B151" s="13">
        <v>20</v>
      </c>
      <c r="C151" s="15">
        <v>4</v>
      </c>
    </row>
    <row r="152" spans="1:3">
      <c r="A152" s="8">
        <v>41193</v>
      </c>
      <c r="B152" s="15">
        <v>7</v>
      </c>
      <c r="C152" s="15">
        <v>0</v>
      </c>
    </row>
    <row r="153" spans="1:3">
      <c r="A153" s="7">
        <v>41199</v>
      </c>
      <c r="B153" s="15">
        <v>0</v>
      </c>
      <c r="C153" s="15">
        <v>0</v>
      </c>
    </row>
    <row r="154" spans="1:3">
      <c r="A154" s="5">
        <v>41207</v>
      </c>
      <c r="B154" s="15">
        <v>43</v>
      </c>
      <c r="C154" s="15">
        <v>2</v>
      </c>
    </row>
    <row r="155" spans="1:3">
      <c r="A155" s="5">
        <v>41213</v>
      </c>
      <c r="B155" s="15">
        <v>3</v>
      </c>
      <c r="C155" s="15">
        <v>1</v>
      </c>
    </row>
    <row r="156" spans="1:3">
      <c r="A156" s="5">
        <v>41215</v>
      </c>
      <c r="B156" s="15">
        <v>2</v>
      </c>
      <c r="C156" s="15">
        <v>1</v>
      </c>
    </row>
    <row r="157" spans="1:3">
      <c r="A157" s="5">
        <v>41219</v>
      </c>
      <c r="B157" s="15">
        <v>1</v>
      </c>
      <c r="C157" s="15">
        <v>0</v>
      </c>
    </row>
    <row r="158" spans="1:3">
      <c r="A158" s="5">
        <v>41230</v>
      </c>
      <c r="B158" s="15">
        <v>124</v>
      </c>
      <c r="C158" s="15">
        <v>6</v>
      </c>
    </row>
    <row r="159" spans="1:3">
      <c r="A159" s="5">
        <v>41232</v>
      </c>
      <c r="B159" s="15">
        <v>0</v>
      </c>
      <c r="C159" s="15">
        <v>0</v>
      </c>
    </row>
    <row r="160" spans="1:3">
      <c r="A160" s="5">
        <v>41243</v>
      </c>
      <c r="B160" s="15">
        <v>11</v>
      </c>
      <c r="C160" s="15">
        <v>2</v>
      </c>
    </row>
    <row r="161" spans="1:3">
      <c r="A161" s="5">
        <v>41250</v>
      </c>
      <c r="B161" s="15">
        <v>12</v>
      </c>
      <c r="C161" s="12">
        <v>3</v>
      </c>
    </row>
    <row r="162" spans="1:3">
      <c r="A162" s="5">
        <v>41259</v>
      </c>
      <c r="B162" s="15">
        <v>2</v>
      </c>
      <c r="C162" s="15">
        <v>0</v>
      </c>
    </row>
    <row r="163" spans="1:3" ht="15.75" thickBot="1">
      <c r="A163" s="6">
        <v>41262</v>
      </c>
      <c r="B163" s="17">
        <v>67</v>
      </c>
      <c r="C163" s="17">
        <v>2</v>
      </c>
    </row>
    <row r="164" spans="1:3">
      <c r="A164" s="42">
        <v>41184</v>
      </c>
      <c r="B164" s="43">
        <v>25</v>
      </c>
      <c r="C164" s="43">
        <v>7</v>
      </c>
    </row>
    <row r="165" spans="1:3">
      <c r="A165" s="8">
        <v>41193</v>
      </c>
      <c r="B165" s="15">
        <v>84</v>
      </c>
      <c r="C165" s="15">
        <v>3</v>
      </c>
    </row>
    <row r="166" spans="1:3">
      <c r="A166" s="7">
        <v>41199</v>
      </c>
      <c r="B166" s="15">
        <v>14</v>
      </c>
      <c r="C166" s="15">
        <v>1</v>
      </c>
    </row>
    <row r="167" spans="1:3">
      <c r="A167" s="5">
        <v>41207</v>
      </c>
      <c r="B167" s="15">
        <v>48</v>
      </c>
      <c r="C167" s="15">
        <v>6</v>
      </c>
    </row>
    <row r="168" spans="1:3">
      <c r="A168" s="5">
        <v>41213</v>
      </c>
      <c r="B168" s="15">
        <v>36</v>
      </c>
      <c r="C168" s="15">
        <v>4</v>
      </c>
    </row>
    <row r="169" spans="1:3">
      <c r="A169" s="5">
        <v>41215</v>
      </c>
      <c r="B169" s="15">
        <v>33</v>
      </c>
      <c r="C169" s="15">
        <v>6</v>
      </c>
    </row>
    <row r="170" spans="1:3">
      <c r="A170" s="5">
        <v>41219</v>
      </c>
      <c r="B170" s="15">
        <v>16</v>
      </c>
      <c r="C170" s="15">
        <v>5</v>
      </c>
    </row>
    <row r="171" spans="1:3">
      <c r="A171" s="5">
        <v>41230</v>
      </c>
      <c r="B171" s="15">
        <v>31</v>
      </c>
      <c r="C171" s="15">
        <v>4</v>
      </c>
    </row>
    <row r="172" spans="1:3">
      <c r="A172" s="5">
        <v>41232</v>
      </c>
      <c r="B172" s="15">
        <v>128</v>
      </c>
      <c r="C172" s="15">
        <v>7</v>
      </c>
    </row>
    <row r="173" spans="1:3">
      <c r="A173" s="5">
        <v>41243</v>
      </c>
      <c r="B173" s="15">
        <v>47</v>
      </c>
      <c r="C173" s="15">
        <v>2</v>
      </c>
    </row>
    <row r="174" spans="1:3">
      <c r="A174" s="5">
        <v>41250</v>
      </c>
      <c r="B174" s="13">
        <v>21</v>
      </c>
      <c r="C174" s="13">
        <v>3</v>
      </c>
    </row>
    <row r="175" spans="1:3">
      <c r="A175" s="5">
        <v>41259</v>
      </c>
      <c r="B175" s="15">
        <v>111</v>
      </c>
      <c r="C175" s="15">
        <v>11</v>
      </c>
    </row>
    <row r="176" spans="1:3" ht="15.75" thickBot="1">
      <c r="A176" s="6">
        <v>41262</v>
      </c>
      <c r="B176" s="17">
        <v>22</v>
      </c>
      <c r="C176" s="17">
        <v>0</v>
      </c>
    </row>
    <row r="177" spans="1:3">
      <c r="A177" s="42">
        <v>41184</v>
      </c>
      <c r="B177" s="43">
        <v>88</v>
      </c>
      <c r="C177" s="43">
        <v>3</v>
      </c>
    </row>
    <row r="178" spans="1:3">
      <c r="A178" s="8">
        <v>41193</v>
      </c>
      <c r="B178" s="15">
        <v>15</v>
      </c>
      <c r="C178" s="15">
        <v>2</v>
      </c>
    </row>
    <row r="179" spans="1:3">
      <c r="A179" s="7">
        <v>41199</v>
      </c>
      <c r="B179" s="15">
        <v>1</v>
      </c>
      <c r="C179" s="15">
        <v>0</v>
      </c>
    </row>
    <row r="180" spans="1:3">
      <c r="A180" s="5">
        <v>41207</v>
      </c>
      <c r="B180" s="15">
        <v>101</v>
      </c>
      <c r="C180" s="15">
        <v>2</v>
      </c>
    </row>
    <row r="181" spans="1:3">
      <c r="A181" s="5">
        <v>41213</v>
      </c>
      <c r="B181" s="15">
        <v>0</v>
      </c>
      <c r="C181" s="15">
        <v>0</v>
      </c>
    </row>
    <row r="182" spans="1:3">
      <c r="A182" s="5">
        <v>41215</v>
      </c>
      <c r="B182" s="15">
        <v>2</v>
      </c>
      <c r="C182" s="15">
        <v>1</v>
      </c>
    </row>
    <row r="183" spans="1:3">
      <c r="A183" s="5">
        <v>41219</v>
      </c>
      <c r="B183" s="15">
        <v>89</v>
      </c>
      <c r="C183" s="15">
        <v>1</v>
      </c>
    </row>
    <row r="184" spans="1:3">
      <c r="A184" s="5">
        <v>41230</v>
      </c>
      <c r="B184" s="15">
        <v>40</v>
      </c>
      <c r="C184" s="15">
        <v>3</v>
      </c>
    </row>
    <row r="185" spans="1:3">
      <c r="A185" s="5">
        <v>41232</v>
      </c>
      <c r="B185" s="15">
        <v>142</v>
      </c>
      <c r="C185" s="15">
        <v>18</v>
      </c>
    </row>
    <row r="186" spans="1:3">
      <c r="A186" s="5">
        <v>41243</v>
      </c>
      <c r="B186" s="15">
        <v>328</v>
      </c>
      <c r="C186" s="15">
        <v>10</v>
      </c>
    </row>
    <row r="187" spans="1:3">
      <c r="A187" s="5">
        <v>41250</v>
      </c>
      <c r="B187" s="15">
        <v>49</v>
      </c>
      <c r="C187" s="15">
        <v>7</v>
      </c>
    </row>
    <row r="188" spans="1:3">
      <c r="A188" s="5">
        <v>41259</v>
      </c>
      <c r="B188" s="15">
        <v>126</v>
      </c>
      <c r="C188" s="15">
        <v>8</v>
      </c>
    </row>
    <row r="189" spans="1:3" ht="15.75" thickBot="1">
      <c r="A189" s="6">
        <v>41262</v>
      </c>
      <c r="B189" s="17">
        <v>2</v>
      </c>
      <c r="C189" s="17">
        <v>0</v>
      </c>
    </row>
  </sheetData>
  <conditionalFormatting sqref="B4:B5 D4:D5 F4:F5 F8:F24 D7:D24 B7:B24">
    <cfRule type="cellIs" dxfId="69" priority="51" operator="greaterThan">
      <formula>2500</formula>
    </cfRule>
  </conditionalFormatting>
  <conditionalFormatting sqref="C4:C5 E4:E5 G4:G5 E7:E24 C7:C24 G7:G24">
    <cfRule type="cellIs" dxfId="68" priority="50" operator="greaterThan">
      <formula>125</formula>
    </cfRule>
  </conditionalFormatting>
  <conditionalFormatting sqref="B22 D22 F22 F7">
    <cfRule type="cellIs" dxfId="67" priority="49" operator="greaterThan">
      <formula>1000</formula>
    </cfRule>
  </conditionalFormatting>
  <conditionalFormatting sqref="C22 E22 G22">
    <cfRule type="cellIs" dxfId="66" priority="48" operator="greaterThan">
      <formula>50</formula>
    </cfRule>
  </conditionalFormatting>
  <conditionalFormatting sqref="F4:F5 D4:D5 B4:B5 F8:F24 B7:B24 D7:D24">
    <cfRule type="cellIs" dxfId="65" priority="47" operator="greaterThan">
      <formula>2500</formula>
    </cfRule>
  </conditionalFormatting>
  <conditionalFormatting sqref="E4:E5 C4:C5 C7:C24 E7:E24 G4:G24">
    <cfRule type="cellIs" dxfId="64" priority="46" operator="greaterThan">
      <formula>125</formula>
    </cfRule>
  </conditionalFormatting>
  <conditionalFormatting sqref="D36:D37 F36:F37 B36:B37 C35 E35 G35 F25:F34 D25:D34 B25:B34">
    <cfRule type="cellIs" dxfId="63" priority="45" operator="greaterThan">
      <formula>1000</formula>
    </cfRule>
  </conditionalFormatting>
  <conditionalFormatting sqref="C36:C37 E36:E37 G36:G37 B35 D35 F35 G25:G34 E25:E34 C25:C34">
    <cfRule type="cellIs" dxfId="62" priority="44" operator="greaterThan">
      <formula>50</formula>
    </cfRule>
  </conditionalFormatting>
  <conditionalFormatting sqref="C49:C50 E49:E50 E38:E47 C38:C47">
    <cfRule type="cellIs" dxfId="61" priority="43" operator="greaterThan">
      <formula>1000</formula>
    </cfRule>
  </conditionalFormatting>
  <conditionalFormatting sqref="B49:B50 D49:D50 F49:F50 B38:B47 D38:D47 F38:F47">
    <cfRule type="cellIs" dxfId="60" priority="42" operator="greaterThan">
      <formula>50</formula>
    </cfRule>
  </conditionalFormatting>
  <conditionalFormatting sqref="D49:D50 F49:F50 B38:B50 D38:D47 F38:F47">
    <cfRule type="cellIs" dxfId="59" priority="41" operator="greaterThan">
      <formula>1000</formula>
    </cfRule>
  </conditionalFormatting>
  <conditionalFormatting sqref="C49:C50 E49:E50 G49:G50 C38:C47 E38:E47 G38:G47">
    <cfRule type="cellIs" dxfId="58" priority="40" operator="greaterThan">
      <formula>50</formula>
    </cfRule>
  </conditionalFormatting>
  <conditionalFormatting sqref="D63 B62:B63 B51:B60 D51:D60 F51:F63">
    <cfRule type="cellIs" dxfId="57" priority="39" operator="greaterThan">
      <formula>1000</formula>
    </cfRule>
  </conditionalFormatting>
  <conditionalFormatting sqref="D62 C62:C63 C51:C60 E51:E63 G51:G63">
    <cfRule type="cellIs" dxfId="56" priority="38" operator="greaterThan">
      <formula>50</formula>
    </cfRule>
  </conditionalFormatting>
  <conditionalFormatting sqref="B67:B68 B70:B87">
    <cfRule type="cellIs" dxfId="55" priority="37" operator="greaterThan">
      <formula>2500</formula>
    </cfRule>
  </conditionalFormatting>
  <conditionalFormatting sqref="C67:C68 C70:C87">
    <cfRule type="cellIs" dxfId="54" priority="36" operator="greaterThan">
      <formula>125</formula>
    </cfRule>
  </conditionalFormatting>
  <conditionalFormatting sqref="B85">
    <cfRule type="cellIs" dxfId="53" priority="35" operator="greaterThan">
      <formula>1000</formula>
    </cfRule>
  </conditionalFormatting>
  <conditionalFormatting sqref="C85">
    <cfRule type="cellIs" dxfId="52" priority="34" operator="greaterThan">
      <formula>50</formula>
    </cfRule>
  </conditionalFormatting>
  <conditionalFormatting sqref="B67:B68 B70:B87">
    <cfRule type="cellIs" dxfId="51" priority="33" operator="greaterThan">
      <formula>2500</formula>
    </cfRule>
  </conditionalFormatting>
  <conditionalFormatting sqref="C67:C68 C70:C87">
    <cfRule type="cellIs" dxfId="50" priority="32" operator="greaterThan">
      <formula>125</formula>
    </cfRule>
  </conditionalFormatting>
  <conditionalFormatting sqref="B99:B100 C98 B88:B97">
    <cfRule type="cellIs" dxfId="49" priority="31" operator="greaterThan">
      <formula>1000</formula>
    </cfRule>
  </conditionalFormatting>
  <conditionalFormatting sqref="C99:C100 B98 C88:C97">
    <cfRule type="cellIs" dxfId="48" priority="30" operator="greaterThan">
      <formula>50</formula>
    </cfRule>
  </conditionalFormatting>
  <conditionalFormatting sqref="C112:C113 C101:C110">
    <cfRule type="cellIs" dxfId="47" priority="29" operator="greaterThan">
      <formula>1000</formula>
    </cfRule>
  </conditionalFormatting>
  <conditionalFormatting sqref="B112:B113 B101:B110">
    <cfRule type="cellIs" dxfId="46" priority="28" operator="greaterThan">
      <formula>50</formula>
    </cfRule>
  </conditionalFormatting>
  <conditionalFormatting sqref="B112:B113 B101:B110">
    <cfRule type="cellIs" dxfId="45" priority="27" operator="greaterThan">
      <formula>1000</formula>
    </cfRule>
  </conditionalFormatting>
  <conditionalFormatting sqref="C112:C113 C101:C110">
    <cfRule type="cellIs" dxfId="44" priority="26" operator="greaterThan">
      <formula>50</formula>
    </cfRule>
  </conditionalFormatting>
  <conditionalFormatting sqref="B126 B114:B123">
    <cfRule type="cellIs" dxfId="43" priority="25" operator="greaterThan">
      <formula>1000</formula>
    </cfRule>
  </conditionalFormatting>
  <conditionalFormatting sqref="B125 C114:C126">
    <cfRule type="cellIs" dxfId="42" priority="24" operator="greaterThan">
      <formula>50</formula>
    </cfRule>
  </conditionalFormatting>
  <conditionalFormatting sqref="B130:B131 B134:B150">
    <cfRule type="cellIs" dxfId="41" priority="23" operator="greaterThan">
      <formula>2500</formula>
    </cfRule>
  </conditionalFormatting>
  <conditionalFormatting sqref="C130:C131 C133:C150">
    <cfRule type="cellIs" dxfId="40" priority="22" operator="greaterThan">
      <formula>125</formula>
    </cfRule>
  </conditionalFormatting>
  <conditionalFormatting sqref="B148 B133">
    <cfRule type="cellIs" dxfId="39" priority="21" operator="greaterThan">
      <formula>1000</formula>
    </cfRule>
  </conditionalFormatting>
  <conditionalFormatting sqref="C148">
    <cfRule type="cellIs" dxfId="38" priority="20" operator="greaterThan">
      <formula>50</formula>
    </cfRule>
  </conditionalFormatting>
  <conditionalFormatting sqref="B130:B131 B134:B150">
    <cfRule type="cellIs" dxfId="37" priority="19" operator="greaterThan">
      <formula>2500</formula>
    </cfRule>
  </conditionalFormatting>
  <conditionalFormatting sqref="C130:C150">
    <cfRule type="cellIs" dxfId="36" priority="18" operator="greaterThan">
      <formula>125</formula>
    </cfRule>
  </conditionalFormatting>
  <conditionalFormatting sqref="B162:B163 C161 B151:B160">
    <cfRule type="cellIs" dxfId="35" priority="17" operator="greaterThan">
      <formula>1000</formula>
    </cfRule>
  </conditionalFormatting>
  <conditionalFormatting sqref="C162:C163 B161 C151:C160">
    <cfRule type="cellIs" dxfId="34" priority="16" operator="greaterThan">
      <formula>50</formula>
    </cfRule>
  </conditionalFormatting>
  <conditionalFormatting sqref="B175:B176 B164:B173">
    <cfRule type="cellIs" dxfId="33" priority="15" operator="greaterThan">
      <formula>50</formula>
    </cfRule>
  </conditionalFormatting>
  <conditionalFormatting sqref="B175:B176 B164:B173">
    <cfRule type="cellIs" dxfId="32" priority="14" operator="greaterThan">
      <formula>1000</formula>
    </cfRule>
  </conditionalFormatting>
  <conditionalFormatting sqref="C175:C176 C164:C173">
    <cfRule type="cellIs" dxfId="31" priority="13" operator="greaterThan">
      <formula>50</formula>
    </cfRule>
  </conditionalFormatting>
  <conditionalFormatting sqref="B177:B189">
    <cfRule type="cellIs" dxfId="30" priority="12" operator="greaterThan">
      <formula>1000</formula>
    </cfRule>
  </conditionalFormatting>
  <conditionalFormatting sqref="C177:C189">
    <cfRule type="cellIs" dxfId="29" priority="11" operator="greaterThan">
      <formula>50</formula>
    </cfRule>
  </conditionalFormatting>
  <conditionalFormatting sqref="J2:J15 J17:J26">
    <cfRule type="cellIs" dxfId="28" priority="10" operator="greaterThan">
      <formula>10</formula>
    </cfRule>
  </conditionalFormatting>
  <conditionalFormatting sqref="J39:J40 J27:J29">
    <cfRule type="cellIs" dxfId="27" priority="9" operator="greaterThan">
      <formula>10</formula>
    </cfRule>
  </conditionalFormatting>
  <conditionalFormatting sqref="J54">
    <cfRule type="cellIs" dxfId="26" priority="8" operator="greaterThan">
      <formula>10</formula>
    </cfRule>
  </conditionalFormatting>
  <conditionalFormatting sqref="J53:J54 J41:J43">
    <cfRule type="cellIs" dxfId="25" priority="7" operator="greaterThan">
      <formula>2</formula>
    </cfRule>
  </conditionalFormatting>
  <conditionalFormatting sqref="J53:J54 J41:J43">
    <cfRule type="cellIs" dxfId="24" priority="6" operator="greaterThan">
      <formula>10</formula>
    </cfRule>
  </conditionalFormatting>
  <conditionalFormatting sqref="J67:J68 J55:J57">
    <cfRule type="cellIs" dxfId="23" priority="5" operator="greaterThan">
      <formula>10</formula>
    </cfRule>
  </conditionalFormatting>
  <conditionalFormatting sqref="M52:M54">
    <cfRule type="cellIs" dxfId="22" priority="4" operator="greaterThan">
      <formula>12</formula>
    </cfRule>
  </conditionalFormatting>
  <conditionalFormatting sqref="M87:M90 M77:M79">
    <cfRule type="cellIs" dxfId="21" priority="3" operator="greaterThan">
      <formula>12</formula>
    </cfRule>
  </conditionalFormatting>
  <conditionalFormatting sqref="M101:M104 M91:M93">
    <cfRule type="cellIs" dxfId="20" priority="2" operator="greaterThan">
      <formula>12</formula>
    </cfRule>
  </conditionalFormatting>
  <conditionalFormatting sqref="M115:M118 M105:M107">
    <cfRule type="cellIs" dxfId="19" priority="1" operator="greaterThan">
      <formula>12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7109375" customWidth="1"/>
    <col min="3" max="3" width="12.85546875" customWidth="1"/>
    <col min="4" max="4" width="12.42578125" customWidth="1"/>
    <col min="5" max="5" width="12" customWidth="1"/>
    <col min="6" max="6" width="13.140625" customWidth="1"/>
    <col min="7" max="7" width="13.5703125" customWidth="1"/>
  </cols>
  <sheetData>
    <row r="4" spans="2:7">
      <c r="B4" s="131" t="s">
        <v>45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169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58.5" customHeight="1">
      <c r="B8" s="37" t="s">
        <v>36</v>
      </c>
      <c r="C8" s="38">
        <v>169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1" customHeight="1">
      <c r="B9" s="38" t="s">
        <v>37</v>
      </c>
      <c r="C9" s="38">
        <v>70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4" customHeight="1">
      <c r="B10" s="37" t="s">
        <v>38</v>
      </c>
      <c r="C10" s="38">
        <v>182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6.25" customHeight="1">
      <c r="B11" s="38" t="s">
        <v>39</v>
      </c>
      <c r="C11" s="38">
        <f>SUM(C7:C10)</f>
        <v>590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4" sqref="E4"/>
    </sheetView>
  </sheetViews>
  <sheetFormatPr defaultRowHeight="15"/>
  <cols>
    <col min="2" max="2" width="14.28515625" customWidth="1"/>
    <col min="3" max="4" width="12" customWidth="1"/>
    <col min="5" max="5" width="11.85546875" customWidth="1"/>
    <col min="6" max="6" width="14" customWidth="1"/>
    <col min="7" max="7" width="14.7109375" customWidth="1"/>
  </cols>
  <sheetData>
    <row r="4" spans="2:7">
      <c r="B4" s="131" t="s">
        <v>46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351</v>
      </c>
      <c r="D7" s="38">
        <v>6</v>
      </c>
      <c r="E7" s="38">
        <v>0</v>
      </c>
      <c r="F7" s="39">
        <f>D7/C7*100</f>
        <v>1.7094017094017095</v>
      </c>
      <c r="G7" s="39">
        <f>E7/C7*100</f>
        <v>0</v>
      </c>
    </row>
    <row r="8" spans="2:7" ht="45">
      <c r="B8" s="37" t="s">
        <v>36</v>
      </c>
      <c r="C8" s="38">
        <v>351</v>
      </c>
      <c r="D8" s="38">
        <v>6</v>
      </c>
      <c r="E8" s="38">
        <v>5</v>
      </c>
      <c r="F8" s="39">
        <f>D8/C8*100</f>
        <v>1.7094017094017095</v>
      </c>
      <c r="G8" s="39">
        <f>E8/C8*100</f>
        <v>1.4245014245014245</v>
      </c>
    </row>
    <row r="9" spans="2:7" ht="51" customHeight="1">
      <c r="B9" s="38" t="s">
        <v>37</v>
      </c>
      <c r="C9" s="38">
        <v>145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1.75" customHeight="1">
      <c r="B10" s="37" t="s">
        <v>38</v>
      </c>
      <c r="C10" s="38">
        <v>550</v>
      </c>
      <c r="D10" s="38">
        <v>2</v>
      </c>
      <c r="E10" s="38">
        <v>1</v>
      </c>
      <c r="F10" s="39">
        <f>D10/C10*100</f>
        <v>0.36363636363636365</v>
      </c>
      <c r="G10" s="39">
        <f>E10/C10*100</f>
        <v>0.18181818181818182</v>
      </c>
    </row>
    <row r="11" spans="2:7" ht="46.5" customHeight="1">
      <c r="B11" s="38" t="s">
        <v>39</v>
      </c>
      <c r="C11" s="38">
        <f>SUM(C7:C10)</f>
        <v>1397</v>
      </c>
      <c r="D11" s="38">
        <f>SUM(D7:D10)</f>
        <v>14</v>
      </c>
      <c r="E11" s="38">
        <f>SUM(E7:E10)</f>
        <v>6</v>
      </c>
      <c r="F11" s="39">
        <f>D11/C11*100</f>
        <v>1.0021474588403723</v>
      </c>
      <c r="G11" s="39">
        <f>E11/C11*100</f>
        <v>0.42949176807444528</v>
      </c>
    </row>
  </sheetData>
  <mergeCells count="1">
    <mergeCell ref="B4: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140625" customWidth="1"/>
    <col min="3" max="3" width="12.140625" customWidth="1"/>
    <col min="4" max="4" width="12.28515625" customWidth="1"/>
    <col min="5" max="5" width="12" customWidth="1"/>
    <col min="6" max="6" width="13.28515625" customWidth="1"/>
    <col min="7" max="7" width="13.7109375" customWidth="1"/>
  </cols>
  <sheetData>
    <row r="4" spans="2:7">
      <c r="B4" s="131" t="s">
        <v>47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69.75" customHeight="1">
      <c r="B7" s="37" t="s">
        <v>35</v>
      </c>
      <c r="C7" s="38">
        <v>338</v>
      </c>
      <c r="D7" s="38">
        <v>7</v>
      </c>
      <c r="E7" s="38">
        <v>2</v>
      </c>
      <c r="F7" s="39">
        <f>D7/C7*100</f>
        <v>2.0710059171597637</v>
      </c>
      <c r="G7" s="39">
        <f>E7/C7*100</f>
        <v>0.59171597633136097</v>
      </c>
    </row>
    <row r="8" spans="2:7" ht="69.75" customHeight="1">
      <c r="B8" s="37" t="s">
        <v>36</v>
      </c>
      <c r="C8" s="38">
        <v>338</v>
      </c>
      <c r="D8" s="38">
        <v>11</v>
      </c>
      <c r="E8" s="38">
        <v>7</v>
      </c>
      <c r="F8" s="39">
        <f>D8/C8*100</f>
        <v>3.2544378698224854</v>
      </c>
      <c r="G8" s="39">
        <f>E8/C8*100</f>
        <v>2.0710059171597637</v>
      </c>
    </row>
    <row r="9" spans="2:7" ht="60.75" customHeight="1">
      <c r="B9" s="38" t="s">
        <v>37</v>
      </c>
      <c r="C9" s="38">
        <v>135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30">
      <c r="B10" s="37" t="s">
        <v>38</v>
      </c>
      <c r="C10" s="38">
        <v>297</v>
      </c>
      <c r="D10" s="38">
        <v>2</v>
      </c>
      <c r="E10" s="38">
        <v>1</v>
      </c>
      <c r="F10" s="39">
        <f>D10/C10*100</f>
        <v>0.67340067340067333</v>
      </c>
      <c r="G10" s="39">
        <f>E10/C10*100</f>
        <v>0.33670033670033667</v>
      </c>
    </row>
    <row r="11" spans="2:7" ht="60" customHeight="1">
      <c r="B11" s="38" t="s">
        <v>39</v>
      </c>
      <c r="C11" s="38">
        <f>SUM(C7:C10)</f>
        <v>1108</v>
      </c>
      <c r="D11" s="38">
        <f>SUM(D7:D10)</f>
        <v>20</v>
      </c>
      <c r="E11" s="38">
        <f>SUM(E7:E10)</f>
        <v>10</v>
      </c>
      <c r="F11" s="39">
        <f>D11/C11*100</f>
        <v>1.8050541516245486</v>
      </c>
      <c r="G11" s="39">
        <f>E11/C11*100</f>
        <v>0.90252707581227432</v>
      </c>
    </row>
  </sheetData>
  <mergeCells count="1">
    <mergeCell ref="B4: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10" sqref="I10"/>
    </sheetView>
  </sheetViews>
  <sheetFormatPr defaultRowHeight="15"/>
  <cols>
    <col min="2" max="2" width="15" customWidth="1"/>
    <col min="3" max="3" width="12.28515625" customWidth="1"/>
    <col min="4" max="4" width="12.42578125" customWidth="1"/>
    <col min="5" max="5" width="12.5703125" customWidth="1"/>
    <col min="6" max="6" width="11.42578125" customWidth="1"/>
    <col min="7" max="7" width="12.140625" customWidth="1"/>
  </cols>
  <sheetData>
    <row r="4" spans="2:7">
      <c r="B4" s="131" t="s">
        <v>48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70.5" customHeight="1">
      <c r="B7" s="37" t="s">
        <v>35</v>
      </c>
      <c r="C7" s="38">
        <v>338</v>
      </c>
      <c r="D7" s="38">
        <v>5</v>
      </c>
      <c r="E7" s="38">
        <v>1</v>
      </c>
      <c r="F7" s="39">
        <f>D7/C7*100</f>
        <v>1.4792899408284024</v>
      </c>
      <c r="G7" s="39">
        <f>E7/C7*100</f>
        <v>0.29585798816568049</v>
      </c>
    </row>
    <row r="8" spans="2:7" ht="71.25" customHeight="1">
      <c r="B8" s="37" t="s">
        <v>36</v>
      </c>
      <c r="C8" s="38">
        <v>338</v>
      </c>
      <c r="D8" s="38">
        <v>8</v>
      </c>
      <c r="E8" s="38">
        <v>5</v>
      </c>
      <c r="F8" s="39">
        <f>D8/C8*100</f>
        <v>2.3668639053254439</v>
      </c>
      <c r="G8" s="39">
        <f>E8/C8*100</f>
        <v>1.4792899408284024</v>
      </c>
    </row>
    <row r="9" spans="2:7" ht="49.5" customHeight="1">
      <c r="B9" s="38" t="s">
        <v>37</v>
      </c>
      <c r="C9" s="38">
        <v>135</v>
      </c>
      <c r="D9" s="38">
        <v>4</v>
      </c>
      <c r="E9" s="38">
        <v>2</v>
      </c>
      <c r="F9" s="39">
        <f>D9/C9*100</f>
        <v>2.9629629629629632</v>
      </c>
      <c r="G9" s="39">
        <f>E9/C9*100</f>
        <v>1.4814814814814816</v>
      </c>
    </row>
    <row r="10" spans="2:7" ht="57" customHeight="1">
      <c r="B10" s="37" t="s">
        <v>38</v>
      </c>
      <c r="C10" s="38">
        <v>324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5.5" customHeight="1">
      <c r="B11" s="38" t="s">
        <v>39</v>
      </c>
      <c r="C11" s="38">
        <f>SUM(C7:C10)</f>
        <v>1135</v>
      </c>
      <c r="D11" s="38">
        <f>SUM(D7:D10)</f>
        <v>17</v>
      </c>
      <c r="E11" s="38">
        <f>SUM(E7:E10)</f>
        <v>8</v>
      </c>
      <c r="F11" s="39">
        <f>D11/C11*100</f>
        <v>1.4977973568281937</v>
      </c>
      <c r="G11" s="39">
        <f>E11/C11*100</f>
        <v>0.70484581497797361</v>
      </c>
    </row>
  </sheetData>
  <mergeCells count="1">
    <mergeCell ref="B4: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E5" sqref="E5"/>
    </sheetView>
  </sheetViews>
  <sheetFormatPr defaultRowHeight="15"/>
  <cols>
    <col min="2" max="2" width="13.28515625" customWidth="1"/>
    <col min="3" max="3" width="11" customWidth="1"/>
    <col min="4" max="4" width="11.140625" customWidth="1"/>
    <col min="5" max="6" width="11.7109375" customWidth="1"/>
    <col min="7" max="7" width="12.42578125" customWidth="1"/>
  </cols>
  <sheetData>
    <row r="4" spans="2:7">
      <c r="B4" s="131" t="s">
        <v>49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68.25" customHeight="1">
      <c r="B7" s="37" t="s">
        <v>35</v>
      </c>
      <c r="C7" s="38">
        <v>234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71.25" customHeight="1">
      <c r="B8" s="37" t="s">
        <v>36</v>
      </c>
      <c r="C8" s="38">
        <v>234</v>
      </c>
      <c r="D8" s="38">
        <v>3</v>
      </c>
      <c r="E8" s="38">
        <v>1</v>
      </c>
      <c r="F8" s="39">
        <f>D8/C8*100</f>
        <v>1.2820512820512819</v>
      </c>
      <c r="G8" s="39">
        <f>E8/C8*100</f>
        <v>0.42735042735042739</v>
      </c>
    </row>
    <row r="9" spans="2:7" ht="52.5" customHeight="1">
      <c r="B9" s="38" t="s">
        <v>37</v>
      </c>
      <c r="C9" s="38">
        <v>81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60" customHeight="1">
      <c r="B10" s="37" t="s">
        <v>38</v>
      </c>
      <c r="C10" s="38">
        <v>324</v>
      </c>
      <c r="D10" s="38">
        <v>2</v>
      </c>
      <c r="E10" s="38">
        <v>0</v>
      </c>
      <c r="F10" s="39">
        <f>D10/C10*100</f>
        <v>0.61728395061728392</v>
      </c>
      <c r="G10" s="39">
        <f>E10/C10*100</f>
        <v>0</v>
      </c>
    </row>
    <row r="11" spans="2:7" ht="50.25" customHeight="1">
      <c r="B11" s="38" t="s">
        <v>39</v>
      </c>
      <c r="C11" s="38">
        <f>SUM(C7:C10)</f>
        <v>873</v>
      </c>
      <c r="D11" s="38">
        <f>SUM(D7:D10)</f>
        <v>5</v>
      </c>
      <c r="E11" s="38">
        <f>SUM(E7:E10)</f>
        <v>1</v>
      </c>
      <c r="F11" s="39">
        <f>D11/C11*100</f>
        <v>0.57273768613974796</v>
      </c>
      <c r="G11" s="39">
        <f>E11/C11*100</f>
        <v>0.11454753722794961</v>
      </c>
    </row>
  </sheetData>
  <mergeCells count="1">
    <mergeCell ref="B4:C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I8" sqref="I8"/>
    </sheetView>
  </sheetViews>
  <sheetFormatPr defaultRowHeight="15"/>
  <cols>
    <col min="2" max="2" width="14.140625" customWidth="1"/>
    <col min="3" max="3" width="11.85546875" customWidth="1"/>
    <col min="4" max="4" width="12.28515625" customWidth="1"/>
    <col min="5" max="5" width="12.140625" customWidth="1"/>
    <col min="6" max="6" width="12.7109375" customWidth="1"/>
    <col min="7" max="7" width="13.28515625" customWidth="1"/>
  </cols>
  <sheetData>
    <row r="4" spans="2:7">
      <c r="B4" s="131" t="s">
        <v>40</v>
      </c>
      <c r="C4" s="131"/>
      <c r="D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162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58.5" customHeight="1">
      <c r="B8" s="37" t="s">
        <v>36</v>
      </c>
      <c r="C8" s="38">
        <v>162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7" customHeight="1">
      <c r="B9" s="38" t="s">
        <v>37</v>
      </c>
      <c r="C9" s="38">
        <v>58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6.25" customHeight="1">
      <c r="B10" s="37" t="s">
        <v>38</v>
      </c>
      <c r="C10" s="38">
        <v>145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7" customHeight="1">
      <c r="B11" s="38" t="s">
        <v>39</v>
      </c>
      <c r="C11" s="38">
        <f>SUM(C7:C10)</f>
        <v>527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4" sqref="D4"/>
    </sheetView>
  </sheetViews>
  <sheetFormatPr defaultRowHeight="15"/>
  <cols>
    <col min="2" max="2" width="14.140625" customWidth="1"/>
    <col min="3" max="3" width="11.85546875" customWidth="1"/>
    <col min="4" max="4" width="12.140625" customWidth="1"/>
    <col min="5" max="5" width="12.28515625" customWidth="1"/>
    <col min="6" max="6" width="12.42578125" customWidth="1"/>
    <col min="7" max="7" width="13.140625" customWidth="1"/>
  </cols>
  <sheetData>
    <row r="4" spans="2:7">
      <c r="B4" s="40" t="s">
        <v>50</v>
      </c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141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45">
      <c r="B8" s="37" t="s">
        <v>36</v>
      </c>
      <c r="C8" s="38">
        <v>141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48" customHeight="1">
      <c r="B9" s="38" t="s">
        <v>37</v>
      </c>
      <c r="C9" s="38">
        <v>56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30">
      <c r="B10" s="37" t="s">
        <v>38</v>
      </c>
      <c r="C10" s="38">
        <v>112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60.75" customHeight="1">
      <c r="B11" s="38" t="s">
        <v>39</v>
      </c>
      <c r="C11" s="38">
        <f>SUM(C7:C10)</f>
        <v>450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1"/>
  </sheetPr>
  <dimension ref="B1:G11"/>
  <sheetViews>
    <sheetView workbookViewId="0">
      <selection activeCell="E4" sqref="E4"/>
    </sheetView>
  </sheetViews>
  <sheetFormatPr defaultRowHeight="15"/>
  <cols>
    <col min="2" max="2" width="18.5703125" customWidth="1"/>
    <col min="3" max="3" width="12.5703125" customWidth="1"/>
    <col min="4" max="5" width="12.42578125" customWidth="1"/>
    <col min="6" max="6" width="13.42578125" customWidth="1"/>
    <col min="7" max="7" width="13.7109375" customWidth="1"/>
  </cols>
  <sheetData>
    <row r="1" spans="2:7" ht="24.75" customHeight="1"/>
    <row r="4" spans="2:7">
      <c r="B4" s="131" t="s">
        <v>51</v>
      </c>
      <c r="C4" s="131"/>
      <c r="D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30">
      <c r="B7" s="37" t="s">
        <v>35</v>
      </c>
      <c r="C7" s="38">
        <v>264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57.75" customHeight="1">
      <c r="B8" s="37" t="s">
        <v>36</v>
      </c>
      <c r="C8" s="38">
        <v>264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2.5" customHeight="1">
      <c r="B9" s="38" t="s">
        <v>37</v>
      </c>
      <c r="C9" s="38">
        <v>164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61.5" customHeight="1">
      <c r="B10" s="37" t="s">
        <v>38</v>
      </c>
      <c r="C10" s="38">
        <v>491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2.5" customHeight="1">
      <c r="B11" s="38" t="s">
        <v>39</v>
      </c>
      <c r="C11" s="38">
        <f>SUM(C7:C10)</f>
        <v>1183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3" sqref="F3"/>
    </sheetView>
  </sheetViews>
  <sheetFormatPr defaultRowHeight="15"/>
  <cols>
    <col min="2" max="2" width="14.140625" customWidth="1"/>
    <col min="3" max="3" width="10.7109375" customWidth="1"/>
    <col min="4" max="4" width="12.28515625" customWidth="1"/>
    <col min="5" max="5" width="11.85546875" customWidth="1"/>
    <col min="6" max="6" width="12.5703125" customWidth="1"/>
    <col min="7" max="7" width="13.5703125" customWidth="1"/>
  </cols>
  <sheetData>
    <row r="4" spans="2:7">
      <c r="B4" s="131" t="s">
        <v>52</v>
      </c>
      <c r="C4" s="131"/>
      <c r="D4" s="131"/>
      <c r="E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260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45">
      <c r="B8" s="37" t="s">
        <v>36</v>
      </c>
      <c r="C8" s="38">
        <v>260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0.25" customHeight="1">
      <c r="B9" s="38" t="s">
        <v>37</v>
      </c>
      <c r="C9" s="38">
        <v>108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2.5" customHeight="1">
      <c r="B10" s="37" t="s">
        <v>38</v>
      </c>
      <c r="C10" s="38">
        <v>594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5.5" customHeight="1">
      <c r="B11" s="38" t="s">
        <v>39</v>
      </c>
      <c r="C11" s="38">
        <f>SUM(C7:C10)</f>
        <v>1222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0.7109375" customWidth="1"/>
    <col min="4" max="4" width="12.140625" customWidth="1"/>
    <col min="5" max="5" width="12" customWidth="1"/>
    <col min="6" max="6" width="12.28515625" customWidth="1"/>
    <col min="7" max="7" width="13.42578125" customWidth="1"/>
  </cols>
  <sheetData>
    <row r="4" spans="2:7">
      <c r="B4" s="131" t="s">
        <v>53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69" customHeight="1">
      <c r="B7" s="37" t="s">
        <v>35</v>
      </c>
      <c r="C7" s="38">
        <v>117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69" customHeight="1">
      <c r="B8" s="37" t="s">
        <v>36</v>
      </c>
      <c r="C8" s="38">
        <v>117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1" customHeight="1">
      <c r="B9" s="38" t="s">
        <v>37</v>
      </c>
      <c r="C9" s="38">
        <v>42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7.75" customHeight="1">
      <c r="B10" s="37" t="s">
        <v>38</v>
      </c>
      <c r="C10" s="38">
        <v>140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2.5" customHeight="1">
      <c r="B11" s="38" t="s">
        <v>39</v>
      </c>
      <c r="C11" s="38">
        <f>SUM(C7:C10)</f>
        <v>416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AP278"/>
  <sheetViews>
    <sheetView topLeftCell="A148" zoomScale="80" zoomScaleNormal="80" workbookViewId="0">
      <pane xSplit="1" topLeftCell="B1" activePane="topRight" state="frozen"/>
      <selection pane="topRight" activeCell="C180" sqref="C180"/>
    </sheetView>
  </sheetViews>
  <sheetFormatPr defaultRowHeight="12.75"/>
  <cols>
    <col min="1" max="1" width="20.140625" style="2" customWidth="1"/>
    <col min="2" max="4" width="9.140625" style="2"/>
    <col min="5" max="5" width="12.140625" style="2" bestFit="1" customWidth="1"/>
    <col min="6" max="8" width="9.140625" style="2"/>
    <col min="9" max="9" width="11.42578125" style="2" customWidth="1"/>
    <col min="10" max="16" width="9.140625" style="2"/>
    <col min="17" max="17" width="12.140625" style="2" customWidth="1"/>
    <col min="18" max="20" width="9.140625" style="2"/>
    <col min="21" max="22" width="12.140625" style="2" bestFit="1" customWidth="1"/>
    <col min="23" max="23" width="12.140625" style="2" customWidth="1"/>
    <col min="24" max="24" width="9.140625" style="2"/>
    <col min="25" max="25" width="11" style="2" customWidth="1"/>
    <col min="26" max="26" width="11.42578125" style="2" customWidth="1"/>
    <col min="27" max="27" width="11.7109375" style="2" customWidth="1"/>
    <col min="28" max="28" width="9.140625" style="2" customWidth="1"/>
    <col min="29" max="30" width="12.140625" style="2" bestFit="1" customWidth="1"/>
    <col min="31" max="31" width="9.42578125" style="2" customWidth="1"/>
    <col min="32" max="32" width="9.140625" style="2"/>
    <col min="33" max="33" width="11.42578125" style="2" customWidth="1"/>
    <col min="34" max="34" width="12.5703125" style="2" customWidth="1"/>
    <col min="35" max="35" width="12.7109375" style="2" customWidth="1"/>
    <col min="36" max="38" width="9.140625" style="2"/>
    <col min="39" max="39" width="11.42578125" style="2" customWidth="1"/>
    <col min="40" max="40" width="13.42578125" style="2" customWidth="1"/>
    <col min="41" max="41" width="11.85546875" style="2" customWidth="1"/>
    <col min="42" max="44" width="9.140625" style="2"/>
    <col min="45" max="45" width="12.5703125" style="2" customWidth="1"/>
    <col min="46" max="16384" width="9.140625" style="2"/>
  </cols>
  <sheetData>
    <row r="1" spans="1:30">
      <c r="A1" s="98" t="s">
        <v>26</v>
      </c>
    </row>
    <row r="2" spans="1:30">
      <c r="A2" s="1" t="s">
        <v>95</v>
      </c>
    </row>
    <row r="3" spans="1:30">
      <c r="A3" s="68" t="s">
        <v>0</v>
      </c>
      <c r="B3" s="71" t="s">
        <v>1</v>
      </c>
      <c r="C3" s="73" t="s">
        <v>2</v>
      </c>
      <c r="D3" s="73" t="s">
        <v>1</v>
      </c>
      <c r="E3" s="73" t="s">
        <v>2</v>
      </c>
      <c r="F3" s="73" t="s">
        <v>1</v>
      </c>
      <c r="G3" s="73" t="s">
        <v>2</v>
      </c>
      <c r="H3" s="71" t="s">
        <v>1</v>
      </c>
      <c r="I3" s="73" t="s">
        <v>2</v>
      </c>
      <c r="J3" s="73" t="s">
        <v>1</v>
      </c>
      <c r="K3" s="73" t="s">
        <v>2</v>
      </c>
      <c r="L3" s="73" t="s">
        <v>1</v>
      </c>
      <c r="M3" s="73" t="s">
        <v>2</v>
      </c>
      <c r="N3" s="71" t="s">
        <v>3</v>
      </c>
      <c r="O3" s="73" t="s">
        <v>4</v>
      </c>
      <c r="P3" s="73" t="s">
        <v>3</v>
      </c>
      <c r="Q3" s="73" t="s">
        <v>4</v>
      </c>
      <c r="R3" s="73" t="s">
        <v>3</v>
      </c>
      <c r="S3" s="73" t="s">
        <v>4</v>
      </c>
      <c r="T3" s="68" t="s">
        <v>8</v>
      </c>
      <c r="U3" s="68" t="s">
        <v>9</v>
      </c>
      <c r="V3" s="68" t="s">
        <v>8</v>
      </c>
      <c r="W3" s="68" t="s">
        <v>9</v>
      </c>
      <c r="X3" s="68" t="s">
        <v>8</v>
      </c>
      <c r="Y3" s="68" t="s">
        <v>9</v>
      </c>
      <c r="Z3" s="68" t="s">
        <v>57</v>
      </c>
      <c r="AA3" s="68" t="s">
        <v>58</v>
      </c>
      <c r="AB3" s="72" t="s">
        <v>5</v>
      </c>
      <c r="AC3" s="73" t="s">
        <v>6</v>
      </c>
      <c r="AD3" s="72" t="s">
        <v>7</v>
      </c>
    </row>
    <row r="4" spans="1:30">
      <c r="A4" s="7">
        <v>41198</v>
      </c>
      <c r="B4" s="15">
        <v>128</v>
      </c>
      <c r="C4" s="15">
        <v>9</v>
      </c>
      <c r="D4" s="15">
        <v>49</v>
      </c>
      <c r="E4" s="15">
        <v>5</v>
      </c>
      <c r="F4" s="15">
        <v>26</v>
      </c>
      <c r="G4" s="15">
        <v>5</v>
      </c>
      <c r="H4" s="12">
        <v>29</v>
      </c>
      <c r="I4" s="13">
        <v>3</v>
      </c>
      <c r="J4" s="15">
        <v>16</v>
      </c>
      <c r="K4" s="13">
        <v>1</v>
      </c>
      <c r="L4" s="13">
        <v>53</v>
      </c>
      <c r="M4" s="18">
        <v>8</v>
      </c>
      <c r="N4" s="12">
        <v>31</v>
      </c>
      <c r="O4" s="15">
        <v>5</v>
      </c>
      <c r="P4" s="15">
        <v>10</v>
      </c>
      <c r="Q4" s="13">
        <v>0</v>
      </c>
      <c r="R4" s="13">
        <v>4</v>
      </c>
      <c r="S4" s="18">
        <v>0</v>
      </c>
      <c r="T4" s="109"/>
      <c r="U4" s="105"/>
      <c r="V4" s="105"/>
      <c r="W4" s="105"/>
      <c r="X4" s="105"/>
      <c r="Y4" s="105"/>
      <c r="Z4" s="15">
        <v>34</v>
      </c>
      <c r="AA4" s="15">
        <v>10</v>
      </c>
      <c r="AB4" s="50"/>
      <c r="AC4" s="13" t="s">
        <v>94</v>
      </c>
      <c r="AD4" s="13"/>
    </row>
    <row r="5" spans="1:30">
      <c r="A5" s="7">
        <v>41201</v>
      </c>
      <c r="B5" s="15">
        <v>232</v>
      </c>
      <c r="C5" s="15">
        <v>5</v>
      </c>
      <c r="D5" s="15">
        <v>213</v>
      </c>
      <c r="E5" s="15">
        <v>7</v>
      </c>
      <c r="F5" s="15">
        <v>129</v>
      </c>
      <c r="G5" s="15">
        <v>1</v>
      </c>
      <c r="H5" s="12">
        <v>392</v>
      </c>
      <c r="I5" s="13">
        <v>11</v>
      </c>
      <c r="J5" s="15">
        <v>254</v>
      </c>
      <c r="K5" s="13">
        <v>15</v>
      </c>
      <c r="L5" s="13">
        <v>272</v>
      </c>
      <c r="M5" s="18">
        <v>12</v>
      </c>
      <c r="N5" s="12">
        <v>68</v>
      </c>
      <c r="O5" s="15">
        <v>2</v>
      </c>
      <c r="P5" s="15">
        <v>49</v>
      </c>
      <c r="Q5" s="13">
        <v>1</v>
      </c>
      <c r="R5" s="13">
        <v>49</v>
      </c>
      <c r="S5" s="18">
        <v>1</v>
      </c>
      <c r="T5" s="109"/>
      <c r="U5" s="105"/>
      <c r="V5" s="105"/>
      <c r="W5" s="105"/>
      <c r="X5" s="105"/>
      <c r="Y5" s="105"/>
      <c r="Z5" s="12">
        <v>1</v>
      </c>
      <c r="AA5" s="13">
        <v>0</v>
      </c>
      <c r="AB5" s="50"/>
      <c r="AC5" s="13" t="s">
        <v>120</v>
      </c>
      <c r="AD5" s="13"/>
    </row>
    <row r="6" spans="1:30">
      <c r="A6" s="5">
        <v>41206</v>
      </c>
      <c r="B6" s="12">
        <v>104</v>
      </c>
      <c r="C6" s="13">
        <v>9</v>
      </c>
      <c r="D6" s="13">
        <v>156</v>
      </c>
      <c r="E6" s="13">
        <v>5</v>
      </c>
      <c r="F6" s="13">
        <v>166</v>
      </c>
      <c r="G6" s="13">
        <v>9</v>
      </c>
      <c r="H6" s="12">
        <v>106</v>
      </c>
      <c r="I6" s="13">
        <v>9</v>
      </c>
      <c r="J6" s="13">
        <v>186</v>
      </c>
      <c r="K6" s="13">
        <v>12</v>
      </c>
      <c r="L6" s="13">
        <v>287</v>
      </c>
      <c r="M6" s="18">
        <v>27</v>
      </c>
      <c r="N6" s="12">
        <v>37</v>
      </c>
      <c r="O6" s="15">
        <v>5</v>
      </c>
      <c r="P6" s="15">
        <v>71</v>
      </c>
      <c r="Q6" s="13">
        <v>2</v>
      </c>
      <c r="R6" s="13">
        <v>144</v>
      </c>
      <c r="S6" s="18">
        <v>5</v>
      </c>
      <c r="T6" s="109"/>
      <c r="U6" s="105"/>
      <c r="V6" s="105"/>
      <c r="W6" s="105"/>
      <c r="X6" s="105"/>
      <c r="Y6" s="105"/>
      <c r="Z6" s="109">
        <v>0</v>
      </c>
      <c r="AA6" s="105">
        <v>0</v>
      </c>
      <c r="AB6" s="50"/>
      <c r="AC6" s="15" t="s">
        <v>99</v>
      </c>
      <c r="AD6" s="13"/>
    </row>
    <row r="7" spans="1:30">
      <c r="A7" s="5">
        <v>41207</v>
      </c>
      <c r="B7" s="12">
        <v>96</v>
      </c>
      <c r="C7" s="13">
        <v>3</v>
      </c>
      <c r="D7" s="13">
        <v>65</v>
      </c>
      <c r="E7" s="13">
        <v>2</v>
      </c>
      <c r="F7" s="13">
        <v>63</v>
      </c>
      <c r="G7" s="13">
        <v>6</v>
      </c>
      <c r="H7" s="12">
        <v>229</v>
      </c>
      <c r="I7" s="13">
        <v>8</v>
      </c>
      <c r="J7" s="13">
        <v>85</v>
      </c>
      <c r="K7" s="13">
        <v>5</v>
      </c>
      <c r="L7" s="13">
        <v>65</v>
      </c>
      <c r="M7" s="18">
        <v>3</v>
      </c>
      <c r="N7" s="12">
        <v>55</v>
      </c>
      <c r="O7" s="15">
        <v>6</v>
      </c>
      <c r="P7" s="15">
        <v>142</v>
      </c>
      <c r="Q7" s="13">
        <v>7</v>
      </c>
      <c r="R7" s="13">
        <v>248</v>
      </c>
      <c r="S7" s="18">
        <v>14</v>
      </c>
      <c r="T7" s="109"/>
      <c r="U7" s="105"/>
      <c r="V7" s="105"/>
      <c r="W7" s="105"/>
      <c r="X7" s="105"/>
      <c r="Y7" s="105"/>
      <c r="Z7" s="12">
        <v>2</v>
      </c>
      <c r="AA7" s="13">
        <v>0</v>
      </c>
      <c r="AB7" s="50"/>
      <c r="AC7" s="15" t="s">
        <v>101</v>
      </c>
      <c r="AD7" s="13"/>
    </row>
    <row r="8" spans="1:30">
      <c r="A8" s="5">
        <v>41208</v>
      </c>
      <c r="B8" s="13">
        <v>68</v>
      </c>
      <c r="C8" s="13">
        <v>2</v>
      </c>
      <c r="D8" s="13">
        <v>30</v>
      </c>
      <c r="E8" s="13">
        <v>0</v>
      </c>
      <c r="F8" s="13">
        <v>20</v>
      </c>
      <c r="G8" s="13">
        <v>3</v>
      </c>
      <c r="H8" s="13">
        <v>169</v>
      </c>
      <c r="I8" s="13">
        <v>13</v>
      </c>
      <c r="J8" s="13">
        <v>59</v>
      </c>
      <c r="K8" s="13">
        <v>4</v>
      </c>
      <c r="L8" s="13">
        <v>56</v>
      </c>
      <c r="M8" s="13">
        <v>2</v>
      </c>
      <c r="N8" s="13">
        <v>275</v>
      </c>
      <c r="O8" s="13">
        <v>8</v>
      </c>
      <c r="P8" s="13">
        <v>20</v>
      </c>
      <c r="Q8" s="13">
        <v>1</v>
      </c>
      <c r="R8" s="13">
        <v>2</v>
      </c>
      <c r="S8" s="18">
        <v>0</v>
      </c>
      <c r="T8" s="109"/>
      <c r="U8" s="105"/>
      <c r="V8" s="105"/>
      <c r="W8" s="105"/>
      <c r="X8" s="105"/>
      <c r="Y8" s="105"/>
      <c r="Z8" s="12">
        <v>122</v>
      </c>
      <c r="AA8" s="13">
        <v>14</v>
      </c>
      <c r="AC8" s="13" t="s">
        <v>113</v>
      </c>
      <c r="AD8" s="13"/>
    </row>
    <row r="9" spans="1:30">
      <c r="A9" s="5">
        <v>41213</v>
      </c>
      <c r="B9" s="12">
        <v>147</v>
      </c>
      <c r="C9" s="13">
        <v>9</v>
      </c>
      <c r="D9" s="13">
        <v>62</v>
      </c>
      <c r="E9" s="13">
        <v>3</v>
      </c>
      <c r="F9" s="13">
        <v>110</v>
      </c>
      <c r="G9" s="13">
        <v>7</v>
      </c>
      <c r="H9" s="12">
        <v>75</v>
      </c>
      <c r="I9" s="13">
        <v>10</v>
      </c>
      <c r="J9" s="13">
        <v>49</v>
      </c>
      <c r="K9" s="13">
        <v>3</v>
      </c>
      <c r="L9" s="13">
        <v>43</v>
      </c>
      <c r="M9" s="18">
        <v>2</v>
      </c>
      <c r="N9" s="12">
        <v>139</v>
      </c>
      <c r="O9" s="15">
        <v>16</v>
      </c>
      <c r="P9" s="15">
        <v>94</v>
      </c>
      <c r="Q9" s="13">
        <v>3</v>
      </c>
      <c r="R9" s="13">
        <v>141</v>
      </c>
      <c r="S9" s="18">
        <v>7</v>
      </c>
      <c r="T9" s="109"/>
      <c r="U9" s="105"/>
      <c r="V9" s="105"/>
      <c r="W9" s="105"/>
      <c r="X9" s="105"/>
      <c r="Y9" s="105"/>
      <c r="Z9" s="12">
        <v>1</v>
      </c>
      <c r="AA9" s="13">
        <v>0</v>
      </c>
      <c r="AB9" s="50"/>
      <c r="AC9" s="15" t="s">
        <v>104</v>
      </c>
      <c r="AD9" s="13"/>
    </row>
    <row r="10" spans="1:30">
      <c r="A10" s="5">
        <v>41214</v>
      </c>
      <c r="B10" s="12">
        <v>149</v>
      </c>
      <c r="C10" s="13">
        <v>6</v>
      </c>
      <c r="D10" s="13">
        <v>60</v>
      </c>
      <c r="E10" s="13">
        <v>5</v>
      </c>
      <c r="F10" s="13">
        <v>43</v>
      </c>
      <c r="G10" s="13">
        <v>1</v>
      </c>
      <c r="H10" s="12">
        <v>3</v>
      </c>
      <c r="I10" s="13">
        <v>0</v>
      </c>
      <c r="J10" s="13">
        <v>1</v>
      </c>
      <c r="K10" s="13">
        <v>0</v>
      </c>
      <c r="L10" s="13">
        <v>4</v>
      </c>
      <c r="M10" s="18">
        <v>0</v>
      </c>
      <c r="N10" s="12">
        <v>24</v>
      </c>
      <c r="O10" s="15">
        <v>3</v>
      </c>
      <c r="P10" s="15">
        <v>18</v>
      </c>
      <c r="Q10" s="13">
        <v>0</v>
      </c>
      <c r="R10" s="13">
        <v>22</v>
      </c>
      <c r="S10" s="18">
        <v>1</v>
      </c>
      <c r="T10" s="109"/>
      <c r="U10" s="105"/>
      <c r="V10" s="105"/>
      <c r="W10" s="105"/>
      <c r="X10" s="105"/>
      <c r="Y10" s="105"/>
      <c r="Z10" s="12">
        <v>2</v>
      </c>
      <c r="AA10" s="13">
        <v>0</v>
      </c>
      <c r="AB10" s="50"/>
      <c r="AC10" s="15" t="s">
        <v>158</v>
      </c>
      <c r="AD10" s="13"/>
    </row>
    <row r="11" spans="1:30">
      <c r="A11" s="5">
        <v>41218</v>
      </c>
      <c r="B11" s="12">
        <v>109</v>
      </c>
      <c r="C11" s="13">
        <v>5</v>
      </c>
      <c r="D11" s="13">
        <v>145</v>
      </c>
      <c r="E11" s="13">
        <v>6</v>
      </c>
      <c r="F11" s="13">
        <v>48</v>
      </c>
      <c r="G11" s="13">
        <v>1</v>
      </c>
      <c r="H11" s="12">
        <v>22</v>
      </c>
      <c r="I11" s="13">
        <v>0</v>
      </c>
      <c r="J11" s="13">
        <v>22</v>
      </c>
      <c r="K11" s="13">
        <v>2</v>
      </c>
      <c r="L11" s="13">
        <v>10</v>
      </c>
      <c r="M11" s="18">
        <v>2</v>
      </c>
      <c r="N11" s="12">
        <v>5</v>
      </c>
      <c r="O11" s="15">
        <v>0</v>
      </c>
      <c r="P11" s="15">
        <v>126</v>
      </c>
      <c r="Q11" s="13">
        <v>1</v>
      </c>
      <c r="R11" s="13">
        <v>110</v>
      </c>
      <c r="S11" s="18">
        <v>4</v>
      </c>
      <c r="T11" s="109"/>
      <c r="U11" s="105"/>
      <c r="V11" s="105"/>
      <c r="W11" s="105"/>
      <c r="X11" s="105"/>
      <c r="Y11" s="105"/>
      <c r="Z11" s="70">
        <v>0</v>
      </c>
      <c r="AA11" s="121">
        <v>0</v>
      </c>
      <c r="AB11" s="50"/>
      <c r="AC11" s="15" t="s">
        <v>159</v>
      </c>
      <c r="AD11" s="13"/>
    </row>
    <row r="12" spans="1:30">
      <c r="A12" s="5">
        <v>41220</v>
      </c>
      <c r="B12" s="12">
        <v>115</v>
      </c>
      <c r="C12" s="13">
        <v>11</v>
      </c>
      <c r="D12" s="13">
        <v>46</v>
      </c>
      <c r="E12" s="13">
        <v>2</v>
      </c>
      <c r="F12" s="13">
        <v>18</v>
      </c>
      <c r="G12" s="13">
        <v>1</v>
      </c>
      <c r="H12" s="12">
        <v>33</v>
      </c>
      <c r="I12" s="13">
        <v>3</v>
      </c>
      <c r="J12" s="13">
        <v>9</v>
      </c>
      <c r="K12" s="13">
        <v>3</v>
      </c>
      <c r="L12" s="13">
        <v>5</v>
      </c>
      <c r="M12" s="18">
        <v>1</v>
      </c>
      <c r="N12" s="12">
        <v>3</v>
      </c>
      <c r="O12" s="15">
        <v>0</v>
      </c>
      <c r="P12" s="15">
        <v>4</v>
      </c>
      <c r="Q12" s="13">
        <v>1</v>
      </c>
      <c r="R12" s="13">
        <v>8</v>
      </c>
      <c r="S12" s="18">
        <v>2</v>
      </c>
      <c r="T12" s="109"/>
      <c r="U12" s="105"/>
      <c r="V12" s="105"/>
      <c r="W12" s="105"/>
      <c r="X12" s="105"/>
      <c r="Y12" s="105"/>
      <c r="Z12" s="12">
        <v>0</v>
      </c>
      <c r="AA12" s="13">
        <v>0</v>
      </c>
      <c r="AB12" s="50"/>
      <c r="AC12" s="15" t="s">
        <v>107</v>
      </c>
      <c r="AD12" s="13"/>
    </row>
    <row r="13" spans="1:30">
      <c r="A13" s="5">
        <v>41226</v>
      </c>
      <c r="B13" s="12">
        <v>297</v>
      </c>
      <c r="C13" s="13">
        <v>16</v>
      </c>
      <c r="D13" s="13">
        <v>173</v>
      </c>
      <c r="E13" s="13">
        <v>8</v>
      </c>
      <c r="F13" s="13">
        <v>79</v>
      </c>
      <c r="G13" s="13">
        <v>7</v>
      </c>
      <c r="H13" s="12">
        <v>189</v>
      </c>
      <c r="I13" s="13">
        <v>7</v>
      </c>
      <c r="J13" s="13">
        <v>19</v>
      </c>
      <c r="K13" s="13">
        <v>3</v>
      </c>
      <c r="L13" s="13">
        <v>71</v>
      </c>
      <c r="M13" s="18">
        <v>1</v>
      </c>
      <c r="N13" s="12">
        <v>120</v>
      </c>
      <c r="O13" s="15">
        <v>0</v>
      </c>
      <c r="P13" s="15">
        <v>39</v>
      </c>
      <c r="Q13" s="13">
        <v>2</v>
      </c>
      <c r="R13" s="13">
        <v>3</v>
      </c>
      <c r="S13" s="18">
        <v>0</v>
      </c>
      <c r="T13" s="109"/>
      <c r="U13" s="105"/>
      <c r="V13" s="105"/>
      <c r="W13" s="105"/>
      <c r="X13" s="105"/>
      <c r="Y13" s="105"/>
      <c r="Z13" s="12">
        <v>50</v>
      </c>
      <c r="AA13" s="13">
        <v>2</v>
      </c>
      <c r="AB13" s="50"/>
      <c r="AC13" s="13" t="s">
        <v>140</v>
      </c>
      <c r="AD13" s="13"/>
    </row>
    <row r="14" spans="1:30">
      <c r="A14" s="5">
        <v>41228</v>
      </c>
      <c r="B14" s="12">
        <v>29</v>
      </c>
      <c r="C14" s="13">
        <v>1</v>
      </c>
      <c r="D14" s="13">
        <v>362</v>
      </c>
      <c r="E14" s="13">
        <v>0</v>
      </c>
      <c r="F14" s="13">
        <v>200</v>
      </c>
      <c r="G14" s="13">
        <v>1</v>
      </c>
      <c r="H14" s="12">
        <v>272</v>
      </c>
      <c r="I14" s="13">
        <v>7</v>
      </c>
      <c r="J14" s="13">
        <v>96</v>
      </c>
      <c r="K14" s="13">
        <v>5</v>
      </c>
      <c r="L14" s="13">
        <v>383</v>
      </c>
      <c r="M14" s="18">
        <v>5</v>
      </c>
      <c r="N14" s="12">
        <v>87</v>
      </c>
      <c r="O14" s="15">
        <v>1</v>
      </c>
      <c r="P14" s="15">
        <v>49</v>
      </c>
      <c r="Q14" s="13">
        <v>0</v>
      </c>
      <c r="R14" s="13">
        <v>18</v>
      </c>
      <c r="S14" s="18">
        <v>0</v>
      </c>
      <c r="T14" s="109"/>
      <c r="U14" s="105"/>
      <c r="V14" s="105"/>
      <c r="W14" s="105"/>
      <c r="X14" s="105"/>
      <c r="Y14" s="105"/>
      <c r="Z14" s="12">
        <v>36</v>
      </c>
      <c r="AA14" s="13">
        <v>1</v>
      </c>
      <c r="AB14" s="50"/>
      <c r="AC14" s="13" t="s">
        <v>121</v>
      </c>
      <c r="AD14" s="13"/>
    </row>
    <row r="15" spans="1:30">
      <c r="A15" s="5">
        <v>41232</v>
      </c>
      <c r="B15" s="15">
        <v>276</v>
      </c>
      <c r="C15" s="13">
        <v>28</v>
      </c>
      <c r="D15" s="13">
        <v>285</v>
      </c>
      <c r="E15" s="13">
        <v>9</v>
      </c>
      <c r="F15" s="13">
        <v>131</v>
      </c>
      <c r="G15" s="13">
        <v>12</v>
      </c>
      <c r="H15" s="12">
        <v>176</v>
      </c>
      <c r="I15" s="13">
        <v>5</v>
      </c>
      <c r="J15" s="13">
        <v>127</v>
      </c>
      <c r="K15" s="13">
        <v>9</v>
      </c>
      <c r="L15" s="13">
        <v>135</v>
      </c>
      <c r="M15" s="18">
        <v>4</v>
      </c>
      <c r="N15" s="12">
        <v>56</v>
      </c>
      <c r="O15" s="15">
        <v>7</v>
      </c>
      <c r="P15" s="15">
        <v>79</v>
      </c>
      <c r="Q15" s="13">
        <v>7</v>
      </c>
      <c r="R15" s="13">
        <v>150</v>
      </c>
      <c r="S15" s="18">
        <v>3</v>
      </c>
      <c r="T15" s="15"/>
      <c r="U15" s="13"/>
      <c r="V15" s="105"/>
      <c r="W15" s="105"/>
      <c r="X15" s="105"/>
      <c r="Y15" s="105"/>
      <c r="Z15" s="126">
        <v>0</v>
      </c>
      <c r="AA15" s="126">
        <v>0</v>
      </c>
      <c r="AB15" s="50"/>
      <c r="AC15" s="13" t="s">
        <v>165</v>
      </c>
      <c r="AD15" s="13"/>
    </row>
    <row r="16" spans="1:30">
      <c r="A16" s="5">
        <v>41233</v>
      </c>
      <c r="B16" s="15">
        <v>48</v>
      </c>
      <c r="C16" s="13">
        <v>0</v>
      </c>
      <c r="D16" s="13">
        <v>28</v>
      </c>
      <c r="E16" s="13">
        <v>1</v>
      </c>
      <c r="F16" s="13">
        <v>16</v>
      </c>
      <c r="G16" s="13">
        <v>0</v>
      </c>
      <c r="H16" s="12">
        <v>42</v>
      </c>
      <c r="I16" s="13">
        <v>2</v>
      </c>
      <c r="J16" s="13">
        <v>7</v>
      </c>
      <c r="K16" s="13">
        <v>0</v>
      </c>
      <c r="L16" s="13">
        <v>8</v>
      </c>
      <c r="M16" s="18">
        <v>0</v>
      </c>
      <c r="N16" s="12">
        <v>287</v>
      </c>
      <c r="O16" s="15">
        <v>7</v>
      </c>
      <c r="P16" s="15">
        <v>51</v>
      </c>
      <c r="Q16" s="13">
        <v>1</v>
      </c>
      <c r="R16" s="13">
        <v>26</v>
      </c>
      <c r="S16" s="18">
        <v>0</v>
      </c>
      <c r="T16" s="109"/>
      <c r="U16" s="105"/>
      <c r="V16" s="105"/>
      <c r="W16" s="105"/>
      <c r="X16" s="105"/>
      <c r="Y16" s="105"/>
      <c r="Z16" s="15">
        <v>10</v>
      </c>
      <c r="AA16" s="13">
        <v>3</v>
      </c>
      <c r="AB16" s="50"/>
      <c r="AC16" s="13" t="s">
        <v>153</v>
      </c>
      <c r="AD16" s="13"/>
    </row>
    <row r="17" spans="1:30">
      <c r="A17" s="5">
        <v>41239</v>
      </c>
      <c r="B17" s="15">
        <v>56</v>
      </c>
      <c r="C17" s="13">
        <v>8</v>
      </c>
      <c r="D17" s="13">
        <v>19</v>
      </c>
      <c r="E17" s="13">
        <v>1</v>
      </c>
      <c r="F17" s="13">
        <v>13</v>
      </c>
      <c r="G17" s="13">
        <v>1</v>
      </c>
      <c r="H17" s="12">
        <v>171</v>
      </c>
      <c r="I17" s="13">
        <v>2</v>
      </c>
      <c r="J17" s="13">
        <v>19</v>
      </c>
      <c r="K17" s="13">
        <v>1</v>
      </c>
      <c r="L17" s="13">
        <v>13</v>
      </c>
      <c r="M17" s="18">
        <v>0</v>
      </c>
      <c r="N17" s="12">
        <v>28</v>
      </c>
      <c r="O17" s="15">
        <v>1</v>
      </c>
      <c r="P17" s="15">
        <v>238</v>
      </c>
      <c r="Q17" s="13">
        <v>2</v>
      </c>
      <c r="R17" s="13">
        <v>72</v>
      </c>
      <c r="S17" s="18">
        <v>2</v>
      </c>
      <c r="T17" s="109"/>
      <c r="U17" s="105"/>
      <c r="V17" s="105"/>
      <c r="W17" s="105"/>
      <c r="X17" s="105"/>
      <c r="Y17" s="105"/>
      <c r="Z17" s="15">
        <v>0</v>
      </c>
      <c r="AA17" s="13">
        <v>0</v>
      </c>
      <c r="AB17" s="50"/>
      <c r="AC17" s="13" t="s">
        <v>130</v>
      </c>
      <c r="AD17" s="13"/>
    </row>
    <row r="18" spans="1:30">
      <c r="A18" s="5">
        <v>41242</v>
      </c>
      <c r="B18" s="15">
        <v>77</v>
      </c>
      <c r="C18" s="13">
        <v>1</v>
      </c>
      <c r="D18" s="13">
        <v>88</v>
      </c>
      <c r="E18" s="13">
        <v>3</v>
      </c>
      <c r="F18" s="13">
        <v>52</v>
      </c>
      <c r="G18" s="13">
        <v>0</v>
      </c>
      <c r="H18" s="13">
        <v>16</v>
      </c>
      <c r="I18" s="13">
        <v>0</v>
      </c>
      <c r="J18" s="13">
        <v>5</v>
      </c>
      <c r="K18" s="13">
        <v>0</v>
      </c>
      <c r="L18" s="18">
        <v>26</v>
      </c>
      <c r="M18" s="12">
        <v>0</v>
      </c>
      <c r="N18" s="15">
        <v>11</v>
      </c>
      <c r="O18" s="15">
        <v>0</v>
      </c>
      <c r="P18" s="13">
        <v>11</v>
      </c>
      <c r="Q18" s="13">
        <v>0</v>
      </c>
      <c r="R18" s="18">
        <v>8</v>
      </c>
      <c r="S18" s="9">
        <v>1</v>
      </c>
      <c r="T18" s="109"/>
      <c r="U18" s="105"/>
      <c r="V18" s="105"/>
      <c r="W18" s="105"/>
      <c r="X18" s="105"/>
      <c r="Y18" s="105"/>
      <c r="Z18" s="12">
        <v>4</v>
      </c>
      <c r="AA18" s="13">
        <v>0</v>
      </c>
      <c r="AB18" s="50"/>
      <c r="AC18" s="13" t="s">
        <v>156</v>
      </c>
      <c r="AD18" s="13"/>
    </row>
    <row r="19" spans="1:30" ht="13.5" thickBot="1">
      <c r="A19" s="94">
        <v>41246</v>
      </c>
      <c r="B19" s="12">
        <v>101</v>
      </c>
      <c r="C19" s="13">
        <v>10</v>
      </c>
      <c r="D19" s="13">
        <v>72</v>
      </c>
      <c r="E19" s="13">
        <v>6</v>
      </c>
      <c r="F19" s="13">
        <v>34</v>
      </c>
      <c r="G19" s="13">
        <v>5</v>
      </c>
      <c r="H19" s="12">
        <v>24</v>
      </c>
      <c r="I19" s="13">
        <v>4</v>
      </c>
      <c r="J19" s="13">
        <v>106</v>
      </c>
      <c r="K19" s="13">
        <v>4</v>
      </c>
      <c r="L19" s="13">
        <v>86</v>
      </c>
      <c r="M19" s="18">
        <v>4</v>
      </c>
      <c r="N19" s="12">
        <v>39</v>
      </c>
      <c r="O19" s="15">
        <v>1</v>
      </c>
      <c r="P19" s="15">
        <v>18</v>
      </c>
      <c r="Q19" s="13">
        <v>0</v>
      </c>
      <c r="R19" s="13">
        <v>8</v>
      </c>
      <c r="S19" s="18">
        <v>0</v>
      </c>
      <c r="T19" s="109"/>
      <c r="U19" s="105"/>
      <c r="V19" s="105"/>
      <c r="W19" s="105"/>
      <c r="X19" s="105"/>
      <c r="Y19" s="105"/>
      <c r="Z19" s="16">
        <v>0</v>
      </c>
      <c r="AA19" s="17">
        <v>0</v>
      </c>
      <c r="AB19" s="50"/>
      <c r="AC19" s="13" t="s">
        <v>144</v>
      </c>
      <c r="AD19" s="13"/>
    </row>
    <row r="20" spans="1:30">
      <c r="A20" s="5">
        <v>41249</v>
      </c>
      <c r="B20" s="12">
        <v>58</v>
      </c>
      <c r="C20" s="13">
        <v>4</v>
      </c>
      <c r="D20" s="13">
        <v>38</v>
      </c>
      <c r="E20" s="13">
        <v>2</v>
      </c>
      <c r="F20" s="13">
        <v>17</v>
      </c>
      <c r="G20" s="13">
        <v>0</v>
      </c>
      <c r="H20" s="12">
        <v>81</v>
      </c>
      <c r="I20" s="13">
        <v>2</v>
      </c>
      <c r="J20" s="13">
        <v>18</v>
      </c>
      <c r="K20" s="13">
        <v>1</v>
      </c>
      <c r="L20" s="13">
        <v>75</v>
      </c>
      <c r="M20" s="18">
        <v>4</v>
      </c>
      <c r="N20" s="12">
        <v>69</v>
      </c>
      <c r="O20" s="15">
        <v>13</v>
      </c>
      <c r="P20" s="15">
        <v>155</v>
      </c>
      <c r="Q20" s="13">
        <v>8</v>
      </c>
      <c r="R20" s="13">
        <v>186</v>
      </c>
      <c r="S20" s="18">
        <v>6</v>
      </c>
      <c r="T20" s="12">
        <v>37</v>
      </c>
      <c r="U20" s="13">
        <v>0</v>
      </c>
      <c r="V20" s="13">
        <v>22</v>
      </c>
      <c r="W20" s="13">
        <v>1</v>
      </c>
      <c r="X20" s="13">
        <v>19</v>
      </c>
      <c r="Y20" s="18">
        <v>2</v>
      </c>
      <c r="Z20" s="12">
        <v>1</v>
      </c>
      <c r="AA20" s="13">
        <v>0</v>
      </c>
      <c r="AB20" s="50"/>
      <c r="AC20" s="13" t="s">
        <v>141</v>
      </c>
      <c r="AD20" s="13"/>
    </row>
    <row r="21" spans="1:30">
      <c r="A21" s="5">
        <v>41253</v>
      </c>
      <c r="B21" s="12">
        <v>161</v>
      </c>
      <c r="C21" s="13">
        <v>6</v>
      </c>
      <c r="D21" s="13">
        <v>100</v>
      </c>
      <c r="E21" s="13">
        <v>6</v>
      </c>
      <c r="F21" s="13">
        <v>52</v>
      </c>
      <c r="G21" s="13">
        <v>5</v>
      </c>
      <c r="H21" s="12">
        <v>57</v>
      </c>
      <c r="I21" s="13">
        <v>3</v>
      </c>
      <c r="J21" s="13">
        <v>27</v>
      </c>
      <c r="K21" s="13">
        <v>0</v>
      </c>
      <c r="L21" s="13">
        <v>14</v>
      </c>
      <c r="M21" s="18">
        <v>0</v>
      </c>
      <c r="N21" s="12">
        <v>8</v>
      </c>
      <c r="O21" s="15">
        <v>2</v>
      </c>
      <c r="P21" s="15">
        <v>3</v>
      </c>
      <c r="Q21" s="13">
        <v>0</v>
      </c>
      <c r="R21" s="13">
        <v>63</v>
      </c>
      <c r="S21" s="18">
        <v>3</v>
      </c>
      <c r="T21" s="12">
        <v>413</v>
      </c>
      <c r="U21" s="13">
        <v>19</v>
      </c>
      <c r="V21" s="13">
        <v>227</v>
      </c>
      <c r="W21" s="13">
        <v>6</v>
      </c>
      <c r="X21" s="13">
        <v>30</v>
      </c>
      <c r="Y21" s="18">
        <v>0</v>
      </c>
      <c r="Z21" s="12">
        <v>33</v>
      </c>
      <c r="AA21" s="13">
        <v>3</v>
      </c>
      <c r="AB21" s="50"/>
      <c r="AC21" s="13" t="s">
        <v>142</v>
      </c>
      <c r="AD21" s="13"/>
    </row>
    <row r="22" spans="1:30">
      <c r="A22" s="5">
        <v>41255</v>
      </c>
      <c r="B22" s="12">
        <v>111</v>
      </c>
      <c r="C22" s="13">
        <v>1</v>
      </c>
      <c r="D22" s="13">
        <v>67</v>
      </c>
      <c r="E22" s="13">
        <v>7</v>
      </c>
      <c r="F22" s="13">
        <v>47</v>
      </c>
      <c r="G22" s="13">
        <v>3</v>
      </c>
      <c r="H22" s="12">
        <v>355</v>
      </c>
      <c r="I22" s="13">
        <v>16</v>
      </c>
      <c r="J22" s="13">
        <v>5</v>
      </c>
      <c r="K22" s="13">
        <v>0</v>
      </c>
      <c r="L22" s="13">
        <v>18</v>
      </c>
      <c r="M22" s="18">
        <v>0</v>
      </c>
      <c r="N22" s="12">
        <v>17</v>
      </c>
      <c r="O22" s="15">
        <v>3</v>
      </c>
      <c r="P22" s="15">
        <v>13</v>
      </c>
      <c r="Q22" s="13">
        <v>0</v>
      </c>
      <c r="R22" s="13">
        <v>4</v>
      </c>
      <c r="S22" s="18">
        <v>0</v>
      </c>
      <c r="T22" s="12">
        <v>10</v>
      </c>
      <c r="U22" s="13">
        <v>0</v>
      </c>
      <c r="V22" s="13">
        <v>24</v>
      </c>
      <c r="W22" s="13">
        <v>1</v>
      </c>
      <c r="X22" s="13">
        <v>15</v>
      </c>
      <c r="Y22" s="18">
        <v>1</v>
      </c>
      <c r="Z22" s="12">
        <v>557</v>
      </c>
      <c r="AA22" s="13">
        <v>6</v>
      </c>
      <c r="AB22" s="50"/>
      <c r="AC22" s="13" t="s">
        <v>143</v>
      </c>
      <c r="AD22" s="13"/>
    </row>
    <row r="23" spans="1:30">
      <c r="A23" s="5">
        <v>41260</v>
      </c>
      <c r="B23" s="12">
        <v>144</v>
      </c>
      <c r="C23" s="13">
        <v>14</v>
      </c>
      <c r="D23" s="13">
        <v>90</v>
      </c>
      <c r="E23" s="13">
        <v>12</v>
      </c>
      <c r="F23" s="13">
        <v>66</v>
      </c>
      <c r="G23" s="13">
        <v>2</v>
      </c>
      <c r="H23" s="12">
        <v>36</v>
      </c>
      <c r="I23" s="13">
        <v>1</v>
      </c>
      <c r="J23" s="13">
        <v>88</v>
      </c>
      <c r="K23" s="13">
        <v>2</v>
      </c>
      <c r="L23" s="13">
        <v>12</v>
      </c>
      <c r="M23" s="18">
        <v>0</v>
      </c>
      <c r="N23" s="12">
        <v>21</v>
      </c>
      <c r="O23" s="15">
        <v>0</v>
      </c>
      <c r="P23" s="15">
        <v>39</v>
      </c>
      <c r="Q23" s="13">
        <v>1</v>
      </c>
      <c r="R23" s="13">
        <v>25</v>
      </c>
      <c r="S23" s="18">
        <v>0</v>
      </c>
      <c r="T23" s="12">
        <v>24</v>
      </c>
      <c r="U23" s="13">
        <v>1</v>
      </c>
      <c r="V23" s="13">
        <v>37</v>
      </c>
      <c r="W23" s="13">
        <v>2</v>
      </c>
      <c r="X23" s="13">
        <v>19</v>
      </c>
      <c r="Y23" s="18">
        <v>0</v>
      </c>
      <c r="Z23" s="12">
        <v>0</v>
      </c>
      <c r="AA23" s="13">
        <v>0</v>
      </c>
      <c r="AB23" s="50"/>
      <c r="AC23" s="13" t="s">
        <v>151</v>
      </c>
      <c r="AD23" s="13"/>
    </row>
    <row r="24" spans="1:30" ht="13.5" thickBot="1">
      <c r="A24" s="6">
        <v>41261</v>
      </c>
      <c r="B24" s="16">
        <v>30</v>
      </c>
      <c r="C24" s="17">
        <v>6</v>
      </c>
      <c r="D24" s="17">
        <v>33</v>
      </c>
      <c r="E24" s="17">
        <v>4</v>
      </c>
      <c r="F24" s="17">
        <v>31</v>
      </c>
      <c r="G24" s="17">
        <v>6</v>
      </c>
      <c r="H24" s="16">
        <v>50</v>
      </c>
      <c r="I24" s="17">
        <v>3</v>
      </c>
      <c r="J24" s="17">
        <v>14</v>
      </c>
      <c r="K24" s="17">
        <v>0</v>
      </c>
      <c r="L24" s="17">
        <v>311</v>
      </c>
      <c r="M24" s="19">
        <v>10</v>
      </c>
      <c r="N24" s="16">
        <v>283</v>
      </c>
      <c r="O24" s="17">
        <v>12</v>
      </c>
      <c r="P24" s="17">
        <v>79</v>
      </c>
      <c r="Q24" s="17">
        <v>1</v>
      </c>
      <c r="R24" s="17">
        <v>26</v>
      </c>
      <c r="S24" s="19">
        <v>0</v>
      </c>
      <c r="T24" s="16">
        <v>317</v>
      </c>
      <c r="U24" s="17">
        <v>6</v>
      </c>
      <c r="V24" s="17">
        <v>276</v>
      </c>
      <c r="W24" s="17">
        <v>6</v>
      </c>
      <c r="X24" s="17">
        <v>141</v>
      </c>
      <c r="Y24" s="19">
        <v>0</v>
      </c>
      <c r="Z24" s="16">
        <v>0</v>
      </c>
      <c r="AA24" s="17">
        <v>0</v>
      </c>
      <c r="AB24" s="51"/>
      <c r="AC24" s="17" t="s">
        <v>145</v>
      </c>
      <c r="AD24" s="13"/>
    </row>
    <row r="25" spans="1:30">
      <c r="B25" s="2">
        <f>COUNT(B4:S24,Z4:AA24)</f>
        <v>420</v>
      </c>
      <c r="C25" s="2">
        <f>B25/2</f>
        <v>210</v>
      </c>
    </row>
    <row r="26" spans="1:30">
      <c r="A26" s="98" t="s">
        <v>96</v>
      </c>
    </row>
    <row r="27" spans="1:30">
      <c r="A27" s="1" t="s">
        <v>102</v>
      </c>
    </row>
    <row r="28" spans="1:30">
      <c r="A28" s="68" t="s">
        <v>0</v>
      </c>
      <c r="B28" s="71">
        <v>0.5</v>
      </c>
      <c r="C28" s="100">
        <v>5</v>
      </c>
      <c r="D28" s="72" t="s">
        <v>5</v>
      </c>
      <c r="E28" s="73" t="s">
        <v>6</v>
      </c>
      <c r="F28" s="72" t="s">
        <v>7</v>
      </c>
    </row>
    <row r="29" spans="1:30">
      <c r="A29" s="42">
        <v>41184</v>
      </c>
      <c r="B29" s="12"/>
      <c r="C29" s="15"/>
      <c r="D29" s="49"/>
      <c r="E29" s="13"/>
      <c r="F29" s="13"/>
    </row>
    <row r="30" spans="1:30">
      <c r="A30" s="8">
        <v>41190</v>
      </c>
      <c r="B30" s="15"/>
      <c r="C30" s="15"/>
      <c r="D30" s="50"/>
      <c r="E30" s="13"/>
      <c r="F30" s="13"/>
    </row>
    <row r="31" spans="1:30">
      <c r="A31" s="7">
        <v>41198</v>
      </c>
      <c r="B31" s="15">
        <v>34</v>
      </c>
      <c r="C31" s="15">
        <v>10</v>
      </c>
      <c r="D31" s="50"/>
      <c r="E31" s="13" t="s">
        <v>94</v>
      </c>
      <c r="F31" s="13"/>
    </row>
    <row r="32" spans="1:30">
      <c r="A32" s="7">
        <v>41201</v>
      </c>
      <c r="B32" s="12">
        <v>1</v>
      </c>
      <c r="C32" s="13">
        <v>0</v>
      </c>
      <c r="D32" s="50"/>
      <c r="E32" s="13" t="s">
        <v>120</v>
      </c>
      <c r="F32" s="13"/>
    </row>
    <row r="33" spans="1:29">
      <c r="A33" s="5">
        <v>41207</v>
      </c>
      <c r="B33" s="12">
        <v>2</v>
      </c>
      <c r="C33" s="13">
        <v>0</v>
      </c>
      <c r="D33" s="50"/>
      <c r="E33" s="15" t="s">
        <v>101</v>
      </c>
      <c r="F33" s="13"/>
    </row>
    <row r="34" spans="1:29">
      <c r="A34" s="5">
        <v>41208</v>
      </c>
      <c r="B34" s="12">
        <v>122</v>
      </c>
      <c r="C34" s="13">
        <v>14</v>
      </c>
      <c r="D34" s="50"/>
      <c r="E34" s="2" t="s">
        <v>113</v>
      </c>
      <c r="F34" s="13"/>
    </row>
    <row r="35" spans="1:29">
      <c r="A35" s="5">
        <v>41213</v>
      </c>
      <c r="B35" s="12">
        <v>1</v>
      </c>
      <c r="C35" s="13">
        <v>0</v>
      </c>
      <c r="D35" s="50"/>
      <c r="E35" s="15" t="s">
        <v>104</v>
      </c>
      <c r="F35" s="13"/>
    </row>
    <row r="36" spans="1:29">
      <c r="A36" s="5">
        <v>41214</v>
      </c>
      <c r="B36" s="12">
        <v>2</v>
      </c>
      <c r="C36" s="13">
        <v>0</v>
      </c>
      <c r="D36" s="50"/>
      <c r="E36" s="15" t="s">
        <v>158</v>
      </c>
      <c r="F36" s="13"/>
    </row>
    <row r="37" spans="1:29">
      <c r="A37" s="5">
        <v>41218</v>
      </c>
      <c r="B37" s="12">
        <v>2</v>
      </c>
      <c r="C37" s="13">
        <v>0</v>
      </c>
      <c r="D37" s="50"/>
      <c r="E37" s="15" t="s">
        <v>159</v>
      </c>
      <c r="F37" s="13"/>
    </row>
    <row r="38" spans="1:29">
      <c r="A38" s="5">
        <v>41220</v>
      </c>
      <c r="B38" s="12">
        <v>0</v>
      </c>
      <c r="C38" s="13">
        <v>0</v>
      </c>
      <c r="D38" s="50"/>
      <c r="E38" s="15" t="s">
        <v>107</v>
      </c>
      <c r="F38" s="13"/>
    </row>
    <row r="39" spans="1:29">
      <c r="A39" s="5">
        <v>41226</v>
      </c>
      <c r="B39" s="12">
        <v>50</v>
      </c>
      <c r="C39" s="13">
        <v>2</v>
      </c>
      <c r="D39" s="50"/>
      <c r="E39" s="13" t="s">
        <v>140</v>
      </c>
      <c r="F39" s="13"/>
    </row>
    <row r="40" spans="1:29">
      <c r="A40" s="5">
        <v>41228</v>
      </c>
      <c r="B40" s="12">
        <v>36</v>
      </c>
      <c r="C40" s="13">
        <v>1</v>
      </c>
      <c r="D40" s="50"/>
      <c r="E40" s="13" t="s">
        <v>121</v>
      </c>
      <c r="F40" s="13"/>
    </row>
    <row r="41" spans="1:29">
      <c r="A41" s="5">
        <v>41233</v>
      </c>
      <c r="B41" s="15">
        <v>10</v>
      </c>
      <c r="C41" s="13">
        <v>3</v>
      </c>
      <c r="D41" s="50"/>
      <c r="E41" s="13" t="s">
        <v>153</v>
      </c>
      <c r="F41" s="13"/>
    </row>
    <row r="42" spans="1:29">
      <c r="A42" s="5">
        <v>41239</v>
      </c>
      <c r="B42" s="15">
        <v>0</v>
      </c>
      <c r="C42" s="13">
        <v>0</v>
      </c>
      <c r="D42" s="50"/>
      <c r="E42" s="13" t="s">
        <v>130</v>
      </c>
      <c r="F42" s="13"/>
    </row>
    <row r="43" spans="1:29">
      <c r="A43" s="94">
        <v>41242</v>
      </c>
      <c r="B43" s="12">
        <v>4</v>
      </c>
      <c r="C43" s="13">
        <v>0</v>
      </c>
      <c r="D43" s="50"/>
      <c r="E43" s="13" t="s">
        <v>156</v>
      </c>
      <c r="F43" s="13"/>
    </row>
    <row r="44" spans="1:29" ht="13.5" thickBot="1">
      <c r="A44" s="6">
        <v>41246</v>
      </c>
      <c r="B44" s="16">
        <v>0</v>
      </c>
      <c r="C44" s="17">
        <v>0</v>
      </c>
      <c r="D44" s="51"/>
      <c r="E44" s="17" t="s">
        <v>144</v>
      </c>
      <c r="F44" s="17"/>
    </row>
    <row r="45" spans="1:29">
      <c r="A45" s="7"/>
    </row>
    <row r="46" spans="1:29">
      <c r="A46" s="41" t="s">
        <v>25</v>
      </c>
      <c r="AC46" s="5"/>
    </row>
    <row r="47" spans="1:29">
      <c r="A47" s="1" t="s">
        <v>63</v>
      </c>
      <c r="B47" s="33"/>
      <c r="AC47" s="5"/>
    </row>
    <row r="48" spans="1:29" ht="13.5" thickBot="1">
      <c r="A48" s="68" t="s">
        <v>0</v>
      </c>
      <c r="B48" s="71" t="s">
        <v>1</v>
      </c>
      <c r="C48" s="73" t="s">
        <v>2</v>
      </c>
      <c r="D48" s="73" t="s">
        <v>1</v>
      </c>
      <c r="E48" s="73" t="s">
        <v>2</v>
      </c>
      <c r="F48" s="73" t="s">
        <v>1</v>
      </c>
      <c r="G48" s="73" t="s">
        <v>2</v>
      </c>
      <c r="H48" s="71" t="s">
        <v>1</v>
      </c>
      <c r="I48" s="73" t="s">
        <v>2</v>
      </c>
      <c r="J48" s="73" t="s">
        <v>1</v>
      </c>
      <c r="K48" s="73" t="s">
        <v>2</v>
      </c>
      <c r="L48" s="73" t="s">
        <v>1</v>
      </c>
      <c r="M48" s="73" t="s">
        <v>2</v>
      </c>
      <c r="N48" s="71" t="s">
        <v>3</v>
      </c>
      <c r="O48" s="73" t="s">
        <v>4</v>
      </c>
      <c r="P48" s="73" t="s">
        <v>3</v>
      </c>
      <c r="Q48" s="73" t="s">
        <v>4</v>
      </c>
      <c r="R48" s="73" t="s">
        <v>3</v>
      </c>
      <c r="S48" s="73" t="s">
        <v>4</v>
      </c>
      <c r="T48" s="71" t="s">
        <v>8</v>
      </c>
      <c r="U48" s="73" t="s">
        <v>9</v>
      </c>
      <c r="V48" s="73" t="s">
        <v>8</v>
      </c>
      <c r="W48" s="73" t="s">
        <v>9</v>
      </c>
      <c r="X48" s="73" t="s">
        <v>8</v>
      </c>
      <c r="Y48" s="73" t="s">
        <v>9</v>
      </c>
      <c r="Z48" s="72" t="s">
        <v>5</v>
      </c>
      <c r="AA48" s="73" t="s">
        <v>6</v>
      </c>
      <c r="AB48" s="72" t="s">
        <v>7</v>
      </c>
    </row>
    <row r="49" spans="1:28">
      <c r="A49" s="42">
        <v>41183</v>
      </c>
      <c r="B49" s="12">
        <v>102</v>
      </c>
      <c r="C49" s="15">
        <v>14</v>
      </c>
      <c r="D49" s="15">
        <v>11</v>
      </c>
      <c r="E49" s="15">
        <v>0</v>
      </c>
      <c r="F49" s="15">
        <v>3</v>
      </c>
      <c r="G49" s="15">
        <v>0</v>
      </c>
      <c r="H49" s="52">
        <v>6</v>
      </c>
      <c r="I49" s="13">
        <v>3</v>
      </c>
      <c r="J49" s="15">
        <v>4</v>
      </c>
      <c r="K49" s="13">
        <v>0</v>
      </c>
      <c r="L49" s="13">
        <v>3</v>
      </c>
      <c r="M49" s="67">
        <v>0</v>
      </c>
      <c r="N49" s="12">
        <v>116</v>
      </c>
      <c r="O49" s="15">
        <v>23</v>
      </c>
      <c r="P49" s="15">
        <v>423</v>
      </c>
      <c r="Q49" s="13">
        <v>24</v>
      </c>
      <c r="R49" s="13">
        <v>125</v>
      </c>
      <c r="S49" s="13">
        <v>14</v>
      </c>
      <c r="T49" s="14">
        <v>4</v>
      </c>
      <c r="U49" s="13">
        <v>1</v>
      </c>
      <c r="V49" s="13">
        <v>1</v>
      </c>
      <c r="W49" s="13">
        <v>0</v>
      </c>
      <c r="X49" s="13">
        <v>193</v>
      </c>
      <c r="Y49" s="13">
        <v>2</v>
      </c>
      <c r="Z49" s="49"/>
      <c r="AA49" s="15" t="s">
        <v>162</v>
      </c>
      <c r="AB49" s="13"/>
    </row>
    <row r="50" spans="1:28">
      <c r="A50" s="8">
        <v>41190</v>
      </c>
      <c r="B50" s="15">
        <v>163</v>
      </c>
      <c r="C50" s="15">
        <v>6</v>
      </c>
      <c r="D50" s="15">
        <v>114</v>
      </c>
      <c r="E50" s="15">
        <v>11</v>
      </c>
      <c r="F50" s="15">
        <v>12</v>
      </c>
      <c r="G50" s="15">
        <v>3</v>
      </c>
      <c r="H50" s="12">
        <v>40</v>
      </c>
      <c r="I50" s="13">
        <v>9</v>
      </c>
      <c r="J50" s="15">
        <v>47</v>
      </c>
      <c r="K50" s="13">
        <v>6</v>
      </c>
      <c r="L50" s="13">
        <v>37</v>
      </c>
      <c r="M50" s="18">
        <v>7</v>
      </c>
      <c r="N50" s="12">
        <v>243</v>
      </c>
      <c r="O50" s="15">
        <v>39</v>
      </c>
      <c r="P50" s="15">
        <v>94</v>
      </c>
      <c r="Q50" s="13">
        <v>9</v>
      </c>
      <c r="R50" s="13">
        <v>92</v>
      </c>
      <c r="S50" s="13">
        <v>11</v>
      </c>
      <c r="T50" s="12">
        <v>179</v>
      </c>
      <c r="U50" s="13">
        <v>5</v>
      </c>
      <c r="V50" s="13">
        <v>10</v>
      </c>
      <c r="W50" s="13">
        <v>2</v>
      </c>
      <c r="X50" s="13">
        <v>8</v>
      </c>
      <c r="Y50" s="13">
        <v>0</v>
      </c>
      <c r="Z50" s="50"/>
      <c r="AA50" s="13" t="s">
        <v>90</v>
      </c>
      <c r="AB50" s="13"/>
    </row>
    <row r="51" spans="1:28">
      <c r="A51" s="7">
        <v>41201</v>
      </c>
      <c r="B51" s="15">
        <v>10</v>
      </c>
      <c r="C51" s="15">
        <v>2</v>
      </c>
      <c r="D51" s="15">
        <v>2</v>
      </c>
      <c r="E51" s="15">
        <v>1</v>
      </c>
      <c r="F51" s="15">
        <v>2</v>
      </c>
      <c r="G51" s="15">
        <v>0</v>
      </c>
      <c r="H51" s="12">
        <v>28</v>
      </c>
      <c r="I51" s="13">
        <v>1</v>
      </c>
      <c r="J51" s="15">
        <v>18</v>
      </c>
      <c r="K51" s="13">
        <v>2</v>
      </c>
      <c r="L51" s="13">
        <v>4</v>
      </c>
      <c r="M51" s="18">
        <v>0</v>
      </c>
      <c r="N51" s="12">
        <v>9</v>
      </c>
      <c r="O51" s="15">
        <v>0</v>
      </c>
      <c r="P51" s="15">
        <v>10</v>
      </c>
      <c r="Q51" s="13">
        <v>5</v>
      </c>
      <c r="R51" s="13">
        <v>16</v>
      </c>
      <c r="S51" s="13">
        <v>0</v>
      </c>
      <c r="T51" s="12">
        <v>29</v>
      </c>
      <c r="U51" s="13">
        <v>7</v>
      </c>
      <c r="V51" s="13">
        <v>17</v>
      </c>
      <c r="W51" s="13">
        <v>1</v>
      </c>
      <c r="X51" s="13">
        <v>5</v>
      </c>
      <c r="Y51" s="13">
        <v>0</v>
      </c>
      <c r="Z51" s="50"/>
      <c r="AA51" s="13" t="s">
        <v>120</v>
      </c>
      <c r="AB51" s="13"/>
    </row>
    <row r="52" spans="1:28">
      <c r="A52" s="7">
        <v>41204</v>
      </c>
      <c r="B52" s="12">
        <v>217</v>
      </c>
      <c r="C52" s="13">
        <v>12</v>
      </c>
      <c r="D52" s="13">
        <v>40</v>
      </c>
      <c r="E52" s="13">
        <v>0</v>
      </c>
      <c r="F52" s="13">
        <v>7</v>
      </c>
      <c r="G52" s="13">
        <v>0</v>
      </c>
      <c r="H52" s="12">
        <v>22</v>
      </c>
      <c r="I52" s="13">
        <v>2</v>
      </c>
      <c r="J52" s="13">
        <v>75</v>
      </c>
      <c r="K52" s="13">
        <v>2</v>
      </c>
      <c r="L52" s="13">
        <v>46</v>
      </c>
      <c r="M52" s="18">
        <v>5</v>
      </c>
      <c r="N52" s="12">
        <v>142</v>
      </c>
      <c r="O52" s="15">
        <v>14</v>
      </c>
      <c r="P52" s="15">
        <v>262</v>
      </c>
      <c r="Q52" s="13">
        <v>21</v>
      </c>
      <c r="R52" s="13">
        <v>158</v>
      </c>
      <c r="S52" s="13">
        <v>11</v>
      </c>
      <c r="T52" s="12">
        <v>43</v>
      </c>
      <c r="U52" s="13">
        <v>1</v>
      </c>
      <c r="V52" s="13">
        <v>7</v>
      </c>
      <c r="W52" s="13">
        <v>1</v>
      </c>
      <c r="X52" s="13">
        <v>2</v>
      </c>
      <c r="Y52" s="13">
        <v>0</v>
      </c>
      <c r="Z52" s="50"/>
      <c r="AA52" s="13" t="s">
        <v>100</v>
      </c>
      <c r="AB52" s="13"/>
    </row>
    <row r="53" spans="1:28">
      <c r="A53" s="5">
        <v>41213</v>
      </c>
      <c r="B53" s="12">
        <v>101</v>
      </c>
      <c r="C53" s="13">
        <v>5</v>
      </c>
      <c r="D53" s="13">
        <v>28</v>
      </c>
      <c r="E53" s="13">
        <v>1</v>
      </c>
      <c r="F53" s="13">
        <v>48</v>
      </c>
      <c r="G53" s="13">
        <v>2</v>
      </c>
      <c r="H53" s="12">
        <v>12</v>
      </c>
      <c r="I53" s="13">
        <v>1</v>
      </c>
      <c r="J53" s="13">
        <v>16</v>
      </c>
      <c r="K53" s="13">
        <v>0</v>
      </c>
      <c r="L53" s="13">
        <v>19</v>
      </c>
      <c r="M53" s="18">
        <v>0</v>
      </c>
      <c r="N53" s="12">
        <v>28</v>
      </c>
      <c r="O53" s="15">
        <v>3</v>
      </c>
      <c r="P53" s="15">
        <v>43</v>
      </c>
      <c r="Q53" s="13">
        <v>5</v>
      </c>
      <c r="R53" s="13">
        <v>42</v>
      </c>
      <c r="S53" s="13">
        <v>5</v>
      </c>
      <c r="T53" s="12">
        <v>122</v>
      </c>
      <c r="U53" s="13">
        <v>8</v>
      </c>
      <c r="V53" s="13">
        <v>91</v>
      </c>
      <c r="W53" s="13">
        <v>1</v>
      </c>
      <c r="X53" s="13">
        <v>90</v>
      </c>
      <c r="Y53" s="13">
        <v>2</v>
      </c>
      <c r="Z53" s="50"/>
      <c r="AA53" s="15" t="s">
        <v>104</v>
      </c>
      <c r="AB53" s="13"/>
    </row>
    <row r="54" spans="1:28">
      <c r="A54" s="5">
        <v>41220</v>
      </c>
      <c r="B54" s="12">
        <v>299</v>
      </c>
      <c r="C54" s="13">
        <v>13</v>
      </c>
      <c r="D54" s="13">
        <v>71</v>
      </c>
      <c r="E54" s="13">
        <v>6</v>
      </c>
      <c r="F54" s="13">
        <v>49</v>
      </c>
      <c r="G54" s="13">
        <v>1</v>
      </c>
      <c r="H54" s="12">
        <v>61</v>
      </c>
      <c r="I54" s="13">
        <v>3</v>
      </c>
      <c r="J54" s="13">
        <v>82</v>
      </c>
      <c r="K54" s="13">
        <v>6</v>
      </c>
      <c r="L54" s="13">
        <v>210</v>
      </c>
      <c r="M54" s="18">
        <v>12</v>
      </c>
      <c r="N54" s="12">
        <v>164</v>
      </c>
      <c r="O54" s="15">
        <v>8</v>
      </c>
      <c r="P54" s="15">
        <v>108</v>
      </c>
      <c r="Q54" s="13">
        <v>3</v>
      </c>
      <c r="R54" s="13">
        <v>134</v>
      </c>
      <c r="S54" s="13">
        <v>9</v>
      </c>
      <c r="T54" s="12">
        <v>1</v>
      </c>
      <c r="U54" s="13">
        <v>0</v>
      </c>
      <c r="V54" s="13">
        <v>8</v>
      </c>
      <c r="W54" s="13">
        <v>1</v>
      </c>
      <c r="X54" s="13">
        <v>11</v>
      </c>
      <c r="Y54" s="13">
        <v>1</v>
      </c>
      <c r="Z54" s="50"/>
      <c r="AA54" s="15" t="s">
        <v>107</v>
      </c>
      <c r="AB54" s="13"/>
    </row>
    <row r="55" spans="1:28">
      <c r="A55" s="5">
        <v>41228</v>
      </c>
      <c r="B55" s="12">
        <v>89</v>
      </c>
      <c r="C55" s="13">
        <v>3</v>
      </c>
      <c r="D55" s="13">
        <v>14</v>
      </c>
      <c r="E55" s="13">
        <v>0</v>
      </c>
      <c r="F55" s="13">
        <v>0</v>
      </c>
      <c r="G55" s="13">
        <v>0</v>
      </c>
      <c r="H55" s="12">
        <v>13</v>
      </c>
      <c r="I55" s="13">
        <v>5</v>
      </c>
      <c r="J55" s="13">
        <v>7</v>
      </c>
      <c r="K55" s="13">
        <v>1</v>
      </c>
      <c r="L55" s="13">
        <v>3</v>
      </c>
      <c r="M55" s="18">
        <v>2</v>
      </c>
      <c r="N55" s="12">
        <v>144</v>
      </c>
      <c r="O55" s="15">
        <v>7</v>
      </c>
      <c r="P55" s="15">
        <v>85</v>
      </c>
      <c r="Q55" s="13">
        <v>5</v>
      </c>
      <c r="R55" s="13">
        <v>22</v>
      </c>
      <c r="S55" s="13">
        <v>0</v>
      </c>
      <c r="T55" s="12">
        <v>0</v>
      </c>
      <c r="U55" s="13">
        <v>0</v>
      </c>
      <c r="V55" s="13">
        <v>50</v>
      </c>
      <c r="W55" s="13">
        <v>1</v>
      </c>
      <c r="X55" s="13">
        <v>17</v>
      </c>
      <c r="Y55" s="13">
        <v>1</v>
      </c>
      <c r="Z55" s="50"/>
      <c r="AA55" s="13" t="s">
        <v>121</v>
      </c>
      <c r="AB55" s="13"/>
    </row>
    <row r="56" spans="1:28">
      <c r="A56" s="5">
        <v>41232</v>
      </c>
      <c r="B56" s="15">
        <v>116</v>
      </c>
      <c r="C56" s="13">
        <v>4</v>
      </c>
      <c r="D56" s="13">
        <v>52</v>
      </c>
      <c r="E56" s="13">
        <v>0</v>
      </c>
      <c r="F56" s="13">
        <v>107</v>
      </c>
      <c r="G56" s="13">
        <v>2</v>
      </c>
      <c r="H56" s="12">
        <v>155</v>
      </c>
      <c r="I56" s="13">
        <v>11</v>
      </c>
      <c r="J56" s="13">
        <v>167</v>
      </c>
      <c r="K56" s="13">
        <v>13</v>
      </c>
      <c r="L56" s="13">
        <v>110</v>
      </c>
      <c r="M56" s="18">
        <v>3</v>
      </c>
      <c r="N56" s="12">
        <v>246</v>
      </c>
      <c r="O56" s="15">
        <v>13</v>
      </c>
      <c r="P56" s="15">
        <v>317</v>
      </c>
      <c r="Q56" s="13">
        <v>16</v>
      </c>
      <c r="R56" s="13">
        <v>144</v>
      </c>
      <c r="S56" s="13">
        <v>8</v>
      </c>
      <c r="T56" s="12">
        <v>185</v>
      </c>
      <c r="U56" s="13">
        <v>10</v>
      </c>
      <c r="V56" s="13">
        <v>213</v>
      </c>
      <c r="W56" s="13">
        <v>11</v>
      </c>
      <c r="X56" s="13">
        <v>215</v>
      </c>
      <c r="Y56" s="13">
        <v>12</v>
      </c>
      <c r="Z56" s="50"/>
      <c r="AA56" s="13" t="s">
        <v>165</v>
      </c>
      <c r="AB56" s="13"/>
    </row>
    <row r="57" spans="1:28">
      <c r="A57" s="94">
        <v>41241</v>
      </c>
      <c r="B57" s="12">
        <v>100</v>
      </c>
      <c r="C57" s="13">
        <v>8</v>
      </c>
      <c r="D57" s="13">
        <v>64</v>
      </c>
      <c r="E57" s="13">
        <v>4</v>
      </c>
      <c r="F57" s="13">
        <v>18</v>
      </c>
      <c r="G57" s="13">
        <v>1</v>
      </c>
      <c r="H57" s="12">
        <v>346</v>
      </c>
      <c r="I57" s="13">
        <v>13</v>
      </c>
      <c r="J57" s="13">
        <v>153</v>
      </c>
      <c r="K57" s="13">
        <v>8</v>
      </c>
      <c r="L57" s="13">
        <v>225</v>
      </c>
      <c r="M57" s="18">
        <v>15</v>
      </c>
      <c r="N57" s="12">
        <v>18</v>
      </c>
      <c r="O57" s="15">
        <v>2</v>
      </c>
      <c r="P57" s="15">
        <v>19</v>
      </c>
      <c r="Q57" s="13">
        <v>1</v>
      </c>
      <c r="R57" s="13">
        <v>321</v>
      </c>
      <c r="S57" s="13">
        <v>1</v>
      </c>
      <c r="T57" s="12">
        <v>23</v>
      </c>
      <c r="U57" s="13">
        <v>1</v>
      </c>
      <c r="V57" s="13">
        <v>30</v>
      </c>
      <c r="W57" s="13">
        <v>0</v>
      </c>
      <c r="X57" s="13">
        <v>13</v>
      </c>
      <c r="Y57" s="13">
        <v>2</v>
      </c>
      <c r="Z57" s="50"/>
      <c r="AA57" s="4" t="s">
        <v>160</v>
      </c>
      <c r="AB57" s="13"/>
    </row>
    <row r="58" spans="1:28">
      <c r="A58" s="94">
        <v>41247</v>
      </c>
      <c r="B58" s="12">
        <v>68</v>
      </c>
      <c r="C58" s="12">
        <v>2</v>
      </c>
      <c r="D58" s="12">
        <v>69</v>
      </c>
      <c r="E58" s="12">
        <v>5</v>
      </c>
      <c r="F58" s="12">
        <v>19</v>
      </c>
      <c r="G58" s="12">
        <v>2</v>
      </c>
      <c r="H58" s="12">
        <v>177</v>
      </c>
      <c r="I58" s="12">
        <v>9</v>
      </c>
      <c r="J58" s="12">
        <v>24</v>
      </c>
      <c r="K58" s="12">
        <v>3</v>
      </c>
      <c r="L58" s="12">
        <v>6</v>
      </c>
      <c r="M58" s="12">
        <v>0</v>
      </c>
      <c r="N58" s="12">
        <v>231</v>
      </c>
      <c r="O58" s="12">
        <v>4</v>
      </c>
      <c r="P58" s="12">
        <v>165</v>
      </c>
      <c r="Q58" s="12">
        <v>2</v>
      </c>
      <c r="R58" s="12">
        <v>197</v>
      </c>
      <c r="S58" s="12">
        <v>1</v>
      </c>
      <c r="T58" s="12">
        <v>174</v>
      </c>
      <c r="U58" s="12">
        <v>0</v>
      </c>
      <c r="V58" s="12">
        <v>167</v>
      </c>
      <c r="W58" s="12">
        <v>1</v>
      </c>
      <c r="X58" s="12">
        <v>119</v>
      </c>
      <c r="Y58" s="12">
        <v>1</v>
      </c>
      <c r="Z58" s="50"/>
      <c r="AA58" s="15" t="s">
        <v>139</v>
      </c>
      <c r="AB58" s="13"/>
    </row>
    <row r="59" spans="1:28">
      <c r="A59" s="5">
        <v>41256</v>
      </c>
      <c r="B59" s="12">
        <v>280</v>
      </c>
      <c r="C59" s="13">
        <v>9</v>
      </c>
      <c r="D59" s="13">
        <v>29</v>
      </c>
      <c r="E59" s="13">
        <v>3</v>
      </c>
      <c r="F59" s="13">
        <v>53</v>
      </c>
      <c r="G59" s="13">
        <v>0</v>
      </c>
      <c r="H59" s="12">
        <v>47</v>
      </c>
      <c r="I59" s="13">
        <v>9</v>
      </c>
      <c r="J59" s="13">
        <v>152</v>
      </c>
      <c r="K59" s="13">
        <v>9</v>
      </c>
      <c r="L59" s="13">
        <v>90</v>
      </c>
      <c r="M59" s="18">
        <v>6</v>
      </c>
      <c r="N59" s="12">
        <v>6</v>
      </c>
      <c r="O59" s="15">
        <v>3</v>
      </c>
      <c r="P59" s="15">
        <v>5</v>
      </c>
      <c r="Q59" s="13">
        <v>3</v>
      </c>
      <c r="R59" s="13">
        <v>52</v>
      </c>
      <c r="S59" s="13">
        <v>3</v>
      </c>
      <c r="T59" s="12">
        <v>25</v>
      </c>
      <c r="U59" s="13">
        <v>2</v>
      </c>
      <c r="V59" s="13">
        <v>36</v>
      </c>
      <c r="W59" s="13">
        <v>6</v>
      </c>
      <c r="X59" s="13">
        <v>51</v>
      </c>
      <c r="Y59" s="13">
        <v>6</v>
      </c>
      <c r="Z59" s="50"/>
      <c r="AA59" s="13" t="s">
        <v>152</v>
      </c>
      <c r="AB59" s="13"/>
    </row>
    <row r="60" spans="1:28" ht="13.5" thickBot="1">
      <c r="A60" s="6">
        <v>41263</v>
      </c>
      <c r="B60" s="17">
        <v>108</v>
      </c>
      <c r="C60" s="17">
        <v>2</v>
      </c>
      <c r="D60" s="17">
        <v>103</v>
      </c>
      <c r="E60" s="17">
        <v>0</v>
      </c>
      <c r="F60" s="17">
        <v>14</v>
      </c>
      <c r="G60" s="17">
        <v>1</v>
      </c>
      <c r="H60" s="17">
        <v>33</v>
      </c>
      <c r="I60" s="17">
        <v>2</v>
      </c>
      <c r="J60" s="17">
        <v>4</v>
      </c>
      <c r="K60" s="17">
        <v>0</v>
      </c>
      <c r="L60" s="17">
        <v>3</v>
      </c>
      <c r="M60" s="17">
        <v>0</v>
      </c>
      <c r="N60" s="17">
        <v>57</v>
      </c>
      <c r="O60" s="17">
        <v>7</v>
      </c>
      <c r="P60" s="17">
        <v>16</v>
      </c>
      <c r="Q60" s="17">
        <v>1</v>
      </c>
      <c r="R60" s="17">
        <v>69</v>
      </c>
      <c r="S60" s="17">
        <v>4</v>
      </c>
      <c r="T60" s="17">
        <v>28</v>
      </c>
      <c r="U60" s="17">
        <v>3</v>
      </c>
      <c r="V60" s="17">
        <v>73</v>
      </c>
      <c r="W60" s="17">
        <v>0</v>
      </c>
      <c r="X60" s="17">
        <v>68</v>
      </c>
      <c r="Y60" s="17">
        <v>0</v>
      </c>
      <c r="Z60" s="26"/>
      <c r="AA60" s="13" t="s">
        <v>157</v>
      </c>
      <c r="AB60" s="13"/>
    </row>
    <row r="61" spans="1:28" ht="13.5" thickBot="1">
      <c r="A61" s="42">
        <v>41183</v>
      </c>
      <c r="B61" s="13">
        <v>154</v>
      </c>
      <c r="C61" s="15">
        <v>14</v>
      </c>
      <c r="D61" s="15">
        <v>464</v>
      </c>
      <c r="E61" s="15">
        <v>17</v>
      </c>
      <c r="F61" s="15">
        <v>254</v>
      </c>
      <c r="G61" s="18">
        <v>26</v>
      </c>
      <c r="H61" s="12">
        <v>109</v>
      </c>
      <c r="I61" s="15">
        <v>7</v>
      </c>
      <c r="J61" s="15">
        <v>147</v>
      </c>
      <c r="K61" s="13">
        <v>14</v>
      </c>
      <c r="L61" s="13">
        <v>103</v>
      </c>
      <c r="M61" s="13">
        <v>7</v>
      </c>
      <c r="N61" s="52">
        <v>79</v>
      </c>
      <c r="O61" s="13">
        <v>12</v>
      </c>
      <c r="P61" s="15">
        <v>73</v>
      </c>
      <c r="Q61" s="13">
        <v>6</v>
      </c>
      <c r="R61" s="13">
        <v>28</v>
      </c>
      <c r="S61" s="67">
        <v>2</v>
      </c>
      <c r="T61" s="127">
        <v>0</v>
      </c>
      <c r="U61" s="128">
        <v>0</v>
      </c>
      <c r="V61" s="129">
        <v>0</v>
      </c>
      <c r="W61" s="130">
        <v>0</v>
      </c>
      <c r="X61" s="130">
        <v>0</v>
      </c>
      <c r="Y61" s="127">
        <v>0</v>
      </c>
      <c r="Z61" s="13"/>
      <c r="AA61" s="15" t="s">
        <v>162</v>
      </c>
    </row>
    <row r="62" spans="1:28" ht="13.5" thickBot="1">
      <c r="A62" s="8">
        <v>41190</v>
      </c>
      <c r="B62" s="13">
        <v>236</v>
      </c>
      <c r="C62" s="15">
        <v>28</v>
      </c>
      <c r="D62" s="15">
        <v>105</v>
      </c>
      <c r="E62" s="15">
        <v>11</v>
      </c>
      <c r="F62" s="15">
        <v>63</v>
      </c>
      <c r="G62" s="18">
        <v>13</v>
      </c>
      <c r="H62" s="12">
        <v>115</v>
      </c>
      <c r="I62" s="15">
        <v>11</v>
      </c>
      <c r="J62" s="15">
        <v>57</v>
      </c>
      <c r="K62" s="13">
        <v>6</v>
      </c>
      <c r="L62" s="13">
        <v>58</v>
      </c>
      <c r="M62" s="13">
        <v>8</v>
      </c>
      <c r="N62" s="12">
        <v>20</v>
      </c>
      <c r="O62" s="13">
        <v>1</v>
      </c>
      <c r="P62" s="15">
        <v>4</v>
      </c>
      <c r="Q62" s="13">
        <v>0</v>
      </c>
      <c r="R62" s="13">
        <v>5</v>
      </c>
      <c r="S62" s="18">
        <v>1</v>
      </c>
      <c r="T62" s="127">
        <v>0</v>
      </c>
      <c r="U62" s="128">
        <v>0</v>
      </c>
      <c r="V62" s="129">
        <v>0</v>
      </c>
      <c r="W62" s="130">
        <v>0</v>
      </c>
      <c r="X62" s="130">
        <v>0</v>
      </c>
      <c r="Y62" s="127">
        <v>0</v>
      </c>
      <c r="Z62" s="13"/>
      <c r="AA62" s="13" t="s">
        <v>90</v>
      </c>
    </row>
    <row r="63" spans="1:28" ht="13.5" thickBot="1">
      <c r="A63" s="7">
        <v>41201</v>
      </c>
      <c r="B63" s="13">
        <v>13</v>
      </c>
      <c r="C63" s="13">
        <v>1</v>
      </c>
      <c r="D63" s="13">
        <v>15</v>
      </c>
      <c r="E63" s="13">
        <v>2</v>
      </c>
      <c r="F63" s="13">
        <v>44</v>
      </c>
      <c r="G63" s="18">
        <v>6</v>
      </c>
      <c r="H63" s="12">
        <v>25</v>
      </c>
      <c r="I63" s="15">
        <v>5</v>
      </c>
      <c r="J63" s="15">
        <v>7</v>
      </c>
      <c r="K63" s="13">
        <v>0</v>
      </c>
      <c r="L63" s="13">
        <v>14</v>
      </c>
      <c r="M63" s="13">
        <v>1</v>
      </c>
      <c r="N63" s="12">
        <v>43</v>
      </c>
      <c r="O63" s="13">
        <v>4</v>
      </c>
      <c r="P63" s="13">
        <v>4</v>
      </c>
      <c r="Q63" s="13">
        <v>0</v>
      </c>
      <c r="R63" s="13">
        <v>5</v>
      </c>
      <c r="S63" s="18">
        <v>1</v>
      </c>
      <c r="T63" s="127">
        <v>0</v>
      </c>
      <c r="U63" s="128">
        <v>0</v>
      </c>
      <c r="V63" s="129">
        <v>0</v>
      </c>
      <c r="W63" s="130">
        <v>0</v>
      </c>
      <c r="X63" s="130">
        <v>0</v>
      </c>
      <c r="Y63" s="127">
        <v>0</v>
      </c>
      <c r="AA63" s="13" t="s">
        <v>120</v>
      </c>
    </row>
    <row r="64" spans="1:28" ht="13.5" thickBot="1">
      <c r="A64" s="7">
        <v>41204</v>
      </c>
      <c r="B64" s="13">
        <v>68</v>
      </c>
      <c r="C64" s="13">
        <v>15</v>
      </c>
      <c r="D64" s="13">
        <v>19</v>
      </c>
      <c r="E64" s="13">
        <v>2</v>
      </c>
      <c r="F64" s="13">
        <v>5</v>
      </c>
      <c r="G64" s="18">
        <v>0</v>
      </c>
      <c r="H64" s="12">
        <v>69</v>
      </c>
      <c r="I64" s="15">
        <v>10</v>
      </c>
      <c r="J64" s="15">
        <v>38</v>
      </c>
      <c r="K64" s="13">
        <v>3</v>
      </c>
      <c r="L64" s="13">
        <v>4</v>
      </c>
      <c r="M64" s="13">
        <v>0</v>
      </c>
      <c r="N64" s="12">
        <v>7</v>
      </c>
      <c r="O64" s="13">
        <v>0</v>
      </c>
      <c r="P64" s="13">
        <v>0</v>
      </c>
      <c r="Q64" s="13">
        <v>0</v>
      </c>
      <c r="R64" s="13">
        <v>1</v>
      </c>
      <c r="S64" s="18">
        <v>0</v>
      </c>
      <c r="T64" s="127">
        <v>0</v>
      </c>
      <c r="U64" s="128">
        <v>0</v>
      </c>
      <c r="V64" s="129">
        <v>0</v>
      </c>
      <c r="W64" s="130">
        <v>0</v>
      </c>
      <c r="X64" s="130">
        <v>0</v>
      </c>
      <c r="Y64" s="127">
        <v>0</v>
      </c>
      <c r="AA64" s="2" t="s">
        <v>100</v>
      </c>
    </row>
    <row r="65" spans="1:34" ht="13.5" thickBot="1">
      <c r="A65" s="5">
        <v>41213</v>
      </c>
      <c r="B65" s="13">
        <v>718</v>
      </c>
      <c r="C65" s="13">
        <v>24</v>
      </c>
      <c r="D65" s="13">
        <v>265</v>
      </c>
      <c r="E65" s="13">
        <v>9</v>
      </c>
      <c r="F65" s="13">
        <v>130</v>
      </c>
      <c r="G65" s="18">
        <v>4</v>
      </c>
      <c r="H65" s="12">
        <v>114</v>
      </c>
      <c r="I65" s="15">
        <v>8</v>
      </c>
      <c r="J65" s="15">
        <v>83</v>
      </c>
      <c r="K65" s="13">
        <v>1</v>
      </c>
      <c r="L65" s="13">
        <v>65</v>
      </c>
      <c r="M65" s="13">
        <v>3</v>
      </c>
      <c r="N65" s="12">
        <v>24</v>
      </c>
      <c r="O65" s="13">
        <v>0</v>
      </c>
      <c r="P65" s="13">
        <v>40</v>
      </c>
      <c r="Q65" s="13">
        <v>1</v>
      </c>
      <c r="R65" s="13">
        <v>7</v>
      </c>
      <c r="S65" s="18">
        <v>1</v>
      </c>
      <c r="T65" s="127">
        <v>0</v>
      </c>
      <c r="U65" s="128">
        <v>0</v>
      </c>
      <c r="V65" s="129">
        <v>0</v>
      </c>
      <c r="W65" s="130">
        <v>0</v>
      </c>
      <c r="X65" s="130">
        <v>0</v>
      </c>
      <c r="Y65" s="127">
        <v>0</v>
      </c>
      <c r="Z65" s="13"/>
      <c r="AA65" s="15" t="s">
        <v>104</v>
      </c>
    </row>
    <row r="66" spans="1:34" ht="13.5" thickBot="1">
      <c r="A66" s="5">
        <v>41220</v>
      </c>
      <c r="B66" s="13">
        <v>145</v>
      </c>
      <c r="C66" s="13">
        <v>11</v>
      </c>
      <c r="D66" s="13">
        <v>88</v>
      </c>
      <c r="E66" s="13">
        <v>10</v>
      </c>
      <c r="F66" s="13">
        <v>127</v>
      </c>
      <c r="G66" s="18">
        <v>17</v>
      </c>
      <c r="H66" s="12">
        <v>503</v>
      </c>
      <c r="I66" s="15">
        <v>25</v>
      </c>
      <c r="J66" s="15">
        <v>752</v>
      </c>
      <c r="K66" s="13">
        <v>26</v>
      </c>
      <c r="L66" s="13">
        <v>167</v>
      </c>
      <c r="M66" s="13">
        <v>5</v>
      </c>
      <c r="N66" s="12">
        <v>106</v>
      </c>
      <c r="O66" s="13">
        <v>9</v>
      </c>
      <c r="P66" s="13">
        <v>26</v>
      </c>
      <c r="Q66" s="13">
        <v>5</v>
      </c>
      <c r="R66" s="13">
        <v>10</v>
      </c>
      <c r="S66" s="18">
        <v>0</v>
      </c>
      <c r="T66" s="127">
        <v>0</v>
      </c>
      <c r="U66" s="128">
        <v>0</v>
      </c>
      <c r="V66" s="129">
        <v>0</v>
      </c>
      <c r="W66" s="130">
        <v>0</v>
      </c>
      <c r="X66" s="130">
        <v>0</v>
      </c>
      <c r="Y66" s="127">
        <v>0</v>
      </c>
      <c r="Z66" s="15"/>
      <c r="AA66" s="15" t="s">
        <v>107</v>
      </c>
    </row>
    <row r="67" spans="1:34" ht="13.5" thickBot="1">
      <c r="A67" s="5">
        <v>41229</v>
      </c>
      <c r="B67" s="13">
        <v>144</v>
      </c>
      <c r="C67" s="13">
        <v>27</v>
      </c>
      <c r="D67" s="13">
        <v>193</v>
      </c>
      <c r="E67" s="13">
        <v>20</v>
      </c>
      <c r="F67" s="13">
        <v>139</v>
      </c>
      <c r="G67" s="18">
        <v>12</v>
      </c>
      <c r="H67" s="12">
        <v>691</v>
      </c>
      <c r="I67" s="15">
        <v>18</v>
      </c>
      <c r="J67" s="15">
        <v>528</v>
      </c>
      <c r="K67" s="13">
        <v>14</v>
      </c>
      <c r="L67" s="13">
        <v>145</v>
      </c>
      <c r="M67" s="13">
        <v>5</v>
      </c>
      <c r="N67" s="12">
        <v>61</v>
      </c>
      <c r="O67" s="13">
        <v>6</v>
      </c>
      <c r="P67" s="13">
        <v>32</v>
      </c>
      <c r="Q67" s="13">
        <v>2</v>
      </c>
      <c r="R67" s="13">
        <v>10</v>
      </c>
      <c r="S67" s="18">
        <v>1</v>
      </c>
      <c r="T67" s="127">
        <v>0</v>
      </c>
      <c r="U67" s="128">
        <v>0</v>
      </c>
      <c r="V67" s="129">
        <v>0</v>
      </c>
      <c r="W67" s="130">
        <v>0</v>
      </c>
      <c r="X67" s="130">
        <v>0</v>
      </c>
      <c r="Y67" s="127">
        <v>0</v>
      </c>
      <c r="AA67" s="15" t="s">
        <v>124</v>
      </c>
    </row>
    <row r="68" spans="1:34" ht="13.5" thickBot="1">
      <c r="A68" s="5">
        <v>41232</v>
      </c>
      <c r="B68" s="13">
        <v>252</v>
      </c>
      <c r="C68" s="13">
        <v>20</v>
      </c>
      <c r="D68" s="13">
        <v>678</v>
      </c>
      <c r="E68" s="13">
        <v>31</v>
      </c>
      <c r="F68" s="13">
        <v>569</v>
      </c>
      <c r="G68" s="18">
        <v>29</v>
      </c>
      <c r="H68" s="12">
        <v>312</v>
      </c>
      <c r="I68" s="15">
        <v>32</v>
      </c>
      <c r="J68" s="15">
        <v>890</v>
      </c>
      <c r="K68" s="13">
        <v>47</v>
      </c>
      <c r="L68" s="13">
        <v>439</v>
      </c>
      <c r="M68" s="13">
        <v>18</v>
      </c>
      <c r="N68" s="12">
        <v>60</v>
      </c>
      <c r="O68" s="13">
        <v>3</v>
      </c>
      <c r="P68" s="13">
        <v>25</v>
      </c>
      <c r="Q68" s="13">
        <v>2</v>
      </c>
      <c r="R68" s="13">
        <v>117</v>
      </c>
      <c r="S68" s="18">
        <v>7</v>
      </c>
      <c r="T68" s="127">
        <v>0</v>
      </c>
      <c r="U68" s="128">
        <v>0</v>
      </c>
      <c r="V68" s="129">
        <v>0</v>
      </c>
      <c r="W68" s="130">
        <v>0</v>
      </c>
      <c r="X68" s="130">
        <v>0</v>
      </c>
      <c r="Y68" s="127">
        <v>0</v>
      </c>
      <c r="Z68" s="4"/>
      <c r="AA68" s="13" t="s">
        <v>165</v>
      </c>
    </row>
    <row r="69" spans="1:34" ht="13.5" thickBot="1">
      <c r="A69" s="94">
        <v>41241</v>
      </c>
      <c r="B69" s="13">
        <v>83</v>
      </c>
      <c r="C69" s="13">
        <v>15</v>
      </c>
      <c r="D69" s="13">
        <v>72</v>
      </c>
      <c r="E69" s="13">
        <v>10</v>
      </c>
      <c r="F69" s="13">
        <v>98</v>
      </c>
      <c r="G69" s="18">
        <v>13</v>
      </c>
      <c r="H69" s="12">
        <v>45</v>
      </c>
      <c r="I69" s="15">
        <v>8</v>
      </c>
      <c r="J69" s="15">
        <v>100</v>
      </c>
      <c r="K69" s="13">
        <v>12</v>
      </c>
      <c r="L69" s="13">
        <v>66</v>
      </c>
      <c r="M69" s="13">
        <v>13</v>
      </c>
      <c r="N69" s="12">
        <v>132</v>
      </c>
      <c r="O69" s="13">
        <v>5</v>
      </c>
      <c r="P69" s="13">
        <v>194</v>
      </c>
      <c r="Q69" s="13">
        <v>10</v>
      </c>
      <c r="R69" s="13">
        <v>12</v>
      </c>
      <c r="S69" s="18">
        <v>0</v>
      </c>
      <c r="T69" s="127">
        <v>0</v>
      </c>
      <c r="U69" s="128">
        <v>0</v>
      </c>
      <c r="V69" s="129">
        <v>0</v>
      </c>
      <c r="W69" s="130">
        <v>0</v>
      </c>
      <c r="X69" s="130">
        <v>0</v>
      </c>
      <c r="Y69" s="127">
        <v>0</v>
      </c>
      <c r="AA69" s="2" t="s">
        <v>160</v>
      </c>
    </row>
    <row r="70" spans="1:34" ht="15.75" thickBot="1">
      <c r="A70" s="94">
        <v>41247</v>
      </c>
      <c r="B70" s="110">
        <v>194</v>
      </c>
      <c r="C70" s="13">
        <v>9</v>
      </c>
      <c r="D70" s="13">
        <v>64</v>
      </c>
      <c r="E70" s="13">
        <v>8</v>
      </c>
      <c r="F70" s="13">
        <v>85</v>
      </c>
      <c r="G70" s="13">
        <v>13</v>
      </c>
      <c r="H70" s="13">
        <v>181</v>
      </c>
      <c r="I70" s="13">
        <v>9</v>
      </c>
      <c r="J70" s="13">
        <v>215</v>
      </c>
      <c r="K70" s="13">
        <v>15</v>
      </c>
      <c r="L70" s="13">
        <v>80</v>
      </c>
      <c r="M70" s="13">
        <v>2</v>
      </c>
      <c r="N70" s="13">
        <v>167</v>
      </c>
      <c r="O70" s="13">
        <v>8</v>
      </c>
      <c r="P70" s="13">
        <v>12</v>
      </c>
      <c r="Q70" s="13">
        <v>1</v>
      </c>
      <c r="R70" s="13">
        <v>4</v>
      </c>
      <c r="S70" s="13">
        <v>0</v>
      </c>
      <c r="T70" s="127">
        <v>0</v>
      </c>
      <c r="U70" s="128">
        <v>0</v>
      </c>
      <c r="V70" s="129">
        <v>0</v>
      </c>
      <c r="W70" s="130">
        <v>0</v>
      </c>
      <c r="X70" s="130">
        <v>0</v>
      </c>
      <c r="Y70" s="127">
        <v>0</v>
      </c>
      <c r="AA70" s="15" t="s">
        <v>139</v>
      </c>
    </row>
    <row r="71" spans="1:34" ht="13.5" thickBot="1">
      <c r="A71" s="5">
        <v>41256</v>
      </c>
      <c r="B71" s="13">
        <v>45</v>
      </c>
      <c r="C71" s="13">
        <v>1</v>
      </c>
      <c r="D71" s="13">
        <v>108</v>
      </c>
      <c r="E71" s="13">
        <v>2</v>
      </c>
      <c r="F71" s="13">
        <v>58</v>
      </c>
      <c r="G71" s="18">
        <v>5</v>
      </c>
      <c r="H71" s="12">
        <v>42</v>
      </c>
      <c r="I71" s="15">
        <v>6</v>
      </c>
      <c r="J71" s="15">
        <v>193</v>
      </c>
      <c r="K71" s="13">
        <v>13</v>
      </c>
      <c r="L71" s="13">
        <v>188</v>
      </c>
      <c r="M71" s="13">
        <v>12</v>
      </c>
      <c r="N71" s="12">
        <v>192</v>
      </c>
      <c r="O71" s="13">
        <v>37</v>
      </c>
      <c r="P71" s="13">
        <v>56</v>
      </c>
      <c r="Q71" s="13">
        <v>8</v>
      </c>
      <c r="R71" s="13">
        <v>16</v>
      </c>
      <c r="S71" s="18">
        <v>9</v>
      </c>
      <c r="T71" s="127">
        <v>0</v>
      </c>
      <c r="U71" s="128">
        <v>0</v>
      </c>
      <c r="V71" s="129">
        <v>0</v>
      </c>
      <c r="W71" s="130">
        <v>0</v>
      </c>
      <c r="X71" s="130">
        <v>0</v>
      </c>
      <c r="Y71" s="127">
        <v>0</v>
      </c>
      <c r="AA71" s="4" t="s">
        <v>152</v>
      </c>
    </row>
    <row r="72" spans="1:34" ht="13.5" thickBot="1">
      <c r="A72" s="6">
        <v>41263</v>
      </c>
      <c r="B72" s="17">
        <v>269</v>
      </c>
      <c r="C72" s="17">
        <v>20</v>
      </c>
      <c r="D72" s="17">
        <v>583</v>
      </c>
      <c r="E72" s="17">
        <v>20</v>
      </c>
      <c r="F72" s="17">
        <v>432</v>
      </c>
      <c r="G72" s="19">
        <v>21</v>
      </c>
      <c r="H72" s="16">
        <v>211</v>
      </c>
      <c r="I72" s="17">
        <v>7</v>
      </c>
      <c r="J72" s="17">
        <v>938</v>
      </c>
      <c r="K72" s="17">
        <v>36</v>
      </c>
      <c r="L72" s="17">
        <v>849</v>
      </c>
      <c r="M72" s="17">
        <v>22</v>
      </c>
      <c r="N72" s="16">
        <v>43</v>
      </c>
      <c r="O72" s="17">
        <v>1</v>
      </c>
      <c r="P72" s="17">
        <v>24</v>
      </c>
      <c r="Q72" s="17">
        <v>1</v>
      </c>
      <c r="R72" s="17">
        <v>11</v>
      </c>
      <c r="S72" s="19">
        <v>0</v>
      </c>
      <c r="T72" s="127">
        <v>0</v>
      </c>
      <c r="U72" s="128">
        <v>0</v>
      </c>
      <c r="V72" s="129">
        <v>0</v>
      </c>
      <c r="W72" s="130">
        <v>0</v>
      </c>
      <c r="X72" s="130">
        <v>0</v>
      </c>
      <c r="Y72" s="127">
        <v>0</v>
      </c>
      <c r="Z72" s="26"/>
      <c r="AA72" s="13" t="s">
        <v>157</v>
      </c>
    </row>
    <row r="73" spans="1:34">
      <c r="B73" s="2">
        <f>COUNT(B49:S72,T49:Y60)</f>
        <v>504</v>
      </c>
      <c r="C73" s="2">
        <f>B73/2</f>
        <v>252</v>
      </c>
    </row>
    <row r="74" spans="1:34">
      <c r="A74" s="1" t="s">
        <v>56</v>
      </c>
      <c r="B74" s="33"/>
      <c r="H74" s="13"/>
    </row>
    <row r="75" spans="1:34">
      <c r="A75" s="68" t="s">
        <v>0</v>
      </c>
      <c r="B75" s="68" t="s">
        <v>1</v>
      </c>
      <c r="C75" s="68" t="s">
        <v>2</v>
      </c>
      <c r="D75" s="68" t="s">
        <v>1</v>
      </c>
      <c r="E75" s="68" t="s">
        <v>2</v>
      </c>
      <c r="F75" s="68" t="s">
        <v>1</v>
      </c>
      <c r="G75" s="68" t="s">
        <v>2</v>
      </c>
      <c r="H75" s="68" t="s">
        <v>3</v>
      </c>
      <c r="I75" s="68" t="s">
        <v>4</v>
      </c>
      <c r="J75" s="68" t="s">
        <v>3</v>
      </c>
      <c r="K75" s="68" t="s">
        <v>4</v>
      </c>
      <c r="L75" s="68" t="s">
        <v>3</v>
      </c>
      <c r="M75" s="68" t="s">
        <v>4</v>
      </c>
      <c r="N75" s="68" t="s">
        <v>8</v>
      </c>
      <c r="O75" s="68" t="s">
        <v>9</v>
      </c>
      <c r="P75" s="68" t="s">
        <v>8</v>
      </c>
      <c r="Q75" s="68" t="s">
        <v>9</v>
      </c>
      <c r="R75" s="68" t="s">
        <v>8</v>
      </c>
      <c r="S75" s="68" t="s">
        <v>9</v>
      </c>
      <c r="T75" s="68" t="s">
        <v>57</v>
      </c>
      <c r="U75" s="68" t="s">
        <v>58</v>
      </c>
      <c r="V75" s="68" t="s">
        <v>57</v>
      </c>
      <c r="W75" s="68" t="s">
        <v>58</v>
      </c>
      <c r="X75" s="68" t="s">
        <v>57</v>
      </c>
      <c r="Y75" s="68" t="s">
        <v>58</v>
      </c>
      <c r="Z75" s="68" t="s">
        <v>75</v>
      </c>
      <c r="AA75" s="68" t="s">
        <v>76</v>
      </c>
      <c r="AB75" s="68" t="s">
        <v>75</v>
      </c>
      <c r="AC75" s="68" t="s">
        <v>76</v>
      </c>
      <c r="AD75" s="68" t="s">
        <v>75</v>
      </c>
      <c r="AE75" s="68" t="s">
        <v>76</v>
      </c>
      <c r="AF75" s="68" t="s">
        <v>5</v>
      </c>
      <c r="AG75" s="68" t="s">
        <v>6</v>
      </c>
      <c r="AH75" s="68" t="s">
        <v>7</v>
      </c>
    </row>
    <row r="76" spans="1:34">
      <c r="A76" s="42">
        <v>41185</v>
      </c>
      <c r="B76" s="14">
        <v>251</v>
      </c>
      <c r="C76" s="43">
        <v>44</v>
      </c>
      <c r="D76" s="43">
        <v>104</v>
      </c>
      <c r="E76" s="43">
        <v>12</v>
      </c>
      <c r="F76" s="43">
        <v>227</v>
      </c>
      <c r="G76" s="18">
        <v>19</v>
      </c>
      <c r="H76" s="12">
        <v>257</v>
      </c>
      <c r="I76" s="15">
        <v>32</v>
      </c>
      <c r="J76" s="15">
        <v>380</v>
      </c>
      <c r="K76" s="15">
        <v>28</v>
      </c>
      <c r="L76" s="15">
        <v>301</v>
      </c>
      <c r="M76" s="18">
        <v>30</v>
      </c>
      <c r="N76" s="12">
        <v>203</v>
      </c>
      <c r="O76" s="15">
        <v>11</v>
      </c>
      <c r="P76" s="15">
        <v>68</v>
      </c>
      <c r="Q76" s="15">
        <v>4</v>
      </c>
      <c r="R76" s="15">
        <v>152</v>
      </c>
      <c r="S76" s="18">
        <v>20</v>
      </c>
      <c r="T76" s="12">
        <v>383</v>
      </c>
      <c r="U76" s="15">
        <v>33</v>
      </c>
      <c r="V76" s="15">
        <v>291</v>
      </c>
      <c r="W76" s="15">
        <v>26</v>
      </c>
      <c r="X76" s="15">
        <v>237</v>
      </c>
      <c r="Y76" s="18">
        <v>23</v>
      </c>
      <c r="Z76" s="12">
        <v>255</v>
      </c>
      <c r="AA76" s="15">
        <v>15</v>
      </c>
      <c r="AB76" s="15">
        <v>236</v>
      </c>
      <c r="AC76" s="15">
        <v>20</v>
      </c>
      <c r="AD76" s="15">
        <v>165</v>
      </c>
      <c r="AE76" s="18">
        <v>11</v>
      </c>
      <c r="AF76" s="12"/>
      <c r="AG76" s="43" t="s">
        <v>86</v>
      </c>
      <c r="AH76" s="20"/>
    </row>
    <row r="77" spans="1:34" ht="15">
      <c r="A77" s="8">
        <v>41194</v>
      </c>
      <c r="B77" s="56">
        <v>378</v>
      </c>
      <c r="C77" s="56">
        <v>10</v>
      </c>
      <c r="D77" s="56">
        <v>221</v>
      </c>
      <c r="E77" s="56">
        <v>3</v>
      </c>
      <c r="F77" s="56">
        <v>188</v>
      </c>
      <c r="G77" s="18">
        <v>8</v>
      </c>
      <c r="H77" s="12">
        <v>160</v>
      </c>
      <c r="I77" s="15">
        <v>13</v>
      </c>
      <c r="J77" s="15">
        <v>73</v>
      </c>
      <c r="K77" s="15">
        <v>6</v>
      </c>
      <c r="L77" s="15">
        <v>55</v>
      </c>
      <c r="M77" s="18">
        <v>7</v>
      </c>
      <c r="N77" s="12">
        <v>70</v>
      </c>
      <c r="O77" s="15">
        <v>5</v>
      </c>
      <c r="P77" s="15">
        <v>50</v>
      </c>
      <c r="Q77" s="15">
        <v>2</v>
      </c>
      <c r="R77" s="15">
        <v>42</v>
      </c>
      <c r="S77" s="18">
        <v>1</v>
      </c>
      <c r="T77" s="12">
        <v>53</v>
      </c>
      <c r="U77" s="15">
        <v>8</v>
      </c>
      <c r="V77" s="15">
        <v>60</v>
      </c>
      <c r="W77" s="15">
        <v>11</v>
      </c>
      <c r="X77" s="15">
        <v>80</v>
      </c>
      <c r="Y77" s="18">
        <v>10</v>
      </c>
      <c r="Z77" s="12">
        <v>55</v>
      </c>
      <c r="AA77" s="15">
        <v>8</v>
      </c>
      <c r="AB77" s="15">
        <v>55</v>
      </c>
      <c r="AC77" s="15">
        <v>7</v>
      </c>
      <c r="AD77" s="15">
        <v>44</v>
      </c>
      <c r="AE77" s="18">
        <v>5</v>
      </c>
      <c r="AF77" s="12"/>
      <c r="AG77" s="27" t="s">
        <v>117</v>
      </c>
      <c r="AH77" s="18"/>
    </row>
    <row r="78" spans="1:34" ht="15">
      <c r="A78" s="7">
        <v>41197</v>
      </c>
      <c r="B78" s="15">
        <v>508</v>
      </c>
      <c r="C78" s="15">
        <v>1</v>
      </c>
      <c r="D78" s="15">
        <v>336</v>
      </c>
      <c r="E78" s="15">
        <v>1</v>
      </c>
      <c r="F78" s="15">
        <v>170</v>
      </c>
      <c r="G78" s="18">
        <v>0</v>
      </c>
      <c r="H78" s="12">
        <v>272</v>
      </c>
      <c r="I78" s="15">
        <v>31</v>
      </c>
      <c r="J78" s="15">
        <v>157</v>
      </c>
      <c r="K78" s="15">
        <v>19</v>
      </c>
      <c r="L78" s="15">
        <v>126</v>
      </c>
      <c r="M78" s="18">
        <v>13</v>
      </c>
      <c r="N78" s="12">
        <v>450</v>
      </c>
      <c r="O78" s="15">
        <v>13</v>
      </c>
      <c r="P78" s="15">
        <v>389</v>
      </c>
      <c r="Q78" s="15">
        <v>9</v>
      </c>
      <c r="R78" s="15">
        <v>264</v>
      </c>
      <c r="S78" s="18">
        <v>9</v>
      </c>
      <c r="T78" s="12">
        <v>224</v>
      </c>
      <c r="U78" s="15">
        <v>19</v>
      </c>
      <c r="V78" s="15">
        <v>115</v>
      </c>
      <c r="W78" s="15">
        <v>10</v>
      </c>
      <c r="X78" s="15">
        <v>101</v>
      </c>
      <c r="Y78" s="18">
        <v>7</v>
      </c>
      <c r="Z78" s="12">
        <v>119</v>
      </c>
      <c r="AA78" s="15">
        <v>7</v>
      </c>
      <c r="AB78" s="15">
        <v>105</v>
      </c>
      <c r="AC78" s="15">
        <v>13</v>
      </c>
      <c r="AD78" s="15">
        <v>83</v>
      </c>
      <c r="AE78" s="18">
        <v>2</v>
      </c>
      <c r="AF78" s="12"/>
      <c r="AG78" s="88" t="s">
        <v>116</v>
      </c>
      <c r="AH78" s="18"/>
    </row>
    <row r="79" spans="1:34">
      <c r="A79" s="5">
        <v>41207</v>
      </c>
      <c r="B79" s="12">
        <v>556</v>
      </c>
      <c r="C79" s="15">
        <v>23</v>
      </c>
      <c r="D79" s="15">
        <v>124</v>
      </c>
      <c r="E79" s="15">
        <v>8</v>
      </c>
      <c r="F79" s="15">
        <v>117</v>
      </c>
      <c r="G79" s="18">
        <v>2</v>
      </c>
      <c r="H79" s="12">
        <v>288</v>
      </c>
      <c r="I79" s="15">
        <v>8</v>
      </c>
      <c r="J79" s="15">
        <v>118</v>
      </c>
      <c r="K79" s="13">
        <v>1</v>
      </c>
      <c r="L79" s="13">
        <v>107</v>
      </c>
      <c r="M79" s="13">
        <v>10</v>
      </c>
      <c r="N79" s="12">
        <v>182</v>
      </c>
      <c r="O79" s="15">
        <v>5</v>
      </c>
      <c r="P79" s="15">
        <v>104</v>
      </c>
      <c r="Q79" s="15">
        <v>11</v>
      </c>
      <c r="R79" s="15">
        <v>201</v>
      </c>
      <c r="S79" s="15">
        <v>9</v>
      </c>
      <c r="T79" s="12">
        <v>86</v>
      </c>
      <c r="U79" s="15">
        <v>7</v>
      </c>
      <c r="V79" s="15">
        <v>276</v>
      </c>
      <c r="W79" s="15">
        <v>9</v>
      </c>
      <c r="X79" s="15">
        <v>314</v>
      </c>
      <c r="Y79" s="15">
        <v>19</v>
      </c>
      <c r="Z79" s="12">
        <v>125</v>
      </c>
      <c r="AA79" s="15">
        <v>8</v>
      </c>
      <c r="AB79" s="15">
        <v>180</v>
      </c>
      <c r="AC79" s="15">
        <v>5</v>
      </c>
      <c r="AD79" s="15">
        <v>428</v>
      </c>
      <c r="AE79" s="15">
        <v>27</v>
      </c>
      <c r="AF79" s="50"/>
      <c r="AG79" s="15" t="s">
        <v>101</v>
      </c>
      <c r="AH79" s="18"/>
    </row>
    <row r="80" spans="1:34">
      <c r="A80" s="5">
        <v>41212</v>
      </c>
      <c r="B80" s="12">
        <v>172</v>
      </c>
      <c r="C80" s="15">
        <v>21</v>
      </c>
      <c r="D80" s="15">
        <v>93</v>
      </c>
      <c r="E80" s="15">
        <v>13</v>
      </c>
      <c r="F80" s="15">
        <v>60</v>
      </c>
      <c r="G80" s="18">
        <v>10</v>
      </c>
      <c r="H80" s="12">
        <v>114</v>
      </c>
      <c r="I80" s="15">
        <v>22</v>
      </c>
      <c r="J80" s="15">
        <v>40</v>
      </c>
      <c r="K80" s="13">
        <v>1</v>
      </c>
      <c r="L80" s="13">
        <v>61</v>
      </c>
      <c r="M80" s="13">
        <v>12</v>
      </c>
      <c r="N80" s="12">
        <v>35</v>
      </c>
      <c r="O80" s="15">
        <v>3</v>
      </c>
      <c r="P80" s="15">
        <v>38</v>
      </c>
      <c r="Q80" s="15">
        <v>4</v>
      </c>
      <c r="R80" s="15">
        <v>27</v>
      </c>
      <c r="S80" s="15">
        <v>4</v>
      </c>
      <c r="T80" s="12">
        <v>140</v>
      </c>
      <c r="U80" s="15">
        <v>7</v>
      </c>
      <c r="V80" s="15">
        <v>28</v>
      </c>
      <c r="W80" s="15">
        <v>4</v>
      </c>
      <c r="X80" s="15">
        <v>139</v>
      </c>
      <c r="Y80" s="15">
        <v>8</v>
      </c>
      <c r="Z80" s="12">
        <v>321</v>
      </c>
      <c r="AA80" s="15">
        <v>30</v>
      </c>
      <c r="AB80" s="15">
        <v>150</v>
      </c>
      <c r="AC80" s="15">
        <v>17</v>
      </c>
      <c r="AD80" s="15">
        <v>97</v>
      </c>
      <c r="AE80" s="15">
        <v>12</v>
      </c>
      <c r="AF80" s="50"/>
      <c r="AG80" s="13" t="s">
        <v>119</v>
      </c>
      <c r="AH80" s="18"/>
    </row>
    <row r="81" spans="1:36">
      <c r="A81" s="5">
        <v>41222</v>
      </c>
      <c r="B81" s="12">
        <v>73</v>
      </c>
      <c r="C81" s="15">
        <v>3</v>
      </c>
      <c r="D81" s="15">
        <v>219</v>
      </c>
      <c r="E81" s="15">
        <v>7</v>
      </c>
      <c r="F81" s="15">
        <v>64</v>
      </c>
      <c r="G81" s="18">
        <v>6</v>
      </c>
      <c r="H81" s="12">
        <v>95</v>
      </c>
      <c r="I81" s="15">
        <v>4</v>
      </c>
      <c r="J81" s="15">
        <v>43</v>
      </c>
      <c r="K81" s="13">
        <v>0</v>
      </c>
      <c r="L81" s="13">
        <v>26</v>
      </c>
      <c r="M81" s="13">
        <v>1</v>
      </c>
      <c r="N81" s="12">
        <v>102</v>
      </c>
      <c r="O81" s="15">
        <v>11</v>
      </c>
      <c r="P81" s="15">
        <v>50</v>
      </c>
      <c r="Q81" s="15">
        <v>2</v>
      </c>
      <c r="R81" s="15">
        <v>27</v>
      </c>
      <c r="S81" s="15">
        <v>3</v>
      </c>
      <c r="T81" s="12">
        <v>210</v>
      </c>
      <c r="U81" s="15">
        <v>4</v>
      </c>
      <c r="V81" s="15">
        <v>184</v>
      </c>
      <c r="W81" s="15">
        <v>6</v>
      </c>
      <c r="X81" s="15">
        <v>62</v>
      </c>
      <c r="Y81" s="15">
        <v>3</v>
      </c>
      <c r="Z81" s="12">
        <v>118</v>
      </c>
      <c r="AA81" s="15">
        <v>4</v>
      </c>
      <c r="AB81" s="15">
        <v>40</v>
      </c>
      <c r="AC81" s="15">
        <v>2</v>
      </c>
      <c r="AD81" s="15">
        <v>28</v>
      </c>
      <c r="AE81" s="15">
        <v>0</v>
      </c>
      <c r="AF81" s="50"/>
      <c r="AG81" s="15" t="s">
        <v>138</v>
      </c>
      <c r="AH81" s="18"/>
    </row>
    <row r="82" spans="1:36">
      <c r="A82" s="5">
        <v>41225</v>
      </c>
      <c r="B82" s="12">
        <v>300</v>
      </c>
      <c r="C82" s="15">
        <v>18</v>
      </c>
      <c r="D82" s="15">
        <v>153</v>
      </c>
      <c r="E82" s="15">
        <v>8</v>
      </c>
      <c r="F82" s="15">
        <v>150</v>
      </c>
      <c r="G82" s="18">
        <v>21</v>
      </c>
      <c r="H82" s="12">
        <v>582</v>
      </c>
      <c r="I82" s="15">
        <v>26</v>
      </c>
      <c r="J82" s="15">
        <v>385</v>
      </c>
      <c r="K82" s="13">
        <v>40</v>
      </c>
      <c r="L82" s="13">
        <v>216</v>
      </c>
      <c r="M82" s="13">
        <v>14</v>
      </c>
      <c r="N82" s="12">
        <v>120</v>
      </c>
      <c r="O82" s="15">
        <v>9</v>
      </c>
      <c r="P82" s="15">
        <v>54</v>
      </c>
      <c r="Q82" s="15">
        <v>9</v>
      </c>
      <c r="R82" s="15">
        <v>115</v>
      </c>
      <c r="S82" s="15">
        <v>21</v>
      </c>
      <c r="T82" s="12">
        <v>259</v>
      </c>
      <c r="U82" s="15">
        <v>39</v>
      </c>
      <c r="V82" s="15">
        <v>381</v>
      </c>
      <c r="W82" s="15">
        <v>44</v>
      </c>
      <c r="X82" s="15">
        <v>353</v>
      </c>
      <c r="Y82" s="15">
        <v>45</v>
      </c>
      <c r="Z82" s="12">
        <v>403</v>
      </c>
      <c r="AA82" s="15">
        <v>41</v>
      </c>
      <c r="AB82" s="15">
        <v>220</v>
      </c>
      <c r="AC82" s="15">
        <v>20</v>
      </c>
      <c r="AD82" s="15">
        <v>214</v>
      </c>
      <c r="AE82" s="15">
        <v>23</v>
      </c>
      <c r="AF82" s="50"/>
      <c r="AG82" s="15" t="s">
        <v>112</v>
      </c>
      <c r="AH82" s="18"/>
    </row>
    <row r="83" spans="1:36">
      <c r="A83" s="5">
        <v>41232</v>
      </c>
      <c r="B83" s="12">
        <v>56</v>
      </c>
      <c r="C83" s="15">
        <v>5</v>
      </c>
      <c r="D83" s="15">
        <v>38</v>
      </c>
      <c r="E83" s="15">
        <v>5</v>
      </c>
      <c r="F83" s="15">
        <v>21</v>
      </c>
      <c r="G83" s="18">
        <v>2</v>
      </c>
      <c r="H83" s="12">
        <v>98</v>
      </c>
      <c r="I83" s="15">
        <v>7</v>
      </c>
      <c r="J83" s="15">
        <v>93</v>
      </c>
      <c r="K83" s="13">
        <v>3</v>
      </c>
      <c r="L83" s="13">
        <v>76</v>
      </c>
      <c r="M83" s="13">
        <v>7</v>
      </c>
      <c r="N83" s="12">
        <v>129</v>
      </c>
      <c r="O83" s="15">
        <v>9</v>
      </c>
      <c r="P83" s="15">
        <v>268</v>
      </c>
      <c r="Q83" s="15">
        <v>8</v>
      </c>
      <c r="R83" s="15">
        <v>275</v>
      </c>
      <c r="S83" s="15">
        <v>20</v>
      </c>
      <c r="T83" s="12">
        <v>127</v>
      </c>
      <c r="U83" s="15">
        <v>14</v>
      </c>
      <c r="V83" s="15">
        <v>808</v>
      </c>
      <c r="W83" s="15">
        <v>36</v>
      </c>
      <c r="X83" s="15">
        <v>188</v>
      </c>
      <c r="Y83" s="15">
        <v>10</v>
      </c>
      <c r="Z83" s="12">
        <v>357</v>
      </c>
      <c r="AA83" s="15">
        <v>20</v>
      </c>
      <c r="AB83" s="15">
        <v>403</v>
      </c>
      <c r="AC83" s="15">
        <v>30</v>
      </c>
      <c r="AD83" s="15">
        <v>154</v>
      </c>
      <c r="AE83" s="15">
        <v>2</v>
      </c>
      <c r="AF83" s="50"/>
      <c r="AG83" s="13" t="s">
        <v>165</v>
      </c>
      <c r="AH83" s="18"/>
    </row>
    <row r="84" spans="1:36">
      <c r="A84" s="94">
        <v>41240</v>
      </c>
      <c r="B84" s="12">
        <v>198</v>
      </c>
      <c r="C84" s="15">
        <v>6</v>
      </c>
      <c r="D84" s="15">
        <v>159</v>
      </c>
      <c r="E84" s="15">
        <v>9</v>
      </c>
      <c r="F84" s="15">
        <v>83</v>
      </c>
      <c r="G84" s="18">
        <v>4</v>
      </c>
      <c r="H84" s="12">
        <v>306</v>
      </c>
      <c r="I84" s="15">
        <v>30</v>
      </c>
      <c r="J84" s="15">
        <v>87</v>
      </c>
      <c r="K84" s="13">
        <v>5</v>
      </c>
      <c r="L84" s="13">
        <v>143</v>
      </c>
      <c r="M84" s="13">
        <v>27</v>
      </c>
      <c r="N84" s="12">
        <v>317</v>
      </c>
      <c r="O84" s="15">
        <v>35</v>
      </c>
      <c r="P84" s="15">
        <v>334</v>
      </c>
      <c r="Q84" s="15">
        <v>23</v>
      </c>
      <c r="R84" s="15">
        <v>232</v>
      </c>
      <c r="S84" s="15">
        <v>12</v>
      </c>
      <c r="T84" s="12">
        <v>329</v>
      </c>
      <c r="U84" s="15">
        <v>44</v>
      </c>
      <c r="V84" s="15">
        <v>150</v>
      </c>
      <c r="W84" s="15">
        <v>11</v>
      </c>
      <c r="X84" s="15">
        <v>245</v>
      </c>
      <c r="Y84" s="15">
        <v>23</v>
      </c>
      <c r="Z84" s="12">
        <v>220</v>
      </c>
      <c r="AA84" s="15">
        <v>30</v>
      </c>
      <c r="AB84" s="15">
        <v>188</v>
      </c>
      <c r="AC84" s="15">
        <v>12</v>
      </c>
      <c r="AD84" s="15">
        <v>132</v>
      </c>
      <c r="AE84" s="15">
        <v>9</v>
      </c>
      <c r="AF84" s="50"/>
      <c r="AG84" s="15" t="s">
        <v>163</v>
      </c>
      <c r="AH84" s="18"/>
    </row>
    <row r="85" spans="1:36">
      <c r="A85" s="5">
        <v>41248</v>
      </c>
      <c r="B85" s="9">
        <v>33</v>
      </c>
      <c r="C85" s="10">
        <v>5</v>
      </c>
      <c r="D85" s="10">
        <v>12</v>
      </c>
      <c r="E85" s="10">
        <v>2</v>
      </c>
      <c r="F85" s="10">
        <v>16</v>
      </c>
      <c r="G85" s="107">
        <v>4</v>
      </c>
      <c r="H85" s="9">
        <v>106</v>
      </c>
      <c r="I85" s="10">
        <v>12</v>
      </c>
      <c r="J85" s="10">
        <v>180</v>
      </c>
      <c r="K85" s="34">
        <v>15</v>
      </c>
      <c r="L85" s="34">
        <v>293</v>
      </c>
      <c r="M85" s="34">
        <v>12</v>
      </c>
      <c r="N85" s="9">
        <v>308</v>
      </c>
      <c r="O85" s="10">
        <v>32</v>
      </c>
      <c r="P85" s="10">
        <v>102</v>
      </c>
      <c r="Q85" s="10">
        <v>18</v>
      </c>
      <c r="R85" s="10">
        <v>166</v>
      </c>
      <c r="S85" s="10">
        <v>8</v>
      </c>
      <c r="T85" s="9">
        <v>158</v>
      </c>
      <c r="U85" s="10">
        <v>33</v>
      </c>
      <c r="V85" s="10">
        <v>122</v>
      </c>
      <c r="W85" s="10">
        <v>26</v>
      </c>
      <c r="X85" s="10">
        <v>75</v>
      </c>
      <c r="Y85" s="10">
        <v>11</v>
      </c>
      <c r="Z85" s="9">
        <v>203</v>
      </c>
      <c r="AA85" s="10">
        <v>27</v>
      </c>
      <c r="AB85" s="10">
        <v>131</v>
      </c>
      <c r="AC85" s="10">
        <v>32</v>
      </c>
      <c r="AD85" s="10">
        <v>76</v>
      </c>
      <c r="AE85" s="10">
        <v>17</v>
      </c>
      <c r="AF85" s="50"/>
      <c r="AG85" s="4" t="s">
        <v>131</v>
      </c>
      <c r="AH85" s="18"/>
    </row>
    <row r="86" spans="1:36">
      <c r="A86" s="5">
        <v>41257</v>
      </c>
      <c r="B86" s="12">
        <v>95</v>
      </c>
      <c r="C86" s="15">
        <v>14</v>
      </c>
      <c r="D86" s="15">
        <v>93</v>
      </c>
      <c r="E86" s="15">
        <v>8</v>
      </c>
      <c r="F86" s="15">
        <v>106</v>
      </c>
      <c r="G86" s="18">
        <v>14</v>
      </c>
      <c r="H86" s="12">
        <v>102</v>
      </c>
      <c r="I86" s="15">
        <v>14</v>
      </c>
      <c r="J86" s="15">
        <v>124</v>
      </c>
      <c r="K86" s="13">
        <v>24</v>
      </c>
      <c r="L86" s="13">
        <v>93</v>
      </c>
      <c r="M86" s="13">
        <v>12</v>
      </c>
      <c r="N86" s="12">
        <v>62</v>
      </c>
      <c r="O86" s="15">
        <v>7</v>
      </c>
      <c r="P86" s="15">
        <v>41</v>
      </c>
      <c r="Q86" s="15">
        <v>5</v>
      </c>
      <c r="R86" s="15">
        <v>87</v>
      </c>
      <c r="S86" s="15">
        <v>13</v>
      </c>
      <c r="T86" s="12">
        <v>173</v>
      </c>
      <c r="U86" s="15">
        <v>25</v>
      </c>
      <c r="V86" s="15">
        <v>93</v>
      </c>
      <c r="W86" s="15">
        <v>11</v>
      </c>
      <c r="X86" s="15">
        <v>66</v>
      </c>
      <c r="Y86" s="15">
        <v>8</v>
      </c>
      <c r="Z86" s="12">
        <v>221</v>
      </c>
      <c r="AA86" s="15">
        <v>26</v>
      </c>
      <c r="AB86" s="15">
        <v>138</v>
      </c>
      <c r="AC86" s="15">
        <v>19</v>
      </c>
      <c r="AD86" s="15">
        <v>64</v>
      </c>
      <c r="AE86" s="15">
        <v>9</v>
      </c>
      <c r="AF86" s="50"/>
      <c r="AG86" s="15" t="s">
        <v>148</v>
      </c>
      <c r="AH86" s="18"/>
    </row>
    <row r="87" spans="1:36" ht="13.5" thickBot="1">
      <c r="A87" s="6">
        <v>41260</v>
      </c>
      <c r="B87" s="16">
        <v>144</v>
      </c>
      <c r="C87" s="17">
        <v>19</v>
      </c>
      <c r="D87" s="17">
        <v>103</v>
      </c>
      <c r="E87" s="17">
        <v>11</v>
      </c>
      <c r="F87" s="17">
        <v>93</v>
      </c>
      <c r="G87" s="19">
        <v>8</v>
      </c>
      <c r="H87" s="16">
        <v>207</v>
      </c>
      <c r="I87" s="17">
        <v>23</v>
      </c>
      <c r="J87" s="17">
        <v>227</v>
      </c>
      <c r="K87" s="17">
        <v>13</v>
      </c>
      <c r="L87" s="17">
        <v>245</v>
      </c>
      <c r="M87" s="17">
        <v>12</v>
      </c>
      <c r="N87" s="16">
        <v>231</v>
      </c>
      <c r="O87" s="17">
        <v>22</v>
      </c>
      <c r="P87" s="17">
        <v>193</v>
      </c>
      <c r="Q87" s="17">
        <v>13</v>
      </c>
      <c r="R87" s="17">
        <v>148</v>
      </c>
      <c r="S87" s="17">
        <v>13</v>
      </c>
      <c r="T87" s="16">
        <v>120</v>
      </c>
      <c r="U87" s="17">
        <v>6</v>
      </c>
      <c r="V87" s="17">
        <v>114</v>
      </c>
      <c r="W87" s="17">
        <v>8</v>
      </c>
      <c r="X87" s="17">
        <v>85</v>
      </c>
      <c r="Y87" s="17">
        <v>11</v>
      </c>
      <c r="Z87" s="16">
        <v>89</v>
      </c>
      <c r="AA87" s="17">
        <v>6</v>
      </c>
      <c r="AB87" s="17">
        <v>126</v>
      </c>
      <c r="AC87" s="17">
        <v>12</v>
      </c>
      <c r="AD87" s="17">
        <v>175</v>
      </c>
      <c r="AE87" s="17">
        <v>16</v>
      </c>
      <c r="AF87" s="51"/>
      <c r="AG87" s="17" t="s">
        <v>151</v>
      </c>
      <c r="AH87" s="19"/>
    </row>
    <row r="88" spans="1:36">
      <c r="A88" s="7"/>
      <c r="B88" s="12">
        <f>COUNT(B76:AE87)</f>
        <v>360</v>
      </c>
      <c r="C88" s="15">
        <f>B88/2</f>
        <v>180</v>
      </c>
      <c r="D88" s="15"/>
      <c r="E88" s="15"/>
      <c r="F88" s="15"/>
      <c r="G88" s="15"/>
      <c r="H88" s="13"/>
      <c r="K88" s="12"/>
      <c r="L88" s="23"/>
      <c r="M88" s="24"/>
      <c r="N88" s="15"/>
      <c r="O88" s="15"/>
      <c r="P88" s="15"/>
      <c r="Z88" s="12"/>
      <c r="AA88" s="4"/>
      <c r="AB88" s="4"/>
      <c r="AC88" s="4"/>
      <c r="AD88" s="4"/>
      <c r="AE88" s="15"/>
      <c r="AF88" s="13"/>
      <c r="AG88" s="13"/>
    </row>
    <row r="89" spans="1:36">
      <c r="A89" s="41" t="s">
        <v>26</v>
      </c>
      <c r="Z89" s="13"/>
      <c r="AA89" s="13"/>
      <c r="AB89" s="13"/>
      <c r="AC89" s="13"/>
      <c r="AD89" s="13"/>
      <c r="AE89" s="13"/>
      <c r="AF89" s="13"/>
      <c r="AG89" s="13"/>
    </row>
    <row r="90" spans="1:36">
      <c r="A90" s="1" t="s">
        <v>68</v>
      </c>
      <c r="B90" s="34"/>
      <c r="C90" s="13"/>
      <c r="D90" s="13"/>
      <c r="E90" s="13"/>
      <c r="F90" s="13"/>
      <c r="G90" s="13"/>
      <c r="Z90" s="13"/>
      <c r="AA90" s="13"/>
      <c r="AB90" s="13"/>
      <c r="AC90" s="13"/>
      <c r="AD90" s="13"/>
      <c r="AE90" s="13"/>
      <c r="AF90" s="13"/>
      <c r="AG90" s="13"/>
    </row>
    <row r="91" spans="1:36">
      <c r="A91" s="68" t="s">
        <v>0</v>
      </c>
      <c r="B91" s="71" t="s">
        <v>1</v>
      </c>
      <c r="C91" s="73" t="s">
        <v>2</v>
      </c>
      <c r="D91" s="73" t="s">
        <v>1</v>
      </c>
      <c r="E91" s="73" t="s">
        <v>2</v>
      </c>
      <c r="F91" s="73" t="s">
        <v>1</v>
      </c>
      <c r="G91" s="73" t="s">
        <v>2</v>
      </c>
      <c r="H91" s="71" t="s">
        <v>1</v>
      </c>
      <c r="I91" s="73" t="s">
        <v>2</v>
      </c>
      <c r="J91" s="73" t="s">
        <v>1</v>
      </c>
      <c r="K91" s="73" t="s">
        <v>2</v>
      </c>
      <c r="L91" s="73" t="s">
        <v>1</v>
      </c>
      <c r="M91" s="73" t="s">
        <v>2</v>
      </c>
      <c r="N91" s="71" t="s">
        <v>3</v>
      </c>
      <c r="O91" s="73" t="s">
        <v>4</v>
      </c>
      <c r="P91" s="68" t="s">
        <v>8</v>
      </c>
      <c r="Q91" s="71" t="s">
        <v>9</v>
      </c>
      <c r="R91" s="73" t="s">
        <v>8</v>
      </c>
      <c r="S91" s="73" t="s">
        <v>9</v>
      </c>
      <c r="T91" s="73" t="s">
        <v>8</v>
      </c>
      <c r="U91" s="73" t="s">
        <v>9</v>
      </c>
      <c r="V91" s="73" t="s">
        <v>57</v>
      </c>
      <c r="W91" s="71" t="s">
        <v>58</v>
      </c>
      <c r="X91" s="73" t="s">
        <v>57</v>
      </c>
      <c r="Y91" s="73" t="s">
        <v>58</v>
      </c>
      <c r="Z91" s="73" t="s">
        <v>57</v>
      </c>
      <c r="AA91" s="73" t="s">
        <v>58</v>
      </c>
      <c r="AB91" s="73" t="s">
        <v>75</v>
      </c>
      <c r="AC91" s="71" t="s">
        <v>76</v>
      </c>
      <c r="AD91" s="73" t="s">
        <v>75</v>
      </c>
      <c r="AE91" s="78" t="s">
        <v>76</v>
      </c>
      <c r="AF91" s="73" t="s">
        <v>75</v>
      </c>
      <c r="AG91" s="73" t="s">
        <v>76</v>
      </c>
      <c r="AH91" s="73" t="s">
        <v>5</v>
      </c>
      <c r="AI91" s="68" t="s">
        <v>6</v>
      </c>
      <c r="AJ91" s="71" t="s">
        <v>7</v>
      </c>
    </row>
    <row r="92" spans="1:36">
      <c r="A92" s="8">
        <v>41186</v>
      </c>
      <c r="B92" s="13">
        <v>52</v>
      </c>
      <c r="C92" s="13">
        <v>1</v>
      </c>
      <c r="D92" s="13">
        <v>30</v>
      </c>
      <c r="E92" s="13">
        <v>3</v>
      </c>
      <c r="F92" s="13">
        <v>32</v>
      </c>
      <c r="G92" s="20">
        <v>1</v>
      </c>
      <c r="H92" s="14">
        <v>100</v>
      </c>
      <c r="I92" s="13">
        <v>6</v>
      </c>
      <c r="J92" s="13">
        <v>47</v>
      </c>
      <c r="K92" s="13">
        <v>0</v>
      </c>
      <c r="L92" s="13">
        <v>47</v>
      </c>
      <c r="M92" s="20">
        <v>2</v>
      </c>
      <c r="N92" s="14">
        <v>11</v>
      </c>
      <c r="O92" s="20">
        <v>5</v>
      </c>
      <c r="P92" s="14">
        <v>14</v>
      </c>
      <c r="Q92" s="13">
        <v>0</v>
      </c>
      <c r="R92" s="13">
        <v>7</v>
      </c>
      <c r="S92" s="13">
        <v>0</v>
      </c>
      <c r="T92" s="13">
        <v>6</v>
      </c>
      <c r="U92" s="20">
        <v>0</v>
      </c>
      <c r="V92" s="14">
        <v>22</v>
      </c>
      <c r="W92" s="13">
        <v>1</v>
      </c>
      <c r="X92" s="13">
        <v>392</v>
      </c>
      <c r="Y92" s="13">
        <v>14</v>
      </c>
      <c r="Z92" s="13">
        <v>38</v>
      </c>
      <c r="AA92" s="20">
        <v>0</v>
      </c>
      <c r="AB92" s="14">
        <v>12</v>
      </c>
      <c r="AC92" s="13">
        <v>2</v>
      </c>
      <c r="AD92" s="13">
        <v>25</v>
      </c>
      <c r="AE92" s="13">
        <v>0</v>
      </c>
      <c r="AF92" s="13">
        <v>10</v>
      </c>
      <c r="AG92" s="20">
        <v>0</v>
      </c>
      <c r="AH92" s="14"/>
      <c r="AI92" s="2" t="s">
        <v>92</v>
      </c>
      <c r="AJ92" s="18"/>
    </row>
    <row r="93" spans="1:36">
      <c r="A93" s="8">
        <v>41187</v>
      </c>
      <c r="B93" s="13">
        <v>54</v>
      </c>
      <c r="C93" s="13">
        <v>0</v>
      </c>
      <c r="D93" s="13">
        <v>10</v>
      </c>
      <c r="E93" s="13">
        <v>0</v>
      </c>
      <c r="F93" s="13">
        <v>22</v>
      </c>
      <c r="G93" s="18">
        <v>0</v>
      </c>
      <c r="H93" s="12">
        <v>43</v>
      </c>
      <c r="I93" s="13">
        <v>5</v>
      </c>
      <c r="J93" s="13">
        <v>22</v>
      </c>
      <c r="K93" s="13">
        <v>2</v>
      </c>
      <c r="L93" s="13">
        <v>130</v>
      </c>
      <c r="M93" s="18">
        <v>5</v>
      </c>
      <c r="N93" s="12">
        <v>22</v>
      </c>
      <c r="O93" s="18">
        <v>8</v>
      </c>
      <c r="P93" s="12">
        <v>19</v>
      </c>
      <c r="Q93" s="13">
        <v>2</v>
      </c>
      <c r="R93" s="13">
        <v>53</v>
      </c>
      <c r="S93" s="13">
        <v>2</v>
      </c>
      <c r="T93" s="13">
        <v>28</v>
      </c>
      <c r="U93" s="18">
        <v>1</v>
      </c>
      <c r="V93" s="12">
        <v>20</v>
      </c>
      <c r="W93" s="13">
        <v>0</v>
      </c>
      <c r="X93" s="13">
        <v>15</v>
      </c>
      <c r="Y93" s="13">
        <v>0</v>
      </c>
      <c r="Z93" s="13">
        <v>22</v>
      </c>
      <c r="AA93" s="18">
        <v>2</v>
      </c>
      <c r="AB93" s="12">
        <v>8</v>
      </c>
      <c r="AC93" s="13">
        <v>0</v>
      </c>
      <c r="AD93" s="13">
        <v>3</v>
      </c>
      <c r="AE93" s="13">
        <v>1</v>
      </c>
      <c r="AF93" s="13">
        <v>2</v>
      </c>
      <c r="AG93" s="18">
        <v>0</v>
      </c>
      <c r="AH93" s="12"/>
      <c r="AI93" s="2" t="s">
        <v>91</v>
      </c>
      <c r="AJ93" s="18"/>
    </row>
    <row r="94" spans="1:36">
      <c r="A94" s="8">
        <v>41191</v>
      </c>
      <c r="B94" s="13">
        <v>17</v>
      </c>
      <c r="C94" s="13">
        <v>1</v>
      </c>
      <c r="D94" s="13">
        <v>3</v>
      </c>
      <c r="E94" s="13">
        <v>0</v>
      </c>
      <c r="F94" s="13">
        <v>11</v>
      </c>
      <c r="G94" s="18">
        <v>2</v>
      </c>
      <c r="H94" s="12">
        <v>102</v>
      </c>
      <c r="I94" s="13">
        <v>2</v>
      </c>
      <c r="J94" s="13">
        <v>53</v>
      </c>
      <c r="K94" s="13">
        <v>7</v>
      </c>
      <c r="L94" s="13">
        <v>390</v>
      </c>
      <c r="M94" s="18">
        <v>6</v>
      </c>
      <c r="N94" s="12">
        <v>90</v>
      </c>
      <c r="O94" s="18">
        <v>19</v>
      </c>
      <c r="P94" s="12">
        <v>55</v>
      </c>
      <c r="Q94" s="13">
        <v>3</v>
      </c>
      <c r="R94" s="13">
        <v>11</v>
      </c>
      <c r="S94" s="13">
        <v>0</v>
      </c>
      <c r="T94" s="13">
        <v>9</v>
      </c>
      <c r="U94" s="18">
        <v>0</v>
      </c>
      <c r="V94" s="12">
        <v>55</v>
      </c>
      <c r="W94" s="13">
        <v>3</v>
      </c>
      <c r="X94" s="13">
        <v>11</v>
      </c>
      <c r="Y94" s="13">
        <v>0</v>
      </c>
      <c r="Z94" s="13">
        <v>9</v>
      </c>
      <c r="AA94" s="18">
        <v>0</v>
      </c>
      <c r="AB94" s="12">
        <v>4</v>
      </c>
      <c r="AC94" s="13">
        <v>0</v>
      </c>
      <c r="AD94" s="13">
        <v>4</v>
      </c>
      <c r="AE94" s="13">
        <v>0</v>
      </c>
      <c r="AF94" s="13">
        <v>2</v>
      </c>
      <c r="AG94" s="18">
        <v>0</v>
      </c>
      <c r="AH94" s="12"/>
      <c r="AI94" s="2" t="s">
        <v>98</v>
      </c>
      <c r="AJ94" s="18"/>
    </row>
    <row r="95" spans="1:36" ht="15">
      <c r="A95" s="7">
        <v>41194</v>
      </c>
      <c r="B95" s="15">
        <v>7</v>
      </c>
      <c r="C95" s="13">
        <v>0</v>
      </c>
      <c r="D95" s="13">
        <v>4</v>
      </c>
      <c r="E95" s="13">
        <v>0</v>
      </c>
      <c r="F95" s="13">
        <v>0</v>
      </c>
      <c r="G95" s="18">
        <v>0</v>
      </c>
      <c r="H95" s="15">
        <v>4</v>
      </c>
      <c r="I95" s="13">
        <v>2</v>
      </c>
      <c r="J95" s="13">
        <v>25</v>
      </c>
      <c r="K95" s="13">
        <v>1</v>
      </c>
      <c r="L95" s="13">
        <v>32</v>
      </c>
      <c r="M95" s="18">
        <v>0</v>
      </c>
      <c r="N95" s="15">
        <v>46</v>
      </c>
      <c r="O95" s="18">
        <v>5</v>
      </c>
      <c r="P95" s="15">
        <v>16</v>
      </c>
      <c r="Q95" s="13">
        <v>0</v>
      </c>
      <c r="R95" s="13">
        <v>9</v>
      </c>
      <c r="S95" s="13">
        <v>0</v>
      </c>
      <c r="T95" s="13">
        <v>8</v>
      </c>
      <c r="U95" s="18">
        <v>1</v>
      </c>
      <c r="V95" s="13">
        <v>355</v>
      </c>
      <c r="W95" s="15">
        <v>12</v>
      </c>
      <c r="X95" s="15">
        <v>22</v>
      </c>
      <c r="Y95" s="15">
        <v>1</v>
      </c>
      <c r="Z95" s="15">
        <v>8</v>
      </c>
      <c r="AA95" s="18">
        <v>0</v>
      </c>
      <c r="AB95" s="15">
        <v>0</v>
      </c>
      <c r="AC95" s="15">
        <v>0</v>
      </c>
      <c r="AD95" s="15">
        <v>1</v>
      </c>
      <c r="AE95" s="15">
        <v>0</v>
      </c>
      <c r="AF95" s="15">
        <v>0</v>
      </c>
      <c r="AG95" s="18">
        <v>0</v>
      </c>
      <c r="AH95" s="7"/>
      <c r="AI95" s="27" t="s">
        <v>117</v>
      </c>
      <c r="AJ95" s="18"/>
    </row>
    <row r="96" spans="1:36">
      <c r="A96" s="7">
        <v>41198</v>
      </c>
      <c r="B96" s="15">
        <v>4</v>
      </c>
      <c r="C96" s="13">
        <v>0</v>
      </c>
      <c r="D96" s="13">
        <v>1</v>
      </c>
      <c r="E96" s="13">
        <v>0</v>
      </c>
      <c r="F96" s="13">
        <v>1</v>
      </c>
      <c r="G96" s="18">
        <v>0</v>
      </c>
      <c r="H96" s="15">
        <v>92</v>
      </c>
      <c r="I96" s="13">
        <v>1</v>
      </c>
      <c r="J96" s="13">
        <v>173</v>
      </c>
      <c r="K96" s="13">
        <v>3</v>
      </c>
      <c r="L96" s="13">
        <v>163</v>
      </c>
      <c r="M96" s="18">
        <v>4</v>
      </c>
      <c r="N96" s="15">
        <v>0</v>
      </c>
      <c r="O96" s="18">
        <v>0</v>
      </c>
      <c r="P96" s="15">
        <v>12</v>
      </c>
      <c r="Q96" s="13">
        <v>0</v>
      </c>
      <c r="R96" s="13">
        <v>20</v>
      </c>
      <c r="S96" s="13">
        <v>0</v>
      </c>
      <c r="T96" s="13">
        <v>72</v>
      </c>
      <c r="U96" s="18">
        <v>2</v>
      </c>
      <c r="V96" s="13">
        <v>132</v>
      </c>
      <c r="W96" s="15">
        <v>5</v>
      </c>
      <c r="X96" s="15">
        <v>143</v>
      </c>
      <c r="Y96" s="15">
        <v>0</v>
      </c>
      <c r="Z96" s="15">
        <v>109</v>
      </c>
      <c r="AA96" s="18">
        <v>0</v>
      </c>
      <c r="AB96" s="15">
        <v>244</v>
      </c>
      <c r="AC96" s="15">
        <v>0</v>
      </c>
      <c r="AD96" s="15">
        <v>173</v>
      </c>
      <c r="AE96" s="15">
        <v>2</v>
      </c>
      <c r="AF96" s="15">
        <v>37</v>
      </c>
      <c r="AG96" s="18">
        <v>2</v>
      </c>
      <c r="AH96" s="7"/>
      <c r="AI96" s="15" t="s">
        <v>94</v>
      </c>
      <c r="AJ96" s="18"/>
    </row>
    <row r="97" spans="1:36">
      <c r="A97" s="5">
        <v>41199</v>
      </c>
      <c r="B97" s="83">
        <v>17</v>
      </c>
      <c r="C97" s="83">
        <v>0</v>
      </c>
      <c r="D97" s="83">
        <v>27</v>
      </c>
      <c r="E97" s="83">
        <v>1</v>
      </c>
      <c r="F97" s="83">
        <v>20</v>
      </c>
      <c r="G97" s="18">
        <v>2</v>
      </c>
      <c r="H97" s="83">
        <v>0</v>
      </c>
      <c r="I97" s="83">
        <v>0</v>
      </c>
      <c r="J97" s="83">
        <v>0</v>
      </c>
      <c r="K97" s="83">
        <v>0</v>
      </c>
      <c r="L97" s="83">
        <v>0</v>
      </c>
      <c r="M97" s="18">
        <v>0</v>
      </c>
      <c r="N97" s="83">
        <v>13</v>
      </c>
      <c r="O97" s="18">
        <v>7</v>
      </c>
      <c r="P97" s="83">
        <v>4</v>
      </c>
      <c r="Q97" s="83">
        <v>0</v>
      </c>
      <c r="R97" s="83">
        <v>41</v>
      </c>
      <c r="S97" s="83">
        <v>1</v>
      </c>
      <c r="T97" s="83">
        <v>86</v>
      </c>
      <c r="U97" s="18">
        <v>2</v>
      </c>
      <c r="V97" s="83">
        <v>2</v>
      </c>
      <c r="W97" s="83">
        <v>0</v>
      </c>
      <c r="X97" s="83">
        <v>4</v>
      </c>
      <c r="Y97" s="83">
        <v>1</v>
      </c>
      <c r="Z97" s="83">
        <v>7</v>
      </c>
      <c r="AA97" s="18">
        <v>1</v>
      </c>
      <c r="AB97" s="83">
        <v>11</v>
      </c>
      <c r="AC97" s="83">
        <v>0</v>
      </c>
      <c r="AD97" s="83">
        <v>9</v>
      </c>
      <c r="AE97" s="83">
        <v>0</v>
      </c>
      <c r="AF97" s="83">
        <v>3</v>
      </c>
      <c r="AG97" s="18">
        <v>0</v>
      </c>
      <c r="AH97" s="7"/>
      <c r="AI97" s="15" t="s">
        <v>105</v>
      </c>
      <c r="AJ97" s="18"/>
    </row>
    <row r="98" spans="1:36">
      <c r="A98" s="5">
        <v>41206</v>
      </c>
      <c r="B98" s="13">
        <v>77</v>
      </c>
      <c r="C98" s="13">
        <v>4</v>
      </c>
      <c r="D98" s="13">
        <v>149</v>
      </c>
      <c r="E98" s="18">
        <v>7</v>
      </c>
      <c r="F98" s="12">
        <v>172</v>
      </c>
      <c r="G98" s="15">
        <v>3</v>
      </c>
      <c r="H98" s="12">
        <v>214</v>
      </c>
      <c r="I98" s="13">
        <v>5</v>
      </c>
      <c r="J98" s="13">
        <v>371</v>
      </c>
      <c r="K98" s="13">
        <v>14</v>
      </c>
      <c r="L98" s="13">
        <v>201</v>
      </c>
      <c r="M98" s="15">
        <v>18</v>
      </c>
      <c r="N98" s="12">
        <v>6</v>
      </c>
      <c r="O98" s="15">
        <v>4</v>
      </c>
      <c r="P98" s="13">
        <v>77</v>
      </c>
      <c r="Q98" s="13">
        <v>3</v>
      </c>
      <c r="R98" s="13">
        <v>130</v>
      </c>
      <c r="S98" s="13">
        <v>7</v>
      </c>
      <c r="T98" s="13">
        <v>84</v>
      </c>
      <c r="U98" s="13">
        <v>7</v>
      </c>
      <c r="V98" s="13">
        <v>8</v>
      </c>
      <c r="W98" s="13">
        <v>0</v>
      </c>
      <c r="X98" s="15">
        <v>0</v>
      </c>
      <c r="Y98" s="15">
        <v>0</v>
      </c>
      <c r="Z98" s="15">
        <v>1</v>
      </c>
      <c r="AA98" s="15">
        <v>0</v>
      </c>
      <c r="AB98" s="12">
        <v>0</v>
      </c>
      <c r="AC98" s="15">
        <v>0</v>
      </c>
      <c r="AD98" s="15">
        <v>0</v>
      </c>
      <c r="AE98" s="15">
        <v>0</v>
      </c>
      <c r="AF98" s="15">
        <v>1</v>
      </c>
      <c r="AG98" s="15">
        <v>0</v>
      </c>
      <c r="AH98" s="7"/>
      <c r="AI98" s="15" t="s">
        <v>99</v>
      </c>
      <c r="AJ98" s="18"/>
    </row>
    <row r="99" spans="1:36">
      <c r="A99" s="5">
        <v>41208</v>
      </c>
      <c r="B99" s="12">
        <v>23</v>
      </c>
      <c r="C99" s="13">
        <v>1</v>
      </c>
      <c r="D99" s="13">
        <v>23</v>
      </c>
      <c r="E99" s="13">
        <v>0</v>
      </c>
      <c r="F99" s="13">
        <v>9</v>
      </c>
      <c r="G99" s="18">
        <v>0</v>
      </c>
      <c r="H99" s="15">
        <v>103</v>
      </c>
      <c r="I99" s="13">
        <v>4</v>
      </c>
      <c r="J99" s="13">
        <v>82</v>
      </c>
      <c r="K99" s="13">
        <v>8</v>
      </c>
      <c r="L99" s="13">
        <v>257</v>
      </c>
      <c r="M99" s="18">
        <v>20</v>
      </c>
      <c r="N99" s="12">
        <v>85</v>
      </c>
      <c r="O99" s="15">
        <v>14</v>
      </c>
      <c r="P99" s="12">
        <v>51</v>
      </c>
      <c r="Q99" s="13">
        <v>1</v>
      </c>
      <c r="R99" s="13">
        <v>98</v>
      </c>
      <c r="S99" s="13">
        <v>1</v>
      </c>
      <c r="T99" s="13">
        <v>42</v>
      </c>
      <c r="U99" s="13">
        <v>6</v>
      </c>
      <c r="V99" s="12">
        <v>29</v>
      </c>
      <c r="W99" s="15">
        <v>1</v>
      </c>
      <c r="X99" s="15">
        <v>7</v>
      </c>
      <c r="Y99" s="15">
        <v>1</v>
      </c>
      <c r="Z99" s="15">
        <v>2</v>
      </c>
      <c r="AA99" s="15">
        <v>0</v>
      </c>
      <c r="AB99" s="12">
        <v>14</v>
      </c>
      <c r="AC99" s="15">
        <v>0</v>
      </c>
      <c r="AD99" s="15">
        <v>73</v>
      </c>
      <c r="AE99" s="15">
        <v>5</v>
      </c>
      <c r="AF99" s="15">
        <v>20</v>
      </c>
      <c r="AG99" s="15">
        <v>0</v>
      </c>
      <c r="AH99" s="50"/>
      <c r="AI99" s="2" t="s">
        <v>113</v>
      </c>
      <c r="AJ99" s="18"/>
    </row>
    <row r="100" spans="1:36">
      <c r="A100" s="5">
        <v>41213</v>
      </c>
      <c r="B100" s="12">
        <v>4</v>
      </c>
      <c r="C100" s="13">
        <v>0</v>
      </c>
      <c r="D100" s="13">
        <v>1</v>
      </c>
      <c r="E100" s="13">
        <v>0</v>
      </c>
      <c r="F100" s="13">
        <v>7</v>
      </c>
      <c r="G100" s="18">
        <v>0</v>
      </c>
      <c r="H100" s="15">
        <v>52</v>
      </c>
      <c r="I100" s="13">
        <v>3</v>
      </c>
      <c r="J100" s="13">
        <v>28</v>
      </c>
      <c r="K100" s="13">
        <v>0</v>
      </c>
      <c r="L100" s="13">
        <v>17</v>
      </c>
      <c r="M100" s="13">
        <v>4</v>
      </c>
      <c r="N100" s="12">
        <v>6</v>
      </c>
      <c r="O100" s="15">
        <v>1</v>
      </c>
      <c r="P100" s="12">
        <v>70</v>
      </c>
      <c r="Q100" s="13">
        <v>19</v>
      </c>
      <c r="R100" s="13">
        <v>39</v>
      </c>
      <c r="S100" s="13">
        <v>1</v>
      </c>
      <c r="T100" s="13">
        <v>25</v>
      </c>
      <c r="U100" s="13">
        <v>0</v>
      </c>
      <c r="V100" s="12">
        <v>25</v>
      </c>
      <c r="W100" s="15">
        <v>3</v>
      </c>
      <c r="X100" s="15">
        <v>91</v>
      </c>
      <c r="Y100" s="15">
        <v>3</v>
      </c>
      <c r="Z100" s="15">
        <v>57</v>
      </c>
      <c r="AA100" s="15">
        <v>0</v>
      </c>
      <c r="AB100" s="12">
        <v>6</v>
      </c>
      <c r="AC100" s="15">
        <v>0</v>
      </c>
      <c r="AD100" s="15">
        <v>5</v>
      </c>
      <c r="AE100" s="15">
        <v>3</v>
      </c>
      <c r="AF100" s="15">
        <v>2</v>
      </c>
      <c r="AG100" s="15">
        <v>0</v>
      </c>
      <c r="AH100" s="50"/>
      <c r="AI100" s="15" t="s">
        <v>104</v>
      </c>
      <c r="AJ100" s="85"/>
    </row>
    <row r="101" spans="1:36">
      <c r="A101" s="5">
        <v>41215</v>
      </c>
      <c r="B101" s="12">
        <v>34</v>
      </c>
      <c r="C101" s="13">
        <v>3</v>
      </c>
      <c r="D101" s="13">
        <v>7</v>
      </c>
      <c r="E101" s="13">
        <v>0</v>
      </c>
      <c r="F101" s="13">
        <v>2</v>
      </c>
      <c r="G101" s="18">
        <v>0</v>
      </c>
      <c r="H101" s="15">
        <v>22</v>
      </c>
      <c r="I101" s="13">
        <v>4</v>
      </c>
      <c r="J101" s="13">
        <v>67</v>
      </c>
      <c r="K101" s="13">
        <v>9</v>
      </c>
      <c r="L101" s="13">
        <v>212</v>
      </c>
      <c r="M101" s="13">
        <v>11</v>
      </c>
      <c r="N101" s="12">
        <v>82</v>
      </c>
      <c r="O101" s="15">
        <v>13</v>
      </c>
      <c r="P101" s="12">
        <v>26</v>
      </c>
      <c r="Q101" s="13">
        <v>0</v>
      </c>
      <c r="R101" s="13">
        <v>233</v>
      </c>
      <c r="S101" s="13">
        <v>3</v>
      </c>
      <c r="T101" s="13">
        <v>84</v>
      </c>
      <c r="U101" s="13">
        <v>1</v>
      </c>
      <c r="V101" s="12">
        <v>90</v>
      </c>
      <c r="W101" s="15">
        <v>1</v>
      </c>
      <c r="X101" s="15">
        <v>20</v>
      </c>
      <c r="Y101" s="15">
        <v>0</v>
      </c>
      <c r="Z101" s="15">
        <v>22</v>
      </c>
      <c r="AA101" s="15">
        <v>2</v>
      </c>
      <c r="AB101" s="12">
        <v>27</v>
      </c>
      <c r="AC101" s="15">
        <v>0</v>
      </c>
      <c r="AD101" s="15">
        <v>10</v>
      </c>
      <c r="AE101" s="15">
        <v>0</v>
      </c>
      <c r="AF101" s="15">
        <v>11</v>
      </c>
      <c r="AG101" s="15">
        <v>0</v>
      </c>
      <c r="AH101" s="50"/>
      <c r="AI101" s="15" t="s">
        <v>103</v>
      </c>
      <c r="AJ101" s="18"/>
    </row>
    <row r="102" spans="1:36">
      <c r="A102" s="5">
        <v>41218</v>
      </c>
      <c r="B102" s="12">
        <v>101</v>
      </c>
      <c r="C102" s="13">
        <v>3</v>
      </c>
      <c r="D102" s="13">
        <v>8</v>
      </c>
      <c r="E102" s="13">
        <v>2</v>
      </c>
      <c r="F102" s="13">
        <v>2</v>
      </c>
      <c r="G102" s="18">
        <v>0</v>
      </c>
      <c r="H102" s="15">
        <v>32</v>
      </c>
      <c r="I102" s="13">
        <v>7</v>
      </c>
      <c r="J102" s="13">
        <v>52</v>
      </c>
      <c r="K102" s="13">
        <v>4</v>
      </c>
      <c r="L102" s="13">
        <v>67</v>
      </c>
      <c r="M102" s="13">
        <v>5</v>
      </c>
      <c r="N102" s="12">
        <v>3</v>
      </c>
      <c r="O102" s="15">
        <v>0</v>
      </c>
      <c r="P102" s="12">
        <v>1</v>
      </c>
      <c r="Q102" s="13">
        <v>0</v>
      </c>
      <c r="R102" s="13">
        <v>3</v>
      </c>
      <c r="S102" s="13">
        <v>0</v>
      </c>
      <c r="T102" s="13">
        <v>6</v>
      </c>
      <c r="U102" s="13">
        <v>2</v>
      </c>
      <c r="V102" s="12">
        <v>182</v>
      </c>
      <c r="W102" s="15">
        <v>9</v>
      </c>
      <c r="X102" s="15">
        <v>33</v>
      </c>
      <c r="Y102" s="15">
        <v>1</v>
      </c>
      <c r="Z102" s="15">
        <v>6</v>
      </c>
      <c r="AA102" s="15">
        <v>0</v>
      </c>
      <c r="AB102" s="12">
        <v>9</v>
      </c>
      <c r="AC102" s="15">
        <v>0</v>
      </c>
      <c r="AD102" s="15">
        <v>22</v>
      </c>
      <c r="AE102" s="15">
        <v>0</v>
      </c>
      <c r="AF102" s="15">
        <v>1</v>
      </c>
      <c r="AG102" s="15">
        <v>0</v>
      </c>
      <c r="AH102" s="50"/>
      <c r="AI102" s="15" t="s">
        <v>159</v>
      </c>
      <c r="AJ102" s="18"/>
    </row>
    <row r="103" spans="1:36">
      <c r="A103" s="5">
        <v>41219</v>
      </c>
      <c r="B103" s="12">
        <v>42</v>
      </c>
      <c r="C103" s="13">
        <v>3</v>
      </c>
      <c r="D103" s="13">
        <v>57</v>
      </c>
      <c r="E103" s="13">
        <v>3</v>
      </c>
      <c r="F103" s="13">
        <v>32</v>
      </c>
      <c r="G103" s="18">
        <v>4</v>
      </c>
      <c r="H103" s="15">
        <v>11</v>
      </c>
      <c r="I103" s="13">
        <v>2</v>
      </c>
      <c r="J103" s="13">
        <v>46</v>
      </c>
      <c r="K103" s="13">
        <v>5</v>
      </c>
      <c r="L103" s="13">
        <v>42</v>
      </c>
      <c r="M103" s="13">
        <v>1</v>
      </c>
      <c r="N103" s="12">
        <v>25</v>
      </c>
      <c r="O103" s="15">
        <v>10</v>
      </c>
      <c r="P103" s="12">
        <v>215</v>
      </c>
      <c r="Q103" s="13">
        <v>6</v>
      </c>
      <c r="R103" s="13">
        <v>22</v>
      </c>
      <c r="S103" s="13">
        <v>1</v>
      </c>
      <c r="T103" s="13">
        <v>15</v>
      </c>
      <c r="U103" s="13">
        <v>0</v>
      </c>
      <c r="V103" s="12">
        <v>2</v>
      </c>
      <c r="W103" s="15">
        <v>1</v>
      </c>
      <c r="X103" s="15">
        <v>1</v>
      </c>
      <c r="Y103" s="15">
        <v>0</v>
      </c>
      <c r="Z103" s="15">
        <v>1</v>
      </c>
      <c r="AA103" s="15">
        <v>0</v>
      </c>
      <c r="AB103" s="12">
        <v>10</v>
      </c>
      <c r="AC103" s="15">
        <v>2</v>
      </c>
      <c r="AD103" s="15">
        <v>12</v>
      </c>
      <c r="AE103" s="15">
        <v>2</v>
      </c>
      <c r="AF103" s="15">
        <v>23</v>
      </c>
      <c r="AG103" s="15">
        <v>1</v>
      </c>
      <c r="AH103" s="50"/>
      <c r="AI103" s="15" t="s">
        <v>106</v>
      </c>
      <c r="AJ103" s="18"/>
    </row>
    <row r="104" spans="1:36">
      <c r="A104" s="5">
        <v>41226</v>
      </c>
      <c r="B104" s="12">
        <v>18</v>
      </c>
      <c r="C104" s="13">
        <v>3</v>
      </c>
      <c r="D104" s="13">
        <v>30</v>
      </c>
      <c r="E104" s="13">
        <v>4</v>
      </c>
      <c r="F104" s="13">
        <v>101</v>
      </c>
      <c r="G104" s="18">
        <v>26</v>
      </c>
      <c r="H104" s="15">
        <v>25</v>
      </c>
      <c r="I104" s="13">
        <v>2</v>
      </c>
      <c r="J104" s="13">
        <v>52</v>
      </c>
      <c r="K104" s="13">
        <v>3</v>
      </c>
      <c r="L104" s="13">
        <v>122</v>
      </c>
      <c r="M104" s="13">
        <v>1</v>
      </c>
      <c r="N104" s="12">
        <v>167</v>
      </c>
      <c r="O104" s="15">
        <v>31</v>
      </c>
      <c r="P104" s="12">
        <v>67</v>
      </c>
      <c r="Q104" s="13">
        <v>2</v>
      </c>
      <c r="R104" s="13">
        <v>42</v>
      </c>
      <c r="S104" s="13">
        <v>0</v>
      </c>
      <c r="T104" s="13">
        <v>18</v>
      </c>
      <c r="U104" s="13">
        <v>0</v>
      </c>
      <c r="V104" s="12">
        <v>2</v>
      </c>
      <c r="W104" s="15">
        <v>0</v>
      </c>
      <c r="X104" s="15">
        <v>3</v>
      </c>
      <c r="Y104" s="15">
        <v>2</v>
      </c>
      <c r="Z104" s="15">
        <v>3</v>
      </c>
      <c r="AA104" s="15">
        <v>0</v>
      </c>
      <c r="AB104" s="12">
        <v>16</v>
      </c>
      <c r="AC104" s="15">
        <v>0</v>
      </c>
      <c r="AD104" s="15">
        <v>0</v>
      </c>
      <c r="AE104" s="15">
        <v>0</v>
      </c>
      <c r="AF104" s="15">
        <v>0</v>
      </c>
      <c r="AG104" s="15">
        <v>0</v>
      </c>
      <c r="AH104" s="50"/>
      <c r="AI104" s="15" t="s">
        <v>140</v>
      </c>
      <c r="AJ104" s="18"/>
    </row>
    <row r="105" spans="1:36">
      <c r="A105" s="5">
        <v>41230</v>
      </c>
      <c r="B105" s="12">
        <v>95</v>
      </c>
      <c r="C105" s="13">
        <v>2</v>
      </c>
      <c r="D105" s="13">
        <v>87</v>
      </c>
      <c r="E105" s="13">
        <v>3</v>
      </c>
      <c r="F105" s="13">
        <v>38</v>
      </c>
      <c r="G105" s="18">
        <v>3</v>
      </c>
      <c r="H105" s="15">
        <v>81</v>
      </c>
      <c r="I105" s="13">
        <v>9</v>
      </c>
      <c r="J105" s="13">
        <v>71</v>
      </c>
      <c r="K105" s="13">
        <v>8</v>
      </c>
      <c r="L105" s="13">
        <v>55</v>
      </c>
      <c r="M105" s="13">
        <v>4</v>
      </c>
      <c r="N105" s="12">
        <v>19</v>
      </c>
      <c r="O105" s="15">
        <v>1</v>
      </c>
      <c r="P105" s="12">
        <v>10</v>
      </c>
      <c r="Q105" s="13">
        <v>3</v>
      </c>
      <c r="R105" s="13">
        <v>1</v>
      </c>
      <c r="S105" s="13">
        <v>0</v>
      </c>
      <c r="T105" s="13">
        <v>2</v>
      </c>
      <c r="U105" s="13">
        <v>0</v>
      </c>
      <c r="V105" s="12">
        <v>10</v>
      </c>
      <c r="W105" s="13">
        <v>3</v>
      </c>
      <c r="X105" s="13">
        <v>1</v>
      </c>
      <c r="Y105" s="13">
        <v>0</v>
      </c>
      <c r="Z105" s="15">
        <v>2</v>
      </c>
      <c r="AA105" s="15">
        <v>0</v>
      </c>
      <c r="AB105" s="12">
        <v>19</v>
      </c>
      <c r="AC105" s="15">
        <v>4</v>
      </c>
      <c r="AD105" s="15">
        <v>52</v>
      </c>
      <c r="AE105" s="15">
        <v>4</v>
      </c>
      <c r="AF105" s="15">
        <v>78</v>
      </c>
      <c r="AG105" s="15">
        <v>2</v>
      </c>
      <c r="AH105" s="50"/>
      <c r="AI105" s="15" t="s">
        <v>122</v>
      </c>
      <c r="AJ105" s="18"/>
    </row>
    <row r="106" spans="1:36">
      <c r="A106" s="5">
        <v>41232</v>
      </c>
      <c r="B106" s="12">
        <v>37</v>
      </c>
      <c r="C106" s="13">
        <v>2</v>
      </c>
      <c r="D106" s="13">
        <v>10</v>
      </c>
      <c r="E106" s="13">
        <v>0</v>
      </c>
      <c r="F106" s="13">
        <v>7</v>
      </c>
      <c r="G106" s="18">
        <v>0</v>
      </c>
      <c r="H106" s="15">
        <v>2</v>
      </c>
      <c r="I106" s="13">
        <v>0</v>
      </c>
      <c r="J106" s="13">
        <v>0</v>
      </c>
      <c r="K106" s="13">
        <v>0</v>
      </c>
      <c r="L106" s="13">
        <v>8</v>
      </c>
      <c r="M106" s="13">
        <v>2</v>
      </c>
      <c r="N106" s="12">
        <v>58</v>
      </c>
      <c r="O106" s="15">
        <v>2</v>
      </c>
      <c r="P106" s="12">
        <v>19</v>
      </c>
      <c r="Q106" s="13">
        <v>1</v>
      </c>
      <c r="R106" s="13">
        <v>19</v>
      </c>
      <c r="S106" s="13">
        <v>0</v>
      </c>
      <c r="T106" s="13">
        <v>9</v>
      </c>
      <c r="U106" s="13">
        <v>0</v>
      </c>
      <c r="V106" s="12">
        <v>27</v>
      </c>
      <c r="W106" s="13">
        <v>2</v>
      </c>
      <c r="X106" s="13">
        <v>14</v>
      </c>
      <c r="Y106" s="13">
        <v>1</v>
      </c>
      <c r="Z106" s="15">
        <v>50</v>
      </c>
      <c r="AA106" s="15">
        <v>1</v>
      </c>
      <c r="AB106" s="12">
        <v>63</v>
      </c>
      <c r="AC106" s="15">
        <v>3</v>
      </c>
      <c r="AD106" s="15">
        <v>31</v>
      </c>
      <c r="AE106" s="15">
        <v>0</v>
      </c>
      <c r="AF106" s="15">
        <v>27</v>
      </c>
      <c r="AG106" s="15">
        <v>1</v>
      </c>
      <c r="AH106" s="50"/>
      <c r="AI106" s="13" t="s">
        <v>165</v>
      </c>
      <c r="AJ106" s="18"/>
    </row>
    <row r="107" spans="1:36">
      <c r="A107" s="5">
        <v>41233</v>
      </c>
      <c r="B107" s="12">
        <v>25</v>
      </c>
      <c r="C107" s="13">
        <v>2</v>
      </c>
      <c r="D107" s="13">
        <v>12</v>
      </c>
      <c r="E107" s="13">
        <v>0</v>
      </c>
      <c r="F107" s="13">
        <v>2</v>
      </c>
      <c r="G107" s="18">
        <v>0</v>
      </c>
      <c r="H107" s="15">
        <v>184</v>
      </c>
      <c r="I107" s="13">
        <v>2</v>
      </c>
      <c r="J107" s="13">
        <v>17</v>
      </c>
      <c r="K107" s="13">
        <v>0</v>
      </c>
      <c r="L107" s="13">
        <v>10</v>
      </c>
      <c r="M107" s="13">
        <v>0</v>
      </c>
      <c r="N107" s="12">
        <v>328</v>
      </c>
      <c r="O107" s="15">
        <v>38</v>
      </c>
      <c r="P107" s="12">
        <v>5</v>
      </c>
      <c r="Q107" s="13">
        <v>0</v>
      </c>
      <c r="R107" s="13">
        <v>3</v>
      </c>
      <c r="S107" s="13">
        <v>0</v>
      </c>
      <c r="T107" s="13">
        <v>5</v>
      </c>
      <c r="U107" s="13">
        <v>0</v>
      </c>
      <c r="V107" s="12">
        <v>0</v>
      </c>
      <c r="W107" s="13">
        <v>0</v>
      </c>
      <c r="X107" s="13">
        <v>0</v>
      </c>
      <c r="Y107" s="13">
        <v>0</v>
      </c>
      <c r="Z107" s="15">
        <v>0</v>
      </c>
      <c r="AA107" s="15">
        <v>0</v>
      </c>
      <c r="AB107" s="12">
        <v>3</v>
      </c>
      <c r="AC107" s="15">
        <v>0</v>
      </c>
      <c r="AD107" s="15">
        <v>1</v>
      </c>
      <c r="AE107" s="15">
        <v>0</v>
      </c>
      <c r="AF107" s="15">
        <v>5</v>
      </c>
      <c r="AG107" s="15">
        <v>0</v>
      </c>
      <c r="AH107" s="50"/>
      <c r="AI107" s="13" t="s">
        <v>153</v>
      </c>
      <c r="AJ107" s="18"/>
    </row>
    <row r="108" spans="1:36">
      <c r="A108" s="5">
        <v>41239</v>
      </c>
      <c r="B108" s="12">
        <v>69</v>
      </c>
      <c r="C108" s="13">
        <v>3</v>
      </c>
      <c r="D108" s="13">
        <v>36</v>
      </c>
      <c r="E108" s="13">
        <v>1</v>
      </c>
      <c r="F108" s="13">
        <v>14</v>
      </c>
      <c r="G108" s="18">
        <v>0</v>
      </c>
      <c r="H108" s="15">
        <v>52</v>
      </c>
      <c r="I108" s="13">
        <v>3</v>
      </c>
      <c r="J108" s="13">
        <v>19</v>
      </c>
      <c r="K108" s="13">
        <v>1</v>
      </c>
      <c r="L108" s="13">
        <v>49</v>
      </c>
      <c r="M108" s="13">
        <v>5</v>
      </c>
      <c r="N108" s="12">
        <v>5</v>
      </c>
      <c r="O108" s="15">
        <v>0</v>
      </c>
      <c r="P108" s="12">
        <v>4</v>
      </c>
      <c r="Q108" s="13">
        <v>0</v>
      </c>
      <c r="R108" s="13">
        <v>2</v>
      </c>
      <c r="S108" s="13">
        <v>0</v>
      </c>
      <c r="T108" s="13">
        <v>2</v>
      </c>
      <c r="U108" s="13">
        <v>0</v>
      </c>
      <c r="V108" s="12">
        <v>11</v>
      </c>
      <c r="W108" s="13">
        <v>0</v>
      </c>
      <c r="X108" s="13">
        <v>19</v>
      </c>
      <c r="Y108" s="13">
        <v>0</v>
      </c>
      <c r="Z108" s="15">
        <v>18</v>
      </c>
      <c r="AA108" s="15">
        <v>2</v>
      </c>
      <c r="AB108" s="12">
        <v>11</v>
      </c>
      <c r="AC108" s="15">
        <v>0</v>
      </c>
      <c r="AD108" s="15">
        <v>37</v>
      </c>
      <c r="AE108" s="15">
        <v>1</v>
      </c>
      <c r="AF108" s="15">
        <v>28</v>
      </c>
      <c r="AG108" s="15">
        <v>3</v>
      </c>
      <c r="AH108" s="50"/>
      <c r="AI108" s="13" t="s">
        <v>130</v>
      </c>
      <c r="AJ108" s="18"/>
    </row>
    <row r="109" spans="1:36">
      <c r="A109" s="94">
        <v>41243</v>
      </c>
      <c r="B109" s="12">
        <v>89</v>
      </c>
      <c r="C109" s="13">
        <v>0</v>
      </c>
      <c r="D109" s="13">
        <v>27</v>
      </c>
      <c r="E109" s="13">
        <v>0</v>
      </c>
      <c r="F109" s="13">
        <v>42</v>
      </c>
      <c r="G109" s="18">
        <v>4</v>
      </c>
      <c r="H109" s="15">
        <v>12</v>
      </c>
      <c r="I109" s="13">
        <v>0</v>
      </c>
      <c r="J109" s="13">
        <v>5</v>
      </c>
      <c r="K109" s="13">
        <v>2</v>
      </c>
      <c r="L109" s="13">
        <v>8</v>
      </c>
      <c r="M109" s="13">
        <v>1</v>
      </c>
      <c r="N109" s="12">
        <v>1</v>
      </c>
      <c r="O109" s="15">
        <v>1</v>
      </c>
      <c r="P109" s="12">
        <v>8</v>
      </c>
      <c r="Q109" s="13">
        <v>0</v>
      </c>
      <c r="R109" s="13">
        <v>11</v>
      </c>
      <c r="S109" s="13">
        <v>0</v>
      </c>
      <c r="T109" s="13">
        <v>13</v>
      </c>
      <c r="U109" s="13">
        <v>2</v>
      </c>
      <c r="V109" s="12">
        <v>9</v>
      </c>
      <c r="W109" s="15">
        <v>1</v>
      </c>
      <c r="X109" s="15">
        <v>6</v>
      </c>
      <c r="Y109" s="15">
        <v>1</v>
      </c>
      <c r="Z109" s="15">
        <v>14</v>
      </c>
      <c r="AA109" s="15">
        <v>2</v>
      </c>
      <c r="AB109" s="12">
        <v>9</v>
      </c>
      <c r="AC109" s="15">
        <v>0</v>
      </c>
      <c r="AD109" s="15">
        <v>13</v>
      </c>
      <c r="AE109" s="15">
        <v>0</v>
      </c>
      <c r="AF109" s="15">
        <v>38</v>
      </c>
      <c r="AG109" s="15">
        <v>6</v>
      </c>
      <c r="AH109" s="89"/>
      <c r="AI109" s="15" t="s">
        <v>129</v>
      </c>
      <c r="AJ109" s="18"/>
    </row>
    <row r="110" spans="1:36">
      <c r="A110" s="94">
        <v>41249</v>
      </c>
      <c r="B110" s="12">
        <v>11</v>
      </c>
      <c r="C110" s="13">
        <v>1</v>
      </c>
      <c r="D110" s="13">
        <v>3</v>
      </c>
      <c r="E110" s="13">
        <v>0</v>
      </c>
      <c r="F110" s="13">
        <v>1</v>
      </c>
      <c r="G110" s="18">
        <v>0</v>
      </c>
      <c r="H110" s="15">
        <v>10</v>
      </c>
      <c r="I110" s="13">
        <v>0</v>
      </c>
      <c r="J110" s="13">
        <v>231</v>
      </c>
      <c r="K110" s="13">
        <v>11</v>
      </c>
      <c r="L110" s="13">
        <v>28</v>
      </c>
      <c r="M110" s="13">
        <v>1</v>
      </c>
      <c r="N110" s="12">
        <v>43</v>
      </c>
      <c r="O110" s="15">
        <v>7</v>
      </c>
      <c r="P110" s="12">
        <v>4</v>
      </c>
      <c r="Q110" s="13">
        <v>0</v>
      </c>
      <c r="R110" s="13">
        <v>8</v>
      </c>
      <c r="S110" s="13">
        <v>2</v>
      </c>
      <c r="T110" s="13">
        <v>3</v>
      </c>
      <c r="U110" s="13">
        <v>0</v>
      </c>
      <c r="V110" s="12">
        <v>2</v>
      </c>
      <c r="W110" s="15">
        <v>0</v>
      </c>
      <c r="X110" s="15">
        <v>5</v>
      </c>
      <c r="Y110" s="15">
        <v>0</v>
      </c>
      <c r="Z110" s="15">
        <v>1</v>
      </c>
      <c r="AA110" s="15">
        <v>0</v>
      </c>
      <c r="AB110" s="12">
        <v>18</v>
      </c>
      <c r="AC110" s="15">
        <v>1</v>
      </c>
      <c r="AD110" s="15">
        <v>51</v>
      </c>
      <c r="AE110" s="15">
        <v>4</v>
      </c>
      <c r="AF110" s="15">
        <v>25</v>
      </c>
      <c r="AG110" s="15">
        <v>1</v>
      </c>
      <c r="AH110" s="89"/>
      <c r="AI110" s="15" t="s">
        <v>141</v>
      </c>
      <c r="AJ110" s="18"/>
    </row>
    <row r="111" spans="1:36">
      <c r="A111" s="5">
        <v>41250</v>
      </c>
      <c r="B111" s="12">
        <v>122</v>
      </c>
      <c r="C111" s="13">
        <v>5</v>
      </c>
      <c r="D111" s="13">
        <v>48</v>
      </c>
      <c r="E111" s="13">
        <v>2</v>
      </c>
      <c r="F111" s="13">
        <v>11</v>
      </c>
      <c r="G111" s="18">
        <v>1</v>
      </c>
      <c r="H111" s="15">
        <v>40</v>
      </c>
      <c r="I111" s="13">
        <v>5</v>
      </c>
      <c r="J111" s="13">
        <v>16</v>
      </c>
      <c r="K111" s="13">
        <v>1</v>
      </c>
      <c r="L111" s="13">
        <v>73</v>
      </c>
      <c r="M111" s="13">
        <v>3</v>
      </c>
      <c r="N111" s="12">
        <v>2</v>
      </c>
      <c r="O111" s="15">
        <v>0</v>
      </c>
      <c r="P111" s="12">
        <v>29</v>
      </c>
      <c r="Q111" s="13">
        <v>1</v>
      </c>
      <c r="R111" s="13">
        <v>20</v>
      </c>
      <c r="S111" s="13">
        <v>0</v>
      </c>
      <c r="T111" s="13">
        <v>6</v>
      </c>
      <c r="U111" s="13">
        <v>0</v>
      </c>
      <c r="V111" s="12">
        <v>11</v>
      </c>
      <c r="W111" s="15">
        <v>1</v>
      </c>
      <c r="X111" s="15">
        <v>28</v>
      </c>
      <c r="Y111" s="15">
        <v>1</v>
      </c>
      <c r="Z111" s="15">
        <v>4</v>
      </c>
      <c r="AA111" s="15">
        <v>0</v>
      </c>
      <c r="AB111" s="12">
        <v>24</v>
      </c>
      <c r="AC111" s="15">
        <v>1</v>
      </c>
      <c r="AD111" s="15">
        <v>99</v>
      </c>
      <c r="AE111" s="15">
        <v>3</v>
      </c>
      <c r="AF111" s="15">
        <v>53</v>
      </c>
      <c r="AG111" s="15">
        <v>1</v>
      </c>
      <c r="AH111" s="50"/>
      <c r="AI111" s="15" t="s">
        <v>132</v>
      </c>
      <c r="AJ111" s="18"/>
    </row>
    <row r="112" spans="1:36">
      <c r="A112" s="5">
        <v>41253</v>
      </c>
      <c r="B112" s="9">
        <v>16</v>
      </c>
      <c r="C112" s="34">
        <v>1</v>
      </c>
      <c r="D112" s="34">
        <v>7</v>
      </c>
      <c r="E112" s="34">
        <v>0</v>
      </c>
      <c r="F112" s="34">
        <v>4</v>
      </c>
      <c r="G112" s="107">
        <v>0</v>
      </c>
      <c r="H112" s="10">
        <v>79</v>
      </c>
      <c r="I112" s="34">
        <v>3</v>
      </c>
      <c r="J112" s="34">
        <v>52</v>
      </c>
      <c r="K112" s="34">
        <v>3</v>
      </c>
      <c r="L112" s="34">
        <v>119</v>
      </c>
      <c r="M112" s="34">
        <v>3</v>
      </c>
      <c r="N112" s="9">
        <v>11</v>
      </c>
      <c r="O112" s="10">
        <v>5</v>
      </c>
      <c r="P112" s="9">
        <v>4</v>
      </c>
      <c r="Q112" s="34">
        <v>0</v>
      </c>
      <c r="R112" s="34">
        <v>1</v>
      </c>
      <c r="S112" s="34">
        <v>1</v>
      </c>
      <c r="T112" s="34">
        <v>0</v>
      </c>
      <c r="U112" s="34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10">
        <v>0</v>
      </c>
      <c r="AD112" s="10">
        <v>2</v>
      </c>
      <c r="AE112" s="10">
        <v>0</v>
      </c>
      <c r="AF112" s="10">
        <v>0</v>
      </c>
      <c r="AG112" s="10">
        <v>0</v>
      </c>
      <c r="AH112" s="111"/>
      <c r="AI112" s="13" t="s">
        <v>142</v>
      </c>
      <c r="AJ112" s="18"/>
    </row>
    <row r="113" spans="1:36">
      <c r="A113" s="5">
        <v>41254</v>
      </c>
      <c r="B113" s="13">
        <v>78</v>
      </c>
      <c r="C113" s="13">
        <v>1</v>
      </c>
      <c r="D113" s="13">
        <v>77</v>
      </c>
      <c r="E113" s="13">
        <v>4</v>
      </c>
      <c r="F113" s="13">
        <v>65</v>
      </c>
      <c r="G113" s="18">
        <v>3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0</v>
      </c>
      <c r="P113" s="9">
        <v>455</v>
      </c>
      <c r="Q113" s="34">
        <v>4</v>
      </c>
      <c r="R113" s="34">
        <v>317</v>
      </c>
      <c r="S113" s="34">
        <v>9</v>
      </c>
      <c r="T113" s="34">
        <v>161</v>
      </c>
      <c r="U113" s="34">
        <v>3</v>
      </c>
      <c r="V113" s="9">
        <v>131</v>
      </c>
      <c r="W113" s="10">
        <v>4</v>
      </c>
      <c r="X113" s="10">
        <v>84</v>
      </c>
      <c r="Y113" s="10">
        <v>0</v>
      </c>
      <c r="Z113" s="10">
        <v>81</v>
      </c>
      <c r="AA113" s="10">
        <v>2</v>
      </c>
      <c r="AB113" s="9">
        <v>62</v>
      </c>
      <c r="AC113" s="10">
        <v>1</v>
      </c>
      <c r="AD113" s="10">
        <v>76</v>
      </c>
      <c r="AE113" s="10">
        <v>0</v>
      </c>
      <c r="AF113" s="10">
        <v>69</v>
      </c>
      <c r="AG113" s="10">
        <v>1</v>
      </c>
      <c r="AH113" s="111"/>
      <c r="AI113" s="15" t="s">
        <v>147</v>
      </c>
      <c r="AJ113" s="18"/>
    </row>
    <row r="114" spans="1:36">
      <c r="A114" s="5">
        <v>41261</v>
      </c>
      <c r="B114" s="12">
        <v>162</v>
      </c>
      <c r="C114" s="13">
        <v>6</v>
      </c>
      <c r="D114" s="13">
        <v>53</v>
      </c>
      <c r="E114" s="13">
        <v>0</v>
      </c>
      <c r="F114" s="13">
        <v>22</v>
      </c>
      <c r="G114" s="18">
        <v>0</v>
      </c>
      <c r="H114" s="15">
        <v>19</v>
      </c>
      <c r="I114" s="13">
        <v>1</v>
      </c>
      <c r="J114" s="13">
        <v>107</v>
      </c>
      <c r="K114" s="13">
        <v>3</v>
      </c>
      <c r="L114" s="13">
        <v>168</v>
      </c>
      <c r="M114" s="13">
        <v>9</v>
      </c>
      <c r="N114" s="12">
        <v>0</v>
      </c>
      <c r="O114" s="15">
        <v>0</v>
      </c>
      <c r="P114" s="12">
        <v>6</v>
      </c>
      <c r="Q114" s="13">
        <v>1</v>
      </c>
      <c r="R114" s="13">
        <v>5</v>
      </c>
      <c r="S114" s="13">
        <v>0</v>
      </c>
      <c r="T114" s="13">
        <v>2</v>
      </c>
      <c r="U114" s="13">
        <v>0</v>
      </c>
      <c r="V114" s="12">
        <v>21</v>
      </c>
      <c r="W114" s="15">
        <v>6</v>
      </c>
      <c r="X114" s="15">
        <v>10</v>
      </c>
      <c r="Y114" s="15">
        <v>1</v>
      </c>
      <c r="Z114" s="15">
        <v>10</v>
      </c>
      <c r="AA114" s="18">
        <v>2</v>
      </c>
      <c r="AB114" s="15">
        <v>8</v>
      </c>
      <c r="AC114" s="15">
        <v>0</v>
      </c>
      <c r="AD114" s="15">
        <v>4</v>
      </c>
      <c r="AE114" s="15">
        <v>0</v>
      </c>
      <c r="AF114" s="15">
        <v>10</v>
      </c>
      <c r="AG114" s="15">
        <v>1</v>
      </c>
      <c r="AH114" s="50"/>
      <c r="AI114" s="13" t="s">
        <v>145</v>
      </c>
      <c r="AJ114" s="18"/>
    </row>
    <row r="115" spans="1:36" ht="13.5" thickBot="1">
      <c r="A115" s="6">
        <v>41262</v>
      </c>
      <c r="B115" s="16">
        <v>199</v>
      </c>
      <c r="C115" s="17">
        <v>6</v>
      </c>
      <c r="D115" s="17">
        <v>79</v>
      </c>
      <c r="E115" s="17">
        <v>4</v>
      </c>
      <c r="F115" s="17">
        <v>33</v>
      </c>
      <c r="G115" s="19">
        <v>0</v>
      </c>
      <c r="H115" s="17">
        <v>459</v>
      </c>
      <c r="I115" s="17">
        <v>12</v>
      </c>
      <c r="J115" s="17">
        <v>189</v>
      </c>
      <c r="K115" s="17">
        <v>8</v>
      </c>
      <c r="L115" s="17">
        <v>90</v>
      </c>
      <c r="M115" s="17">
        <v>2</v>
      </c>
      <c r="N115" s="16">
        <v>6</v>
      </c>
      <c r="O115" s="17">
        <v>0</v>
      </c>
      <c r="P115" s="16">
        <v>10</v>
      </c>
      <c r="Q115" s="17">
        <v>2</v>
      </c>
      <c r="R115" s="17">
        <v>12</v>
      </c>
      <c r="S115" s="17">
        <v>1</v>
      </c>
      <c r="T115" s="17">
        <v>19</v>
      </c>
      <c r="U115" s="17">
        <v>1</v>
      </c>
      <c r="V115" s="16">
        <v>36</v>
      </c>
      <c r="W115" s="17">
        <v>1</v>
      </c>
      <c r="X115" s="17">
        <v>14</v>
      </c>
      <c r="Y115" s="17">
        <v>2</v>
      </c>
      <c r="Z115" s="17">
        <v>11</v>
      </c>
      <c r="AA115" s="17">
        <v>0</v>
      </c>
      <c r="AB115" s="17">
        <v>46</v>
      </c>
      <c r="AC115" s="17">
        <v>5</v>
      </c>
      <c r="AD115" s="17">
        <v>249</v>
      </c>
      <c r="AE115" s="17">
        <v>11</v>
      </c>
      <c r="AF115" s="17">
        <v>55</v>
      </c>
      <c r="AG115" s="17">
        <v>1</v>
      </c>
      <c r="AH115" s="6"/>
      <c r="AI115" s="17" t="s">
        <v>150</v>
      </c>
      <c r="AJ115" s="17"/>
    </row>
    <row r="116" spans="1:36"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 spans="1:36">
      <c r="A117" s="1" t="s">
        <v>72</v>
      </c>
      <c r="B117" s="33"/>
      <c r="H117" s="13"/>
      <c r="Z117" s="13"/>
      <c r="AA117" s="13"/>
      <c r="AB117" s="13"/>
      <c r="AC117" s="13"/>
      <c r="AD117" s="13"/>
      <c r="AE117" s="13"/>
      <c r="AF117" s="13"/>
      <c r="AG117" s="13"/>
    </row>
    <row r="118" spans="1:36">
      <c r="A118" s="68" t="s">
        <v>0</v>
      </c>
      <c r="B118" s="70" t="s">
        <v>1</v>
      </c>
      <c r="C118" s="78" t="s">
        <v>2</v>
      </c>
      <c r="D118" s="78" t="s">
        <v>1</v>
      </c>
      <c r="E118" s="73" t="s">
        <v>2</v>
      </c>
      <c r="F118" s="73" t="s">
        <v>1</v>
      </c>
      <c r="G118" s="73" t="s">
        <v>2</v>
      </c>
      <c r="H118" s="78" t="s">
        <v>3</v>
      </c>
      <c r="I118" s="73" t="s">
        <v>4</v>
      </c>
      <c r="J118" s="78" t="s">
        <v>8</v>
      </c>
      <c r="K118" s="78" t="s">
        <v>9</v>
      </c>
      <c r="L118" s="78" t="s">
        <v>8</v>
      </c>
      <c r="M118" s="78" t="s">
        <v>9</v>
      </c>
      <c r="N118" s="78" t="s">
        <v>8</v>
      </c>
      <c r="O118" s="78" t="s">
        <v>9</v>
      </c>
      <c r="P118" s="78" t="s">
        <v>57</v>
      </c>
      <c r="Q118" s="78" t="s">
        <v>58</v>
      </c>
      <c r="R118" s="78" t="s">
        <v>57</v>
      </c>
      <c r="S118" s="78" t="s">
        <v>58</v>
      </c>
      <c r="T118" s="78" t="s">
        <v>57</v>
      </c>
      <c r="U118" s="78" t="s">
        <v>58</v>
      </c>
      <c r="V118" s="69" t="s">
        <v>5</v>
      </c>
      <c r="W118" s="78" t="s">
        <v>6</v>
      </c>
      <c r="X118" s="69" t="s">
        <v>7</v>
      </c>
      <c r="Y118" s="13"/>
    </row>
    <row r="119" spans="1:36">
      <c r="A119" s="42">
        <v>41184</v>
      </c>
      <c r="B119" s="43">
        <v>131</v>
      </c>
      <c r="C119" s="43">
        <v>17</v>
      </c>
      <c r="D119" s="43">
        <v>237</v>
      </c>
      <c r="E119" s="13">
        <v>43</v>
      </c>
      <c r="F119" s="13">
        <v>20</v>
      </c>
      <c r="G119" s="15">
        <v>4</v>
      </c>
      <c r="H119" s="14">
        <v>102</v>
      </c>
      <c r="I119" s="15">
        <v>30</v>
      </c>
      <c r="J119" s="14">
        <v>114</v>
      </c>
      <c r="K119" s="43">
        <v>1</v>
      </c>
      <c r="L119" s="43">
        <v>45</v>
      </c>
      <c r="M119" s="43">
        <v>4</v>
      </c>
      <c r="N119" s="43">
        <v>25</v>
      </c>
      <c r="O119" s="43">
        <v>7</v>
      </c>
      <c r="P119" s="14">
        <v>24</v>
      </c>
      <c r="Q119" s="43">
        <v>4</v>
      </c>
      <c r="R119" s="43">
        <v>31</v>
      </c>
      <c r="S119" s="43">
        <v>3</v>
      </c>
      <c r="T119" s="43">
        <v>88</v>
      </c>
      <c r="U119" s="43">
        <v>3</v>
      </c>
      <c r="V119" s="49"/>
      <c r="W119" s="43" t="s">
        <v>88</v>
      </c>
      <c r="X119" s="20"/>
      <c r="Y119" s="13"/>
    </row>
    <row r="120" spans="1:36">
      <c r="A120" s="8">
        <v>41193</v>
      </c>
      <c r="B120" s="12">
        <v>1</v>
      </c>
      <c r="C120" s="15">
        <v>0</v>
      </c>
      <c r="D120" s="15">
        <v>6</v>
      </c>
      <c r="E120" s="15">
        <v>0</v>
      </c>
      <c r="F120" s="15">
        <v>7</v>
      </c>
      <c r="G120" s="15">
        <v>0</v>
      </c>
      <c r="H120" s="12">
        <v>0</v>
      </c>
      <c r="I120" s="15">
        <v>0</v>
      </c>
      <c r="J120" s="12">
        <v>40</v>
      </c>
      <c r="K120" s="15">
        <v>7</v>
      </c>
      <c r="L120" s="15">
        <v>9</v>
      </c>
      <c r="M120" s="15">
        <v>2</v>
      </c>
      <c r="N120" s="15">
        <v>84</v>
      </c>
      <c r="O120" s="15">
        <v>3</v>
      </c>
      <c r="P120" s="12">
        <v>9</v>
      </c>
      <c r="Q120" s="15">
        <v>1</v>
      </c>
      <c r="R120" s="15">
        <v>12</v>
      </c>
      <c r="S120" s="15">
        <v>0</v>
      </c>
      <c r="T120" s="15">
        <v>15</v>
      </c>
      <c r="U120" s="15">
        <v>2</v>
      </c>
      <c r="V120" s="50"/>
      <c r="W120" s="15" t="s">
        <v>93</v>
      </c>
      <c r="X120" s="18"/>
      <c r="Y120" s="13"/>
    </row>
    <row r="121" spans="1:36">
      <c r="A121" s="7">
        <v>41199</v>
      </c>
      <c r="B121" s="12">
        <v>0</v>
      </c>
      <c r="C121" s="15">
        <v>0</v>
      </c>
      <c r="D121" s="15">
        <v>4</v>
      </c>
      <c r="E121" s="15">
        <v>0</v>
      </c>
      <c r="F121" s="15">
        <v>0</v>
      </c>
      <c r="G121" s="15">
        <v>0</v>
      </c>
      <c r="H121" s="12">
        <v>201</v>
      </c>
      <c r="I121" s="15">
        <v>3</v>
      </c>
      <c r="J121" s="12">
        <v>5</v>
      </c>
      <c r="K121" s="15">
        <v>1</v>
      </c>
      <c r="L121" s="15">
        <v>0</v>
      </c>
      <c r="M121" s="15">
        <v>0</v>
      </c>
      <c r="N121" s="15">
        <v>14</v>
      </c>
      <c r="O121" s="15">
        <v>1</v>
      </c>
      <c r="P121" s="12">
        <v>4</v>
      </c>
      <c r="Q121" s="15">
        <v>1</v>
      </c>
      <c r="R121" s="15">
        <v>1</v>
      </c>
      <c r="S121" s="15">
        <v>0</v>
      </c>
      <c r="T121" s="15">
        <v>1</v>
      </c>
      <c r="U121" s="15">
        <v>0</v>
      </c>
      <c r="V121" s="50"/>
      <c r="W121" s="15" t="s">
        <v>105</v>
      </c>
      <c r="X121" s="18"/>
      <c r="Y121" s="13"/>
    </row>
    <row r="122" spans="1:36">
      <c r="A122" s="5">
        <v>41207</v>
      </c>
      <c r="B122" s="12">
        <v>18</v>
      </c>
      <c r="C122" s="15">
        <v>1</v>
      </c>
      <c r="D122" s="15">
        <v>6</v>
      </c>
      <c r="E122" s="15">
        <v>0</v>
      </c>
      <c r="F122" s="15">
        <v>43</v>
      </c>
      <c r="G122" s="15">
        <v>2</v>
      </c>
      <c r="H122" s="12">
        <v>1</v>
      </c>
      <c r="I122" s="15">
        <v>0</v>
      </c>
      <c r="J122" s="12">
        <v>125</v>
      </c>
      <c r="K122" s="15">
        <v>6</v>
      </c>
      <c r="L122" s="15">
        <v>158</v>
      </c>
      <c r="M122" s="15">
        <v>10</v>
      </c>
      <c r="N122" s="15">
        <v>48</v>
      </c>
      <c r="O122" s="15">
        <v>6</v>
      </c>
      <c r="P122" s="12">
        <v>232</v>
      </c>
      <c r="Q122" s="15">
        <v>11</v>
      </c>
      <c r="R122" s="15">
        <v>78</v>
      </c>
      <c r="S122" s="15">
        <v>2</v>
      </c>
      <c r="T122" s="15">
        <v>101</v>
      </c>
      <c r="U122" s="15">
        <v>2</v>
      </c>
      <c r="V122" s="50"/>
      <c r="W122" s="15" t="s">
        <v>101</v>
      </c>
      <c r="X122" s="18"/>
      <c r="Y122" s="13"/>
    </row>
    <row r="123" spans="1:36">
      <c r="A123" s="5">
        <v>41213</v>
      </c>
      <c r="B123" s="12">
        <v>2</v>
      </c>
      <c r="C123" s="15">
        <v>0</v>
      </c>
      <c r="D123" s="15">
        <v>3</v>
      </c>
      <c r="E123" s="15">
        <v>2</v>
      </c>
      <c r="F123" s="15">
        <v>3</v>
      </c>
      <c r="G123" s="15">
        <v>1</v>
      </c>
      <c r="H123" s="12">
        <v>3</v>
      </c>
      <c r="I123" s="15">
        <v>0</v>
      </c>
      <c r="J123" s="12">
        <v>22</v>
      </c>
      <c r="K123" s="15">
        <v>3</v>
      </c>
      <c r="L123" s="15">
        <v>24</v>
      </c>
      <c r="M123" s="15">
        <v>2</v>
      </c>
      <c r="N123" s="15">
        <v>36</v>
      </c>
      <c r="O123" s="15">
        <v>4</v>
      </c>
      <c r="P123" s="12">
        <v>2</v>
      </c>
      <c r="Q123" s="15">
        <v>0</v>
      </c>
      <c r="R123" s="15">
        <v>3</v>
      </c>
      <c r="S123" s="15">
        <v>0</v>
      </c>
      <c r="T123" s="15">
        <v>0</v>
      </c>
      <c r="U123" s="15">
        <v>0</v>
      </c>
      <c r="V123" s="50"/>
      <c r="W123" s="15" t="s">
        <v>104</v>
      </c>
      <c r="X123" s="18"/>
      <c r="Y123" s="13"/>
    </row>
    <row r="124" spans="1:36">
      <c r="A124" s="5">
        <v>41215</v>
      </c>
      <c r="B124" s="12">
        <v>22</v>
      </c>
      <c r="C124" s="15">
        <v>7</v>
      </c>
      <c r="D124" s="15">
        <v>0</v>
      </c>
      <c r="E124" s="15">
        <v>0</v>
      </c>
      <c r="F124" s="15">
        <v>2</v>
      </c>
      <c r="G124" s="15">
        <v>1</v>
      </c>
      <c r="H124" s="12">
        <v>0</v>
      </c>
      <c r="I124" s="15">
        <v>0</v>
      </c>
      <c r="J124" s="12">
        <v>10</v>
      </c>
      <c r="K124" s="15">
        <v>0</v>
      </c>
      <c r="L124" s="15">
        <v>15</v>
      </c>
      <c r="M124" s="15">
        <v>1</v>
      </c>
      <c r="N124" s="15">
        <v>33</v>
      </c>
      <c r="O124" s="15">
        <v>6</v>
      </c>
      <c r="P124" s="12">
        <v>2</v>
      </c>
      <c r="Q124" s="15">
        <v>0</v>
      </c>
      <c r="R124" s="15">
        <v>0</v>
      </c>
      <c r="S124" s="15">
        <v>0</v>
      </c>
      <c r="T124" s="15">
        <v>2</v>
      </c>
      <c r="U124" s="15">
        <v>1</v>
      </c>
      <c r="V124" s="50"/>
      <c r="W124" s="15" t="s">
        <v>103</v>
      </c>
      <c r="X124" s="18"/>
      <c r="Y124" s="13"/>
    </row>
    <row r="125" spans="1:36">
      <c r="A125" s="5">
        <v>41219</v>
      </c>
      <c r="B125" s="12">
        <v>3</v>
      </c>
      <c r="C125" s="15">
        <v>0</v>
      </c>
      <c r="D125" s="15">
        <v>4</v>
      </c>
      <c r="E125" s="15">
        <v>0</v>
      </c>
      <c r="F125" s="15">
        <v>1</v>
      </c>
      <c r="G125" s="15">
        <v>0</v>
      </c>
      <c r="H125" s="12">
        <v>1</v>
      </c>
      <c r="I125" s="15">
        <v>0</v>
      </c>
      <c r="J125" s="12">
        <v>5</v>
      </c>
      <c r="K125" s="15">
        <v>1</v>
      </c>
      <c r="L125" s="15">
        <v>38</v>
      </c>
      <c r="M125" s="15">
        <v>5</v>
      </c>
      <c r="N125" s="15">
        <v>16</v>
      </c>
      <c r="O125" s="15">
        <v>5</v>
      </c>
      <c r="P125" s="12">
        <v>6</v>
      </c>
      <c r="Q125" s="15">
        <v>0</v>
      </c>
      <c r="R125" s="15">
        <v>35</v>
      </c>
      <c r="S125" s="15">
        <v>2</v>
      </c>
      <c r="T125" s="15">
        <v>89</v>
      </c>
      <c r="U125" s="15">
        <v>1</v>
      </c>
      <c r="V125" s="50"/>
      <c r="W125" s="48" t="s">
        <v>106</v>
      </c>
      <c r="X125" s="18"/>
      <c r="Y125" s="13"/>
    </row>
    <row r="126" spans="1:36">
      <c r="A126" s="5">
        <v>41230</v>
      </c>
      <c r="B126" s="12">
        <v>257</v>
      </c>
      <c r="C126" s="15">
        <v>4</v>
      </c>
      <c r="D126" s="15">
        <v>91</v>
      </c>
      <c r="E126" s="15">
        <v>3</v>
      </c>
      <c r="F126" s="15">
        <v>124</v>
      </c>
      <c r="G126" s="15">
        <v>6</v>
      </c>
      <c r="H126" s="12">
        <v>123</v>
      </c>
      <c r="I126" s="15">
        <v>29</v>
      </c>
      <c r="J126" s="12">
        <v>79</v>
      </c>
      <c r="K126" s="15">
        <v>6</v>
      </c>
      <c r="L126" s="15">
        <v>82</v>
      </c>
      <c r="M126" s="15">
        <v>11</v>
      </c>
      <c r="N126" s="15">
        <v>31</v>
      </c>
      <c r="O126" s="15">
        <v>4</v>
      </c>
      <c r="P126" s="12">
        <v>488</v>
      </c>
      <c r="Q126" s="15">
        <v>25</v>
      </c>
      <c r="R126" s="15">
        <v>676</v>
      </c>
      <c r="S126" s="15">
        <v>25</v>
      </c>
      <c r="T126" s="15">
        <v>40</v>
      </c>
      <c r="U126" s="15">
        <v>3</v>
      </c>
      <c r="V126" s="50"/>
      <c r="W126" s="15" t="s">
        <v>122</v>
      </c>
      <c r="X126" s="18"/>
      <c r="Y126" s="13"/>
    </row>
    <row r="127" spans="1:36">
      <c r="A127" s="5">
        <v>41232</v>
      </c>
      <c r="B127" s="12">
        <v>0</v>
      </c>
      <c r="C127" s="15">
        <v>0</v>
      </c>
      <c r="D127" s="15">
        <v>3</v>
      </c>
      <c r="E127" s="15">
        <v>1</v>
      </c>
      <c r="F127" s="15">
        <v>0</v>
      </c>
      <c r="G127" s="15">
        <v>0</v>
      </c>
      <c r="H127" s="12">
        <v>0</v>
      </c>
      <c r="I127" s="15">
        <v>0</v>
      </c>
      <c r="J127" s="12">
        <v>87</v>
      </c>
      <c r="K127" s="15">
        <v>10</v>
      </c>
      <c r="L127" s="15">
        <v>100</v>
      </c>
      <c r="M127" s="15">
        <v>7</v>
      </c>
      <c r="N127" s="15">
        <v>128</v>
      </c>
      <c r="O127" s="15">
        <v>7</v>
      </c>
      <c r="P127" s="12">
        <v>37</v>
      </c>
      <c r="Q127" s="15">
        <v>2</v>
      </c>
      <c r="R127" s="15">
        <v>46</v>
      </c>
      <c r="S127" s="15">
        <v>3</v>
      </c>
      <c r="T127" s="15">
        <v>142</v>
      </c>
      <c r="U127" s="15">
        <v>18</v>
      </c>
      <c r="V127" s="50"/>
      <c r="W127" s="13" t="s">
        <v>165</v>
      </c>
      <c r="X127" s="18"/>
      <c r="Y127" s="13"/>
    </row>
    <row r="128" spans="1:36">
      <c r="A128" s="5">
        <v>41243</v>
      </c>
      <c r="B128" s="12">
        <v>26</v>
      </c>
      <c r="C128" s="15">
        <v>3</v>
      </c>
      <c r="D128" s="15">
        <v>16</v>
      </c>
      <c r="E128" s="15">
        <v>4</v>
      </c>
      <c r="F128" s="15">
        <v>11</v>
      </c>
      <c r="G128" s="15">
        <v>2</v>
      </c>
      <c r="H128" s="12">
        <v>21</v>
      </c>
      <c r="I128" s="15">
        <v>4</v>
      </c>
      <c r="J128" s="12">
        <v>79</v>
      </c>
      <c r="K128" s="15">
        <v>1</v>
      </c>
      <c r="L128" s="15">
        <v>75</v>
      </c>
      <c r="M128" s="15">
        <v>0</v>
      </c>
      <c r="N128" s="15">
        <v>47</v>
      </c>
      <c r="O128" s="15">
        <v>2</v>
      </c>
      <c r="P128" s="12">
        <v>445</v>
      </c>
      <c r="Q128" s="15">
        <v>28</v>
      </c>
      <c r="R128" s="15">
        <v>262</v>
      </c>
      <c r="S128" s="15">
        <v>4</v>
      </c>
      <c r="T128" s="15">
        <v>328</v>
      </c>
      <c r="U128" s="15">
        <v>10</v>
      </c>
      <c r="V128" s="106"/>
      <c r="W128" s="15" t="s">
        <v>129</v>
      </c>
      <c r="X128" s="18"/>
      <c r="Y128" s="13"/>
    </row>
    <row r="129" spans="1:33">
      <c r="A129" s="5">
        <v>41250</v>
      </c>
      <c r="B129" s="15">
        <v>65</v>
      </c>
      <c r="C129" s="15">
        <v>18</v>
      </c>
      <c r="D129" s="15">
        <v>10</v>
      </c>
      <c r="E129" s="15">
        <v>3</v>
      </c>
      <c r="F129" s="15">
        <v>12</v>
      </c>
      <c r="G129" s="12">
        <v>3</v>
      </c>
      <c r="H129" s="15">
        <v>6</v>
      </c>
      <c r="I129" s="15">
        <v>2</v>
      </c>
      <c r="J129" s="12">
        <v>35</v>
      </c>
      <c r="K129" s="13">
        <v>3</v>
      </c>
      <c r="L129" s="13">
        <v>16</v>
      </c>
      <c r="M129" s="13">
        <v>1</v>
      </c>
      <c r="N129" s="13">
        <v>21</v>
      </c>
      <c r="O129" s="13">
        <v>3</v>
      </c>
      <c r="P129" s="13">
        <v>73</v>
      </c>
      <c r="Q129" s="13">
        <v>13</v>
      </c>
      <c r="R129" s="13">
        <v>78</v>
      </c>
      <c r="S129" s="15">
        <v>11</v>
      </c>
      <c r="T129" s="15">
        <v>49</v>
      </c>
      <c r="U129" s="15">
        <v>7</v>
      </c>
      <c r="V129" s="50"/>
      <c r="W129" s="15" t="s">
        <v>132</v>
      </c>
      <c r="X129" s="18"/>
      <c r="Y129" s="13"/>
    </row>
    <row r="130" spans="1:33">
      <c r="A130" s="5">
        <v>41259</v>
      </c>
      <c r="B130" s="12">
        <v>5</v>
      </c>
      <c r="C130" s="15">
        <v>1</v>
      </c>
      <c r="D130" s="15">
        <v>1</v>
      </c>
      <c r="E130" s="15">
        <v>0</v>
      </c>
      <c r="F130" s="15">
        <v>2</v>
      </c>
      <c r="G130" s="15">
        <v>0</v>
      </c>
      <c r="H130" s="12">
        <v>158</v>
      </c>
      <c r="I130" s="15">
        <v>12</v>
      </c>
      <c r="J130" s="12">
        <v>666</v>
      </c>
      <c r="K130" s="15">
        <v>2</v>
      </c>
      <c r="L130" s="15">
        <v>549</v>
      </c>
      <c r="M130" s="15">
        <v>7</v>
      </c>
      <c r="N130" s="15">
        <v>111</v>
      </c>
      <c r="O130" s="15">
        <v>11</v>
      </c>
      <c r="P130" s="12">
        <v>93</v>
      </c>
      <c r="Q130" s="15">
        <v>11</v>
      </c>
      <c r="R130" s="15">
        <v>664</v>
      </c>
      <c r="S130" s="15">
        <v>33</v>
      </c>
      <c r="T130" s="15">
        <v>126</v>
      </c>
      <c r="U130" s="15">
        <v>8</v>
      </c>
      <c r="V130" s="50"/>
      <c r="W130" s="4" t="s">
        <v>160</v>
      </c>
      <c r="X130" s="18"/>
      <c r="Y130" s="13"/>
    </row>
    <row r="131" spans="1:33" ht="13.5" thickBot="1">
      <c r="A131" s="6">
        <v>41262</v>
      </c>
      <c r="B131" s="16">
        <v>255</v>
      </c>
      <c r="C131" s="17">
        <v>5</v>
      </c>
      <c r="D131" s="17">
        <v>101</v>
      </c>
      <c r="E131" s="17">
        <v>3</v>
      </c>
      <c r="F131" s="17">
        <v>67</v>
      </c>
      <c r="G131" s="17">
        <v>2</v>
      </c>
      <c r="H131" s="16">
        <v>0</v>
      </c>
      <c r="I131" s="17">
        <v>0</v>
      </c>
      <c r="J131" s="16">
        <v>96</v>
      </c>
      <c r="K131" s="17">
        <v>3</v>
      </c>
      <c r="L131" s="17">
        <v>79</v>
      </c>
      <c r="M131" s="17">
        <v>1</v>
      </c>
      <c r="N131" s="17">
        <v>22</v>
      </c>
      <c r="O131" s="17">
        <v>0</v>
      </c>
      <c r="P131" s="16">
        <v>7</v>
      </c>
      <c r="Q131" s="17">
        <v>0</v>
      </c>
      <c r="R131" s="17">
        <v>10</v>
      </c>
      <c r="S131" s="17">
        <v>2</v>
      </c>
      <c r="T131" s="17">
        <v>2</v>
      </c>
      <c r="U131" s="17">
        <v>0</v>
      </c>
      <c r="V131" s="117"/>
      <c r="W131" s="17" t="s">
        <v>150</v>
      </c>
      <c r="X131" s="19"/>
      <c r="Y131" s="13"/>
    </row>
    <row r="132" spans="1:33">
      <c r="B132" s="2">
        <f>COUNT(B119:U131,B92:AG115)</f>
        <v>1028</v>
      </c>
      <c r="C132" s="2">
        <f>B132/2</f>
        <v>514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spans="1:33">
      <c r="A133" s="41" t="s">
        <v>25</v>
      </c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spans="1:33">
      <c r="A134" s="1" t="s">
        <v>59</v>
      </c>
      <c r="B134" s="34"/>
      <c r="C134" s="13"/>
      <c r="D134" s="13"/>
      <c r="E134" s="13"/>
      <c r="F134" s="13"/>
      <c r="G134" s="13"/>
      <c r="Z134" s="13"/>
      <c r="AA134" s="13"/>
      <c r="AB134" s="13"/>
      <c r="AC134" s="13"/>
      <c r="AD134" s="13"/>
      <c r="AE134" s="13"/>
      <c r="AF134" s="13"/>
      <c r="AG134" s="13"/>
    </row>
    <row r="135" spans="1:33">
      <c r="A135" s="68" t="s">
        <v>0</v>
      </c>
      <c r="B135" s="71" t="s">
        <v>1</v>
      </c>
      <c r="C135" s="73" t="s">
        <v>2</v>
      </c>
      <c r="D135" s="73" t="s">
        <v>1</v>
      </c>
      <c r="E135" s="73" t="s">
        <v>2</v>
      </c>
      <c r="F135" s="73" t="s">
        <v>1</v>
      </c>
      <c r="G135" s="73" t="s">
        <v>2</v>
      </c>
      <c r="H135" s="71" t="s">
        <v>1</v>
      </c>
      <c r="I135" s="73" t="s">
        <v>2</v>
      </c>
      <c r="J135" s="73" t="s">
        <v>1</v>
      </c>
      <c r="K135" s="73" t="s">
        <v>2</v>
      </c>
      <c r="L135" s="73" t="s">
        <v>1</v>
      </c>
      <c r="M135" s="73" t="s">
        <v>2</v>
      </c>
      <c r="N135" s="71" t="s">
        <v>3</v>
      </c>
      <c r="O135" s="73" t="s">
        <v>4</v>
      </c>
      <c r="P135" s="78" t="s">
        <v>3</v>
      </c>
      <c r="Q135" s="73" t="s">
        <v>4</v>
      </c>
      <c r="R135" s="73" t="s">
        <v>3</v>
      </c>
      <c r="S135" s="73" t="s">
        <v>4</v>
      </c>
      <c r="T135" s="71" t="s">
        <v>8</v>
      </c>
      <c r="U135" s="73" t="s">
        <v>9</v>
      </c>
      <c r="V135" s="73" t="s">
        <v>8</v>
      </c>
      <c r="W135" s="73" t="s">
        <v>9</v>
      </c>
      <c r="X135" s="73" t="s">
        <v>8</v>
      </c>
      <c r="Y135" s="73" t="s">
        <v>9</v>
      </c>
      <c r="Z135" s="69" t="s">
        <v>5</v>
      </c>
      <c r="AA135" s="78" t="s">
        <v>6</v>
      </c>
      <c r="AB135" s="69" t="s">
        <v>7</v>
      </c>
      <c r="AD135" s="13"/>
    </row>
    <row r="136" spans="1:33">
      <c r="A136" s="42">
        <v>41184</v>
      </c>
      <c r="B136" s="13">
        <v>104</v>
      </c>
      <c r="C136" s="13">
        <v>5</v>
      </c>
      <c r="D136" s="13">
        <v>48</v>
      </c>
      <c r="E136" s="13">
        <v>1</v>
      </c>
      <c r="F136" s="13">
        <v>20</v>
      </c>
      <c r="G136" s="13">
        <v>2</v>
      </c>
      <c r="H136" s="12">
        <v>14</v>
      </c>
      <c r="I136" s="13">
        <v>2</v>
      </c>
      <c r="J136" s="13">
        <v>80</v>
      </c>
      <c r="K136" s="13">
        <v>1</v>
      </c>
      <c r="L136" s="13">
        <v>5</v>
      </c>
      <c r="M136" s="13">
        <v>0</v>
      </c>
      <c r="N136" s="12">
        <v>4</v>
      </c>
      <c r="O136" s="15">
        <v>0</v>
      </c>
      <c r="P136" s="15">
        <v>54</v>
      </c>
      <c r="Q136" s="13">
        <v>3</v>
      </c>
      <c r="R136" s="13">
        <v>4</v>
      </c>
      <c r="S136" s="13">
        <v>2</v>
      </c>
      <c r="T136" s="14">
        <v>324</v>
      </c>
      <c r="U136" s="13">
        <v>29</v>
      </c>
      <c r="V136" s="13">
        <v>118</v>
      </c>
      <c r="W136" s="13">
        <v>10</v>
      </c>
      <c r="X136" s="13">
        <v>33</v>
      </c>
      <c r="Y136" s="13">
        <v>4</v>
      </c>
      <c r="Z136" s="49"/>
      <c r="AA136" s="43" t="s">
        <v>88</v>
      </c>
      <c r="AB136" s="20"/>
      <c r="AD136" s="13"/>
    </row>
    <row r="137" spans="1:33">
      <c r="A137" s="8">
        <v>41194</v>
      </c>
      <c r="B137" s="13">
        <v>138</v>
      </c>
      <c r="C137" s="13">
        <v>14</v>
      </c>
      <c r="D137" s="13">
        <v>121</v>
      </c>
      <c r="E137" s="13">
        <v>4</v>
      </c>
      <c r="F137" s="13">
        <v>50</v>
      </c>
      <c r="G137" s="13">
        <v>3</v>
      </c>
      <c r="H137" s="12">
        <v>47</v>
      </c>
      <c r="I137" s="13">
        <v>2</v>
      </c>
      <c r="J137" s="13">
        <v>24</v>
      </c>
      <c r="K137" s="13">
        <v>2</v>
      </c>
      <c r="L137" s="13">
        <v>95</v>
      </c>
      <c r="M137" s="13">
        <v>7</v>
      </c>
      <c r="N137" s="12">
        <v>4</v>
      </c>
      <c r="O137" s="15">
        <v>0</v>
      </c>
      <c r="P137" s="15">
        <v>3</v>
      </c>
      <c r="Q137" s="13">
        <v>1</v>
      </c>
      <c r="R137" s="13">
        <v>13</v>
      </c>
      <c r="S137" s="13">
        <v>5</v>
      </c>
      <c r="T137" s="12">
        <v>52</v>
      </c>
      <c r="U137" s="13">
        <v>10</v>
      </c>
      <c r="V137" s="13">
        <v>35</v>
      </c>
      <c r="W137" s="13">
        <v>4</v>
      </c>
      <c r="X137" s="13">
        <v>23</v>
      </c>
      <c r="Y137" s="13">
        <v>3</v>
      </c>
      <c r="Z137" s="50"/>
      <c r="AA137" s="2" t="s">
        <v>117</v>
      </c>
      <c r="AB137" s="18"/>
      <c r="AD137" s="13"/>
    </row>
    <row r="138" spans="1:33">
      <c r="A138" s="7">
        <v>41201</v>
      </c>
      <c r="B138" s="13">
        <v>46</v>
      </c>
      <c r="C138" s="13">
        <v>7</v>
      </c>
      <c r="D138" s="13">
        <v>31</v>
      </c>
      <c r="E138" s="13">
        <v>2</v>
      </c>
      <c r="F138" s="13">
        <v>11</v>
      </c>
      <c r="G138" s="13">
        <v>1</v>
      </c>
      <c r="H138" s="12">
        <v>9</v>
      </c>
      <c r="I138" s="13">
        <v>2</v>
      </c>
      <c r="J138" s="13">
        <v>10</v>
      </c>
      <c r="K138" s="13">
        <v>1</v>
      </c>
      <c r="L138" s="13">
        <v>8</v>
      </c>
      <c r="M138" s="13">
        <v>1</v>
      </c>
      <c r="N138" s="12">
        <v>125</v>
      </c>
      <c r="O138" s="15">
        <v>29</v>
      </c>
      <c r="P138" s="15">
        <v>107</v>
      </c>
      <c r="Q138" s="13">
        <v>11</v>
      </c>
      <c r="R138" s="13">
        <v>33</v>
      </c>
      <c r="S138" s="13">
        <v>5</v>
      </c>
      <c r="T138" s="12">
        <v>97</v>
      </c>
      <c r="U138" s="13">
        <v>8</v>
      </c>
      <c r="V138" s="13">
        <v>99</v>
      </c>
      <c r="W138" s="13">
        <v>21</v>
      </c>
      <c r="X138" s="13">
        <v>131</v>
      </c>
      <c r="Y138" s="13">
        <v>9</v>
      </c>
      <c r="Z138" s="50"/>
      <c r="AA138" s="13" t="s">
        <v>120</v>
      </c>
      <c r="AB138" s="18"/>
      <c r="AD138" s="13"/>
    </row>
    <row r="139" spans="1:33">
      <c r="A139" s="5">
        <v>41208</v>
      </c>
      <c r="B139" s="13">
        <v>245</v>
      </c>
      <c r="C139" s="13">
        <v>14</v>
      </c>
      <c r="D139" s="13">
        <v>193</v>
      </c>
      <c r="E139" s="13">
        <v>8</v>
      </c>
      <c r="F139" s="13">
        <v>87</v>
      </c>
      <c r="G139" s="13">
        <v>6</v>
      </c>
      <c r="H139" s="12">
        <v>7</v>
      </c>
      <c r="I139" s="13">
        <v>0</v>
      </c>
      <c r="J139" s="13">
        <v>18</v>
      </c>
      <c r="K139" s="13">
        <v>1</v>
      </c>
      <c r="L139" s="13">
        <v>109</v>
      </c>
      <c r="M139" s="13">
        <v>3</v>
      </c>
      <c r="N139" s="12">
        <v>85</v>
      </c>
      <c r="O139" s="15">
        <v>1</v>
      </c>
      <c r="P139" s="15">
        <v>15</v>
      </c>
      <c r="Q139" s="13">
        <v>2</v>
      </c>
      <c r="R139" s="13">
        <v>16</v>
      </c>
      <c r="S139" s="13">
        <v>3</v>
      </c>
      <c r="T139" s="12">
        <v>296</v>
      </c>
      <c r="U139" s="13">
        <v>35</v>
      </c>
      <c r="V139" s="13">
        <v>110</v>
      </c>
      <c r="W139" s="13">
        <v>18</v>
      </c>
      <c r="X139" s="13">
        <v>55</v>
      </c>
      <c r="Y139" s="13">
        <v>6</v>
      </c>
      <c r="Z139" s="50"/>
      <c r="AA139" s="2" t="s">
        <v>113</v>
      </c>
      <c r="AB139" s="18"/>
      <c r="AD139" s="13"/>
    </row>
    <row r="140" spans="1:33">
      <c r="A140" s="5">
        <v>41214</v>
      </c>
      <c r="B140" s="13">
        <v>121</v>
      </c>
      <c r="C140" s="13">
        <v>1</v>
      </c>
      <c r="D140" s="13">
        <v>85</v>
      </c>
      <c r="E140" s="13">
        <v>1</v>
      </c>
      <c r="F140" s="13">
        <v>30</v>
      </c>
      <c r="G140" s="13">
        <v>0</v>
      </c>
      <c r="H140" s="12">
        <v>23</v>
      </c>
      <c r="I140" s="13">
        <v>1</v>
      </c>
      <c r="J140" s="13">
        <v>13</v>
      </c>
      <c r="K140" s="13">
        <v>0</v>
      </c>
      <c r="L140" s="13">
        <v>18</v>
      </c>
      <c r="M140" s="13">
        <v>0</v>
      </c>
      <c r="N140" s="12">
        <v>22</v>
      </c>
      <c r="O140" s="15">
        <v>1</v>
      </c>
      <c r="P140" s="15">
        <v>10</v>
      </c>
      <c r="Q140" s="13">
        <v>1</v>
      </c>
      <c r="R140" s="13">
        <v>34</v>
      </c>
      <c r="S140" s="13">
        <v>3</v>
      </c>
      <c r="T140" s="12">
        <v>366</v>
      </c>
      <c r="U140" s="13">
        <v>44</v>
      </c>
      <c r="V140" s="13">
        <v>218</v>
      </c>
      <c r="W140" s="13">
        <v>22</v>
      </c>
      <c r="X140" s="13">
        <v>323</v>
      </c>
      <c r="Y140" s="13">
        <v>24</v>
      </c>
      <c r="Z140" s="50"/>
      <c r="AA140" s="15" t="s">
        <v>158</v>
      </c>
      <c r="AB140" s="18"/>
      <c r="AD140" s="13"/>
    </row>
    <row r="141" spans="1:33">
      <c r="A141" s="5">
        <v>41220</v>
      </c>
      <c r="B141" s="13">
        <v>572</v>
      </c>
      <c r="C141" s="13">
        <v>10</v>
      </c>
      <c r="D141" s="13">
        <v>412</v>
      </c>
      <c r="E141" s="13">
        <v>7</v>
      </c>
      <c r="F141" s="13">
        <v>206</v>
      </c>
      <c r="G141" s="13">
        <v>1</v>
      </c>
      <c r="H141" s="12">
        <v>2</v>
      </c>
      <c r="I141" s="13">
        <v>0</v>
      </c>
      <c r="J141" s="13">
        <v>23</v>
      </c>
      <c r="K141" s="13">
        <v>3</v>
      </c>
      <c r="L141" s="13">
        <v>26</v>
      </c>
      <c r="M141" s="13">
        <v>1</v>
      </c>
      <c r="N141" s="12">
        <v>27</v>
      </c>
      <c r="O141" s="15">
        <v>5</v>
      </c>
      <c r="P141" s="15">
        <v>12</v>
      </c>
      <c r="Q141" s="13">
        <v>0</v>
      </c>
      <c r="R141" s="13">
        <v>9</v>
      </c>
      <c r="S141" s="13">
        <v>1</v>
      </c>
      <c r="T141" s="12">
        <v>12</v>
      </c>
      <c r="U141" s="13">
        <v>0</v>
      </c>
      <c r="V141" s="13">
        <v>150</v>
      </c>
      <c r="W141" s="13">
        <v>9</v>
      </c>
      <c r="X141" s="13">
        <v>64</v>
      </c>
      <c r="Y141" s="13">
        <v>8</v>
      </c>
      <c r="Z141" s="50"/>
      <c r="AA141" s="15" t="s">
        <v>107</v>
      </c>
      <c r="AB141" s="18"/>
      <c r="AD141" s="13"/>
    </row>
    <row r="142" spans="1:33">
      <c r="A142" s="5">
        <v>41228</v>
      </c>
      <c r="B142" s="13">
        <v>111</v>
      </c>
      <c r="C142" s="13">
        <v>6</v>
      </c>
      <c r="D142" s="13">
        <v>68</v>
      </c>
      <c r="E142" s="13">
        <v>7</v>
      </c>
      <c r="F142" s="13">
        <v>5</v>
      </c>
      <c r="G142" s="13">
        <v>0</v>
      </c>
      <c r="H142" s="12">
        <v>9</v>
      </c>
      <c r="I142" s="13">
        <v>1</v>
      </c>
      <c r="J142" s="13">
        <v>0</v>
      </c>
      <c r="K142" s="13">
        <v>0</v>
      </c>
      <c r="L142" s="13">
        <v>17</v>
      </c>
      <c r="M142" s="13">
        <v>5</v>
      </c>
      <c r="N142" s="12">
        <v>18</v>
      </c>
      <c r="O142" s="15">
        <v>4</v>
      </c>
      <c r="P142" s="15">
        <v>0</v>
      </c>
      <c r="Q142" s="13">
        <v>0</v>
      </c>
      <c r="R142" s="13">
        <v>0</v>
      </c>
      <c r="S142" s="13">
        <v>0</v>
      </c>
      <c r="T142" s="12">
        <v>361</v>
      </c>
      <c r="U142" s="13">
        <v>40</v>
      </c>
      <c r="V142" s="13">
        <v>409</v>
      </c>
      <c r="W142" s="13">
        <v>21</v>
      </c>
      <c r="X142" s="13">
        <v>136</v>
      </c>
      <c r="Y142" s="13">
        <v>21</v>
      </c>
      <c r="Z142" s="50"/>
      <c r="AA142" s="13" t="s">
        <v>121</v>
      </c>
      <c r="AB142" s="18"/>
      <c r="AD142" s="13"/>
    </row>
    <row r="143" spans="1:33">
      <c r="A143" s="5">
        <v>40927</v>
      </c>
      <c r="B143" s="13">
        <v>544</v>
      </c>
      <c r="C143" s="13">
        <v>36</v>
      </c>
      <c r="D143" s="13">
        <v>369</v>
      </c>
      <c r="E143" s="13">
        <v>23</v>
      </c>
      <c r="F143" s="13">
        <v>218</v>
      </c>
      <c r="G143" s="13">
        <v>18</v>
      </c>
      <c r="H143" s="12">
        <v>7</v>
      </c>
      <c r="I143" s="13">
        <v>1</v>
      </c>
      <c r="J143" s="13">
        <v>1</v>
      </c>
      <c r="K143" s="13">
        <v>0</v>
      </c>
      <c r="L143" s="13">
        <v>1</v>
      </c>
      <c r="M143" s="13">
        <v>0</v>
      </c>
      <c r="N143" s="12">
        <v>10</v>
      </c>
      <c r="O143" s="15">
        <v>0</v>
      </c>
      <c r="P143" s="15">
        <v>1</v>
      </c>
      <c r="Q143" s="13">
        <v>0</v>
      </c>
      <c r="R143" s="13">
        <v>0</v>
      </c>
      <c r="S143" s="13">
        <v>0</v>
      </c>
      <c r="T143" s="12">
        <v>134</v>
      </c>
      <c r="U143" s="13">
        <v>4</v>
      </c>
      <c r="V143" s="13">
        <v>181</v>
      </c>
      <c r="W143" s="13">
        <v>14</v>
      </c>
      <c r="X143" s="13">
        <v>226</v>
      </c>
      <c r="Y143" s="13">
        <v>14</v>
      </c>
      <c r="Z143" s="50"/>
      <c r="AA143" s="13" t="s">
        <v>165</v>
      </c>
      <c r="AB143" s="18"/>
      <c r="AD143" s="13"/>
    </row>
    <row r="144" spans="1:33">
      <c r="A144" s="94">
        <v>41242</v>
      </c>
      <c r="B144" s="13">
        <v>195</v>
      </c>
      <c r="C144" s="13">
        <v>6</v>
      </c>
      <c r="D144" s="13">
        <v>115</v>
      </c>
      <c r="E144" s="13">
        <v>2</v>
      </c>
      <c r="F144" s="13">
        <v>73</v>
      </c>
      <c r="G144" s="13">
        <v>2</v>
      </c>
      <c r="H144" s="15">
        <v>43</v>
      </c>
      <c r="I144" s="13">
        <v>5</v>
      </c>
      <c r="J144" s="13">
        <v>55</v>
      </c>
      <c r="K144" s="13">
        <v>6</v>
      </c>
      <c r="L144" s="13">
        <v>29</v>
      </c>
      <c r="M144" s="13">
        <v>2</v>
      </c>
      <c r="N144" s="15">
        <v>46</v>
      </c>
      <c r="O144" s="15">
        <v>0</v>
      </c>
      <c r="P144" s="15">
        <v>26</v>
      </c>
      <c r="Q144" s="13">
        <v>1</v>
      </c>
      <c r="R144" s="13">
        <v>43</v>
      </c>
      <c r="S144" s="13">
        <v>5</v>
      </c>
      <c r="T144" s="15">
        <v>142</v>
      </c>
      <c r="U144" s="13">
        <v>19</v>
      </c>
      <c r="V144" s="13">
        <v>243</v>
      </c>
      <c r="W144" s="13">
        <v>14</v>
      </c>
      <c r="X144" s="13">
        <v>109</v>
      </c>
      <c r="Y144" s="13">
        <v>18</v>
      </c>
      <c r="Z144" s="50"/>
      <c r="AA144" s="13" t="s">
        <v>156</v>
      </c>
      <c r="AB144" s="18"/>
      <c r="AD144" s="13"/>
    </row>
    <row r="145" spans="1:33">
      <c r="A145" s="94">
        <v>41247</v>
      </c>
      <c r="B145" s="13">
        <v>42</v>
      </c>
      <c r="C145" s="13">
        <v>2</v>
      </c>
      <c r="D145" s="13">
        <v>21</v>
      </c>
      <c r="E145" s="13">
        <v>1</v>
      </c>
      <c r="F145" s="13">
        <v>26</v>
      </c>
      <c r="G145" s="13">
        <v>2</v>
      </c>
      <c r="H145" s="13">
        <v>19</v>
      </c>
      <c r="I145" s="13">
        <v>2</v>
      </c>
      <c r="J145" s="13">
        <v>58</v>
      </c>
      <c r="K145" s="13">
        <v>6</v>
      </c>
      <c r="L145" s="13">
        <v>15</v>
      </c>
      <c r="M145" s="13">
        <v>3</v>
      </c>
      <c r="N145" s="13">
        <v>40</v>
      </c>
      <c r="O145" s="13">
        <v>3</v>
      </c>
      <c r="P145" s="13">
        <v>3</v>
      </c>
      <c r="Q145" s="13">
        <v>0</v>
      </c>
      <c r="R145" s="13">
        <v>30</v>
      </c>
      <c r="S145" s="13">
        <v>0</v>
      </c>
      <c r="T145" s="13">
        <v>121</v>
      </c>
      <c r="U145" s="13">
        <v>16</v>
      </c>
      <c r="V145" s="13">
        <v>43</v>
      </c>
      <c r="W145" s="13">
        <v>5</v>
      </c>
      <c r="X145" s="13">
        <v>25</v>
      </c>
      <c r="Y145" s="13">
        <v>6</v>
      </c>
      <c r="Z145" s="50"/>
      <c r="AA145" s="15" t="s">
        <v>139</v>
      </c>
      <c r="AB145" s="18"/>
      <c r="AD145" s="13"/>
    </row>
    <row r="146" spans="1:33" ht="13.5" thickBot="1">
      <c r="A146" s="5">
        <v>41263</v>
      </c>
      <c r="B146" s="13">
        <v>585</v>
      </c>
      <c r="C146" s="13">
        <v>49</v>
      </c>
      <c r="D146" s="13">
        <v>84</v>
      </c>
      <c r="E146" s="13">
        <v>9</v>
      </c>
      <c r="F146" s="13">
        <v>192</v>
      </c>
      <c r="G146" s="13">
        <v>10</v>
      </c>
      <c r="H146" s="12">
        <v>33</v>
      </c>
      <c r="I146" s="13">
        <v>4</v>
      </c>
      <c r="J146" s="13">
        <v>89</v>
      </c>
      <c r="K146" s="13">
        <v>2</v>
      </c>
      <c r="L146" s="13">
        <v>713</v>
      </c>
      <c r="M146" s="13">
        <v>26</v>
      </c>
      <c r="N146" s="12">
        <v>5</v>
      </c>
      <c r="O146" s="15">
        <v>0</v>
      </c>
      <c r="P146" s="15">
        <v>33</v>
      </c>
      <c r="Q146" s="13">
        <v>3</v>
      </c>
      <c r="R146" s="13">
        <v>26</v>
      </c>
      <c r="S146" s="13">
        <v>1</v>
      </c>
      <c r="T146" s="12">
        <v>119</v>
      </c>
      <c r="U146" s="13">
        <v>11</v>
      </c>
      <c r="V146" s="13">
        <v>140</v>
      </c>
      <c r="W146" s="13">
        <v>11</v>
      </c>
      <c r="X146" s="13">
        <v>46</v>
      </c>
      <c r="Y146" s="13">
        <v>2</v>
      </c>
      <c r="Z146" s="50"/>
      <c r="AA146" s="17" t="s">
        <v>157</v>
      </c>
      <c r="AB146" s="18"/>
      <c r="AD146" s="13"/>
    </row>
    <row r="147" spans="1:33">
      <c r="A147" s="5"/>
      <c r="B147" s="15">
        <f>COUNT(B136:Y146)</f>
        <v>264</v>
      </c>
      <c r="C147" s="13">
        <f>B147/2</f>
        <v>132</v>
      </c>
      <c r="D147" s="13"/>
      <c r="E147" s="13"/>
      <c r="F147" s="13"/>
      <c r="G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spans="1:33">
      <c r="A148" s="41" t="s">
        <v>25</v>
      </c>
      <c r="B148" s="13"/>
      <c r="C148" s="13"/>
      <c r="D148" s="13"/>
      <c r="E148" s="13"/>
      <c r="F148" s="13"/>
      <c r="G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spans="1:33">
      <c r="A149" s="1" t="s">
        <v>74</v>
      </c>
      <c r="B149" s="34"/>
      <c r="C149" s="13"/>
      <c r="D149" s="13"/>
      <c r="E149" s="13"/>
      <c r="F149" s="13"/>
      <c r="G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spans="1:33">
      <c r="A150" s="68" t="s">
        <v>0</v>
      </c>
      <c r="B150" s="68" t="s">
        <v>1</v>
      </c>
      <c r="C150" s="68" t="s">
        <v>2</v>
      </c>
      <c r="D150" s="68" t="s">
        <v>1</v>
      </c>
      <c r="E150" s="68" t="s">
        <v>2</v>
      </c>
      <c r="F150" s="68" t="s">
        <v>1</v>
      </c>
      <c r="G150" s="68" t="s">
        <v>2</v>
      </c>
      <c r="H150" s="68" t="s">
        <v>5</v>
      </c>
      <c r="I150" s="68" t="s">
        <v>6</v>
      </c>
      <c r="J150" s="68" t="s">
        <v>7</v>
      </c>
    </row>
    <row r="151" spans="1:33">
      <c r="A151" s="42">
        <v>41185</v>
      </c>
      <c r="B151" s="12">
        <v>4</v>
      </c>
      <c r="C151" s="13">
        <v>0</v>
      </c>
      <c r="D151" s="13">
        <v>3</v>
      </c>
      <c r="E151" s="13">
        <v>1</v>
      </c>
      <c r="F151" s="13">
        <v>7</v>
      </c>
      <c r="G151" s="13">
        <v>0</v>
      </c>
      <c r="H151" s="49"/>
      <c r="I151" s="43" t="s">
        <v>86</v>
      </c>
      <c r="J151" s="20"/>
    </row>
    <row r="152" spans="1:33">
      <c r="A152" s="8">
        <v>41194</v>
      </c>
      <c r="B152" s="56">
        <v>48</v>
      </c>
      <c r="C152" s="56">
        <v>4</v>
      </c>
      <c r="D152" s="56">
        <v>13</v>
      </c>
      <c r="E152" s="56">
        <v>2</v>
      </c>
      <c r="F152" s="56">
        <v>12</v>
      </c>
      <c r="G152" s="18">
        <v>1</v>
      </c>
      <c r="H152" s="87"/>
      <c r="I152" s="2" t="s">
        <v>117</v>
      </c>
      <c r="J152" s="18"/>
    </row>
    <row r="153" spans="1:33" ht="15">
      <c r="A153" s="7">
        <v>41197</v>
      </c>
      <c r="B153" s="15">
        <v>6</v>
      </c>
      <c r="C153" s="15">
        <v>0</v>
      </c>
      <c r="D153" s="15">
        <v>18</v>
      </c>
      <c r="E153" s="15">
        <v>2</v>
      </c>
      <c r="F153" s="15">
        <v>7</v>
      </c>
      <c r="G153" s="18">
        <v>3</v>
      </c>
      <c r="H153" s="7"/>
      <c r="I153" s="88" t="s">
        <v>116</v>
      </c>
      <c r="J153" s="18"/>
    </row>
    <row r="154" spans="1:33">
      <c r="A154" s="5">
        <v>41207</v>
      </c>
      <c r="B154" s="12">
        <v>20</v>
      </c>
      <c r="C154" s="13">
        <v>3</v>
      </c>
      <c r="D154" s="13">
        <v>12</v>
      </c>
      <c r="E154" s="13">
        <v>3</v>
      </c>
      <c r="F154" s="13">
        <v>4</v>
      </c>
      <c r="G154" s="13">
        <v>0</v>
      </c>
      <c r="H154" s="50"/>
      <c r="I154" s="15" t="s">
        <v>101</v>
      </c>
      <c r="J154" s="18"/>
    </row>
    <row r="155" spans="1:33">
      <c r="A155" s="5">
        <v>41212</v>
      </c>
      <c r="B155" s="12">
        <v>74</v>
      </c>
      <c r="C155" s="13">
        <v>4</v>
      </c>
      <c r="D155" s="13">
        <v>22</v>
      </c>
      <c r="E155" s="13">
        <v>1</v>
      </c>
      <c r="F155" s="13">
        <v>20</v>
      </c>
      <c r="G155" s="13">
        <v>1</v>
      </c>
      <c r="H155" s="50"/>
      <c r="I155" s="13" t="s">
        <v>119</v>
      </c>
      <c r="J155" s="18"/>
    </row>
    <row r="156" spans="1:33">
      <c r="A156" s="5">
        <v>41222</v>
      </c>
      <c r="B156" s="18">
        <v>649</v>
      </c>
      <c r="C156" s="12">
        <v>22</v>
      </c>
      <c r="D156" s="13">
        <v>45</v>
      </c>
      <c r="E156" s="13">
        <v>2</v>
      </c>
      <c r="F156" s="13">
        <v>3</v>
      </c>
      <c r="G156" s="13">
        <v>0</v>
      </c>
      <c r="H156" s="50"/>
      <c r="I156" s="15" t="s">
        <v>138</v>
      </c>
      <c r="J156" s="18"/>
    </row>
    <row r="157" spans="1:33">
      <c r="A157" s="5">
        <v>41229</v>
      </c>
      <c r="B157" s="13">
        <v>274</v>
      </c>
      <c r="C157" s="13">
        <v>10</v>
      </c>
      <c r="D157" s="13">
        <v>67</v>
      </c>
      <c r="E157" s="13">
        <v>3</v>
      </c>
      <c r="F157" s="13">
        <v>22</v>
      </c>
      <c r="G157" s="13">
        <v>2</v>
      </c>
      <c r="H157" s="50"/>
      <c r="I157" s="15" t="s">
        <v>124</v>
      </c>
      <c r="J157" s="18"/>
    </row>
    <row r="158" spans="1:33">
      <c r="A158" s="5">
        <v>41232</v>
      </c>
      <c r="B158" s="12">
        <v>25</v>
      </c>
      <c r="C158" s="13">
        <v>2</v>
      </c>
      <c r="D158" s="13">
        <v>8</v>
      </c>
      <c r="E158" s="13">
        <v>3</v>
      </c>
      <c r="F158" s="13">
        <v>16</v>
      </c>
      <c r="G158" s="13">
        <v>1</v>
      </c>
      <c r="H158" s="50"/>
      <c r="I158" s="13" t="s">
        <v>165</v>
      </c>
      <c r="J158" s="18"/>
    </row>
    <row r="159" spans="1:33">
      <c r="A159" s="94">
        <v>41240</v>
      </c>
      <c r="B159" s="12">
        <v>0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50"/>
      <c r="I159" s="15" t="s">
        <v>163</v>
      </c>
      <c r="J159" s="18"/>
    </row>
    <row r="160" spans="1:33">
      <c r="A160" s="5">
        <v>41248</v>
      </c>
      <c r="B160" s="13">
        <v>3</v>
      </c>
      <c r="C160" s="13">
        <v>1</v>
      </c>
      <c r="D160" s="13">
        <v>4</v>
      </c>
      <c r="E160" s="13">
        <v>0</v>
      </c>
      <c r="F160" s="13">
        <v>2</v>
      </c>
      <c r="G160" s="13">
        <v>0</v>
      </c>
      <c r="H160" s="50"/>
      <c r="I160" s="4" t="s">
        <v>131</v>
      </c>
      <c r="J160" s="18"/>
    </row>
    <row r="161" spans="1:42">
      <c r="A161" s="5">
        <v>41257</v>
      </c>
      <c r="B161" s="12">
        <v>55</v>
      </c>
      <c r="C161" s="13">
        <v>2</v>
      </c>
      <c r="D161" s="13">
        <v>28</v>
      </c>
      <c r="E161" s="13">
        <v>0</v>
      </c>
      <c r="F161" s="13">
        <v>23</v>
      </c>
      <c r="G161" s="13">
        <v>1</v>
      </c>
      <c r="H161" s="50"/>
      <c r="I161" s="15" t="s">
        <v>148</v>
      </c>
      <c r="J161" s="18"/>
    </row>
    <row r="162" spans="1:42" ht="13.5" thickBot="1">
      <c r="A162" s="6">
        <v>41260</v>
      </c>
      <c r="B162" s="16">
        <v>61</v>
      </c>
      <c r="C162" s="17">
        <v>5</v>
      </c>
      <c r="D162" s="17">
        <v>16</v>
      </c>
      <c r="E162" s="17">
        <v>0</v>
      </c>
      <c r="F162" s="17">
        <v>16</v>
      </c>
      <c r="G162" s="17">
        <v>3</v>
      </c>
      <c r="H162" s="51"/>
      <c r="I162" s="17" t="s">
        <v>151</v>
      </c>
      <c r="J162" s="19"/>
    </row>
    <row r="163" spans="1:42">
      <c r="A163" s="7"/>
      <c r="B163" s="12"/>
      <c r="C163" s="15"/>
      <c r="D163" s="15"/>
      <c r="E163" s="15"/>
      <c r="F163" s="15"/>
      <c r="G163" s="15"/>
      <c r="H163" s="50"/>
      <c r="I163" s="15"/>
      <c r="J163" s="18"/>
    </row>
    <row r="164" spans="1:42">
      <c r="A164" s="41" t="s">
        <v>25</v>
      </c>
      <c r="B164" s="12"/>
      <c r="C164" s="15"/>
      <c r="D164" s="15"/>
      <c r="E164" s="15"/>
      <c r="F164" s="15"/>
      <c r="G164" s="15"/>
      <c r="H164" s="50"/>
      <c r="I164" s="15"/>
      <c r="J164" s="18"/>
    </row>
    <row r="165" spans="1:42">
      <c r="A165" s="1" t="s">
        <v>73</v>
      </c>
      <c r="B165" s="12"/>
      <c r="C165" s="15"/>
      <c r="D165" s="15"/>
      <c r="E165" s="15"/>
      <c r="F165" s="15"/>
      <c r="G165" s="15"/>
    </row>
    <row r="166" spans="1:42">
      <c r="A166" s="68" t="s">
        <v>0</v>
      </c>
      <c r="B166" s="70" t="s">
        <v>1</v>
      </c>
      <c r="C166" s="78" t="s">
        <v>2</v>
      </c>
      <c r="D166" s="78" t="s">
        <v>1</v>
      </c>
      <c r="E166" s="78" t="s">
        <v>2</v>
      </c>
      <c r="F166" s="78" t="s">
        <v>1</v>
      </c>
      <c r="G166" s="78" t="s">
        <v>2</v>
      </c>
      <c r="H166" s="71" t="s">
        <v>3</v>
      </c>
      <c r="I166" s="73" t="s">
        <v>4</v>
      </c>
      <c r="J166" s="78" t="s">
        <v>3</v>
      </c>
      <c r="K166" s="73" t="s">
        <v>4</v>
      </c>
      <c r="L166" s="73" t="s">
        <v>3</v>
      </c>
      <c r="M166" s="73" t="s">
        <v>4</v>
      </c>
      <c r="N166" s="71" t="s">
        <v>8</v>
      </c>
      <c r="O166" s="73" t="s">
        <v>9</v>
      </c>
      <c r="P166" s="73" t="s">
        <v>8</v>
      </c>
      <c r="Q166" s="73" t="s">
        <v>9</v>
      </c>
      <c r="R166" s="73" t="s">
        <v>8</v>
      </c>
      <c r="S166" s="73" t="s">
        <v>9</v>
      </c>
      <c r="T166" s="78" t="s">
        <v>57</v>
      </c>
      <c r="U166" s="78" t="s">
        <v>58</v>
      </c>
      <c r="V166" s="78" t="s">
        <v>57</v>
      </c>
      <c r="W166" s="78" t="s">
        <v>58</v>
      </c>
      <c r="X166" s="78" t="s">
        <v>57</v>
      </c>
      <c r="Y166" s="78" t="s">
        <v>58</v>
      </c>
      <c r="Z166" s="78" t="s">
        <v>75</v>
      </c>
      <c r="AA166" s="78" t="s">
        <v>76</v>
      </c>
      <c r="AB166" s="78" t="s">
        <v>75</v>
      </c>
      <c r="AC166" s="78" t="s">
        <v>76</v>
      </c>
      <c r="AD166" s="78" t="s">
        <v>75</v>
      </c>
      <c r="AE166" s="78" t="s">
        <v>76</v>
      </c>
      <c r="AF166" s="78" t="s">
        <v>77</v>
      </c>
      <c r="AG166" s="78" t="s">
        <v>78</v>
      </c>
      <c r="AH166" s="78" t="s">
        <v>77</v>
      </c>
      <c r="AI166" s="78" t="s">
        <v>78</v>
      </c>
      <c r="AJ166" s="78" t="s">
        <v>77</v>
      </c>
      <c r="AK166" s="78" t="s">
        <v>78</v>
      </c>
      <c r="AL166" s="78" t="s">
        <v>79</v>
      </c>
      <c r="AM166" s="78" t="s">
        <v>80</v>
      </c>
      <c r="AN166" s="69" t="s">
        <v>5</v>
      </c>
      <c r="AO166" s="78" t="s">
        <v>6</v>
      </c>
      <c r="AP166" s="69" t="s">
        <v>7</v>
      </c>
    </row>
    <row r="167" spans="1:42">
      <c r="A167" s="42">
        <v>41185</v>
      </c>
      <c r="B167" s="14">
        <v>133</v>
      </c>
      <c r="C167" s="43">
        <v>21</v>
      </c>
      <c r="D167" s="43">
        <v>35</v>
      </c>
      <c r="E167" s="43">
        <v>8</v>
      </c>
      <c r="F167" s="43">
        <v>56</v>
      </c>
      <c r="G167" s="20">
        <v>4</v>
      </c>
      <c r="H167" s="43">
        <v>53</v>
      </c>
      <c r="I167" s="15">
        <v>10</v>
      </c>
      <c r="J167" s="15">
        <v>19</v>
      </c>
      <c r="K167" s="13">
        <v>5</v>
      </c>
      <c r="L167" s="13">
        <v>9</v>
      </c>
      <c r="M167" s="20">
        <v>2</v>
      </c>
      <c r="N167" s="14">
        <v>2</v>
      </c>
      <c r="O167" s="13">
        <v>1</v>
      </c>
      <c r="P167" s="13">
        <v>1</v>
      </c>
      <c r="Q167" s="13">
        <v>0</v>
      </c>
      <c r="R167" s="13">
        <v>1</v>
      </c>
      <c r="S167" s="13">
        <v>0</v>
      </c>
      <c r="T167" s="14">
        <v>20</v>
      </c>
      <c r="U167" s="43">
        <v>7</v>
      </c>
      <c r="V167" s="43">
        <v>5</v>
      </c>
      <c r="W167" s="43">
        <v>1</v>
      </c>
      <c r="X167" s="43">
        <v>38</v>
      </c>
      <c r="Y167" s="43">
        <v>2</v>
      </c>
      <c r="Z167" s="14">
        <v>2</v>
      </c>
      <c r="AA167" s="43">
        <v>0</v>
      </c>
      <c r="AB167" s="43">
        <v>1</v>
      </c>
      <c r="AC167" s="43">
        <v>0</v>
      </c>
      <c r="AD167" s="43">
        <v>13</v>
      </c>
      <c r="AE167" s="43">
        <v>2</v>
      </c>
      <c r="AF167" s="14">
        <v>31</v>
      </c>
      <c r="AG167" s="43">
        <v>6</v>
      </c>
      <c r="AH167" s="43">
        <v>9</v>
      </c>
      <c r="AI167" s="43">
        <v>2</v>
      </c>
      <c r="AJ167" s="43">
        <v>18</v>
      </c>
      <c r="AK167" s="43">
        <v>0</v>
      </c>
      <c r="AL167" s="14">
        <v>159</v>
      </c>
      <c r="AM167" s="43">
        <v>29</v>
      </c>
      <c r="AN167" s="49"/>
      <c r="AO167" s="43" t="s">
        <v>86</v>
      </c>
      <c r="AP167" s="20"/>
    </row>
    <row r="168" spans="1:42">
      <c r="A168" s="8">
        <v>41194</v>
      </c>
      <c r="B168" s="13">
        <v>76</v>
      </c>
      <c r="C168" s="13">
        <v>9</v>
      </c>
      <c r="D168" s="13">
        <v>10</v>
      </c>
      <c r="E168" s="13">
        <v>0</v>
      </c>
      <c r="F168" s="13">
        <v>4</v>
      </c>
      <c r="G168" s="18">
        <v>0</v>
      </c>
      <c r="H168" s="15">
        <v>139</v>
      </c>
      <c r="I168" s="13">
        <v>5</v>
      </c>
      <c r="J168" s="13">
        <v>25</v>
      </c>
      <c r="K168" s="13">
        <v>10</v>
      </c>
      <c r="L168" s="13">
        <v>2</v>
      </c>
      <c r="M168" s="18">
        <v>0</v>
      </c>
      <c r="N168" s="15">
        <v>12</v>
      </c>
      <c r="O168" s="13">
        <v>1</v>
      </c>
      <c r="P168" s="56">
        <v>1</v>
      </c>
      <c r="Q168" s="56">
        <v>0</v>
      </c>
      <c r="R168" s="56">
        <v>0</v>
      </c>
      <c r="S168" s="18">
        <v>0</v>
      </c>
      <c r="T168" s="15">
        <v>15</v>
      </c>
      <c r="U168" s="56">
        <v>1</v>
      </c>
      <c r="V168" s="56">
        <v>21</v>
      </c>
      <c r="W168" s="56">
        <v>2</v>
      </c>
      <c r="X168" s="56">
        <v>6</v>
      </c>
      <c r="Y168" s="18">
        <v>0</v>
      </c>
      <c r="Z168" s="15">
        <v>38</v>
      </c>
      <c r="AA168" s="56">
        <v>0</v>
      </c>
      <c r="AB168" s="56">
        <v>43</v>
      </c>
      <c r="AC168" s="56">
        <v>2</v>
      </c>
      <c r="AD168" s="56">
        <v>50</v>
      </c>
      <c r="AE168" s="18">
        <v>0</v>
      </c>
      <c r="AF168" s="15">
        <v>83</v>
      </c>
      <c r="AG168" s="56">
        <v>3</v>
      </c>
      <c r="AH168" s="56">
        <v>43</v>
      </c>
      <c r="AI168" s="56">
        <v>0</v>
      </c>
      <c r="AJ168" s="56">
        <v>24</v>
      </c>
      <c r="AK168" s="15">
        <v>1</v>
      </c>
      <c r="AL168" s="12">
        <v>4</v>
      </c>
      <c r="AM168" s="56">
        <v>3</v>
      </c>
      <c r="AN168" s="50"/>
      <c r="AO168" s="2" t="s">
        <v>117</v>
      </c>
      <c r="AP168" s="18"/>
    </row>
    <row r="169" spans="1:42" ht="15">
      <c r="A169" s="7">
        <v>41197</v>
      </c>
      <c r="B169" s="13">
        <v>38</v>
      </c>
      <c r="C169" s="13">
        <v>6</v>
      </c>
      <c r="D169" s="13">
        <v>31</v>
      </c>
      <c r="E169" s="13">
        <v>3</v>
      </c>
      <c r="F169" s="13">
        <v>19</v>
      </c>
      <c r="G169" s="18">
        <v>3</v>
      </c>
      <c r="H169" s="15">
        <v>13</v>
      </c>
      <c r="I169" s="13">
        <v>1</v>
      </c>
      <c r="J169" s="13">
        <v>26</v>
      </c>
      <c r="K169" s="13">
        <v>1</v>
      </c>
      <c r="L169" s="13">
        <v>19</v>
      </c>
      <c r="M169" s="18">
        <v>2</v>
      </c>
      <c r="N169" s="13">
        <v>0</v>
      </c>
      <c r="O169" s="13">
        <v>0</v>
      </c>
      <c r="P169" s="13">
        <v>1</v>
      </c>
      <c r="Q169" s="13">
        <v>0</v>
      </c>
      <c r="R169" s="13">
        <v>1</v>
      </c>
      <c r="S169" s="13">
        <v>0</v>
      </c>
      <c r="T169" s="15">
        <v>18</v>
      </c>
      <c r="U169" s="13">
        <v>6</v>
      </c>
      <c r="V169" s="15">
        <v>7</v>
      </c>
      <c r="W169" s="15">
        <v>1</v>
      </c>
      <c r="X169" s="15">
        <v>201</v>
      </c>
      <c r="Y169" s="18">
        <v>6</v>
      </c>
      <c r="Z169" s="15">
        <v>1</v>
      </c>
      <c r="AA169" s="15">
        <v>0</v>
      </c>
      <c r="AB169" s="15">
        <v>93</v>
      </c>
      <c r="AC169" s="15">
        <v>8</v>
      </c>
      <c r="AD169" s="15">
        <v>6</v>
      </c>
      <c r="AE169" s="18">
        <v>1</v>
      </c>
      <c r="AF169" s="15">
        <v>43</v>
      </c>
      <c r="AG169" s="15">
        <v>8</v>
      </c>
      <c r="AH169" s="15">
        <v>62</v>
      </c>
      <c r="AI169" s="15">
        <v>2</v>
      </c>
      <c r="AJ169" s="15">
        <v>82</v>
      </c>
      <c r="AK169" s="18">
        <v>1</v>
      </c>
      <c r="AL169" s="15">
        <v>24</v>
      </c>
      <c r="AM169" s="15">
        <v>14</v>
      </c>
      <c r="AN169" s="50"/>
      <c r="AO169" s="88" t="s">
        <v>116</v>
      </c>
      <c r="AP169" s="18"/>
    </row>
    <row r="170" spans="1:42">
      <c r="A170" s="5">
        <v>41207</v>
      </c>
      <c r="B170" s="12">
        <v>424</v>
      </c>
      <c r="C170" s="15">
        <v>31</v>
      </c>
      <c r="D170" s="15">
        <v>19</v>
      </c>
      <c r="E170" s="15">
        <v>2</v>
      </c>
      <c r="F170" s="15">
        <v>10</v>
      </c>
      <c r="G170" s="18">
        <v>0</v>
      </c>
      <c r="H170" s="15">
        <v>51</v>
      </c>
      <c r="I170" s="15">
        <v>3</v>
      </c>
      <c r="J170" s="15">
        <v>11</v>
      </c>
      <c r="K170" s="13">
        <v>0</v>
      </c>
      <c r="L170" s="13">
        <v>2</v>
      </c>
      <c r="M170" s="18">
        <v>0</v>
      </c>
      <c r="N170" s="12">
        <v>1</v>
      </c>
      <c r="O170" s="13">
        <v>0</v>
      </c>
      <c r="P170" s="13">
        <v>7</v>
      </c>
      <c r="Q170" s="13">
        <v>1</v>
      </c>
      <c r="R170" s="13">
        <v>106</v>
      </c>
      <c r="S170" s="13">
        <v>12</v>
      </c>
      <c r="T170" s="12">
        <v>152</v>
      </c>
      <c r="U170" s="15">
        <v>10</v>
      </c>
      <c r="V170" s="15">
        <v>73</v>
      </c>
      <c r="W170" s="15">
        <v>7</v>
      </c>
      <c r="X170" s="15">
        <v>11</v>
      </c>
      <c r="Y170" s="15">
        <v>1</v>
      </c>
      <c r="Z170" s="12">
        <v>4</v>
      </c>
      <c r="AA170" s="15">
        <v>1</v>
      </c>
      <c r="AB170" s="15">
        <v>8</v>
      </c>
      <c r="AC170" s="15">
        <v>2</v>
      </c>
      <c r="AD170" s="15">
        <v>8</v>
      </c>
      <c r="AE170" s="15">
        <v>0</v>
      </c>
      <c r="AF170" s="12">
        <v>12</v>
      </c>
      <c r="AG170" s="15">
        <v>3</v>
      </c>
      <c r="AH170" s="15">
        <v>5</v>
      </c>
      <c r="AI170" s="15">
        <v>0</v>
      </c>
      <c r="AJ170" s="15">
        <v>10</v>
      </c>
      <c r="AK170" s="15">
        <v>1</v>
      </c>
      <c r="AL170" s="12">
        <v>91</v>
      </c>
      <c r="AM170" s="15">
        <v>11</v>
      </c>
      <c r="AN170" s="50"/>
      <c r="AO170" s="15" t="s">
        <v>101</v>
      </c>
      <c r="AP170" s="18"/>
    </row>
    <row r="171" spans="1:42">
      <c r="A171" s="5">
        <v>41212</v>
      </c>
      <c r="B171" s="12">
        <v>323</v>
      </c>
      <c r="C171" s="15">
        <v>30</v>
      </c>
      <c r="D171" s="15">
        <v>54</v>
      </c>
      <c r="E171" s="15">
        <v>4</v>
      </c>
      <c r="F171" s="15">
        <v>23</v>
      </c>
      <c r="G171" s="18">
        <v>2</v>
      </c>
      <c r="H171" s="15">
        <v>13</v>
      </c>
      <c r="I171" s="15">
        <v>1</v>
      </c>
      <c r="J171" s="15">
        <v>20</v>
      </c>
      <c r="K171" s="13">
        <v>4</v>
      </c>
      <c r="L171" s="13">
        <v>6</v>
      </c>
      <c r="M171" s="18">
        <v>2</v>
      </c>
      <c r="N171" s="12">
        <v>4</v>
      </c>
      <c r="O171" s="13">
        <v>1</v>
      </c>
      <c r="P171" s="13">
        <v>4</v>
      </c>
      <c r="Q171" s="13">
        <v>3</v>
      </c>
      <c r="R171" s="13">
        <v>7</v>
      </c>
      <c r="S171" s="13">
        <v>1</v>
      </c>
      <c r="T171" s="12">
        <v>17</v>
      </c>
      <c r="U171" s="15">
        <v>1</v>
      </c>
      <c r="V171" s="15">
        <v>22</v>
      </c>
      <c r="W171" s="15">
        <v>5</v>
      </c>
      <c r="X171" s="15">
        <v>43</v>
      </c>
      <c r="Y171" s="15">
        <v>8</v>
      </c>
      <c r="Z171" s="12">
        <v>93</v>
      </c>
      <c r="AA171" s="15">
        <v>5</v>
      </c>
      <c r="AB171" s="15">
        <v>62</v>
      </c>
      <c r="AC171" s="15">
        <v>4</v>
      </c>
      <c r="AD171" s="15">
        <v>46</v>
      </c>
      <c r="AE171" s="15">
        <v>8</v>
      </c>
      <c r="AF171" s="12">
        <v>215</v>
      </c>
      <c r="AG171" s="15">
        <v>14</v>
      </c>
      <c r="AH171" s="15">
        <v>192</v>
      </c>
      <c r="AI171" s="15">
        <v>14</v>
      </c>
      <c r="AJ171" s="15">
        <v>207</v>
      </c>
      <c r="AK171" s="15">
        <v>7</v>
      </c>
      <c r="AL171" s="12">
        <v>1</v>
      </c>
      <c r="AM171" s="15">
        <v>0</v>
      </c>
      <c r="AN171" s="50"/>
      <c r="AO171" s="13" t="s">
        <v>119</v>
      </c>
      <c r="AP171" s="18"/>
    </row>
    <row r="172" spans="1:42">
      <c r="A172" s="5">
        <v>41222</v>
      </c>
      <c r="B172" s="13">
        <v>18</v>
      </c>
      <c r="C172" s="12">
        <v>2</v>
      </c>
      <c r="D172" s="15">
        <v>18</v>
      </c>
      <c r="E172" s="15">
        <v>1</v>
      </c>
      <c r="F172" s="15">
        <v>18</v>
      </c>
      <c r="G172" s="15">
        <v>3</v>
      </c>
      <c r="H172" s="15">
        <v>7</v>
      </c>
      <c r="I172" s="12">
        <v>1</v>
      </c>
      <c r="J172" s="15">
        <v>14</v>
      </c>
      <c r="K172" s="15">
        <v>1</v>
      </c>
      <c r="L172" s="15">
        <v>15</v>
      </c>
      <c r="M172" s="15">
        <v>1</v>
      </c>
      <c r="N172" s="15">
        <v>3</v>
      </c>
      <c r="O172" s="12">
        <v>0</v>
      </c>
      <c r="P172" s="13">
        <v>4</v>
      </c>
      <c r="Q172" s="13">
        <v>0</v>
      </c>
      <c r="R172" s="13">
        <v>4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18</v>
      </c>
      <c r="AA172" s="15">
        <v>2</v>
      </c>
      <c r="AB172" s="15">
        <v>5</v>
      </c>
      <c r="AC172" s="15">
        <v>0</v>
      </c>
      <c r="AD172" s="15">
        <v>17</v>
      </c>
      <c r="AE172" s="15">
        <v>2</v>
      </c>
      <c r="AF172" s="13">
        <v>4</v>
      </c>
      <c r="AG172" s="13">
        <v>0</v>
      </c>
      <c r="AH172" s="13">
        <v>12</v>
      </c>
      <c r="AI172" s="13">
        <v>1</v>
      </c>
      <c r="AJ172" s="13">
        <v>22</v>
      </c>
      <c r="AK172" s="13">
        <v>0</v>
      </c>
      <c r="AL172" s="12">
        <v>3</v>
      </c>
      <c r="AM172" s="15">
        <v>0</v>
      </c>
      <c r="AN172" s="50"/>
      <c r="AO172" s="15" t="s">
        <v>138</v>
      </c>
      <c r="AP172" s="18"/>
    </row>
    <row r="173" spans="1:42">
      <c r="A173" s="5">
        <v>41229</v>
      </c>
      <c r="B173" s="12">
        <v>13</v>
      </c>
      <c r="C173" s="15">
        <v>0</v>
      </c>
      <c r="D173" s="15">
        <v>17</v>
      </c>
      <c r="E173" s="15">
        <v>0</v>
      </c>
      <c r="F173" s="15">
        <v>11</v>
      </c>
      <c r="G173" s="18">
        <v>0</v>
      </c>
      <c r="H173" s="15">
        <v>240</v>
      </c>
      <c r="I173" s="15">
        <v>7</v>
      </c>
      <c r="J173" s="15">
        <v>141</v>
      </c>
      <c r="K173" s="13">
        <v>6</v>
      </c>
      <c r="L173" s="13">
        <v>36</v>
      </c>
      <c r="M173" s="18">
        <v>2</v>
      </c>
      <c r="N173" s="12">
        <v>10</v>
      </c>
      <c r="O173" s="13">
        <v>2</v>
      </c>
      <c r="P173" s="13">
        <v>20</v>
      </c>
      <c r="Q173" s="13">
        <v>0</v>
      </c>
      <c r="R173" s="13">
        <v>322</v>
      </c>
      <c r="S173" s="13">
        <v>10</v>
      </c>
      <c r="T173" s="12">
        <v>0</v>
      </c>
      <c r="U173" s="15">
        <v>0</v>
      </c>
      <c r="V173" s="15">
        <v>0</v>
      </c>
      <c r="W173" s="15">
        <v>0</v>
      </c>
      <c r="X173" s="15">
        <v>0</v>
      </c>
      <c r="Y173" s="15">
        <v>0</v>
      </c>
      <c r="Z173" s="12">
        <v>13</v>
      </c>
      <c r="AA173" s="15">
        <v>2</v>
      </c>
      <c r="AB173" s="15">
        <v>15</v>
      </c>
      <c r="AC173" s="15">
        <v>3</v>
      </c>
      <c r="AD173" s="15">
        <v>0</v>
      </c>
      <c r="AE173" s="15">
        <v>0</v>
      </c>
      <c r="AF173" s="12">
        <v>12</v>
      </c>
      <c r="AG173" s="15">
        <v>1</v>
      </c>
      <c r="AH173" s="15">
        <v>10</v>
      </c>
      <c r="AI173" s="15">
        <v>2</v>
      </c>
      <c r="AJ173" s="15">
        <v>18</v>
      </c>
      <c r="AK173" s="15">
        <v>1</v>
      </c>
      <c r="AL173" s="12">
        <v>1</v>
      </c>
      <c r="AM173" s="15">
        <v>0</v>
      </c>
      <c r="AN173" s="50"/>
      <c r="AO173" s="15" t="s">
        <v>124</v>
      </c>
      <c r="AP173" s="18"/>
    </row>
    <row r="174" spans="1:42">
      <c r="A174" s="5">
        <v>41232</v>
      </c>
      <c r="B174" s="12">
        <v>25</v>
      </c>
      <c r="C174" s="15">
        <v>2</v>
      </c>
      <c r="D174" s="15">
        <v>8</v>
      </c>
      <c r="E174" s="15">
        <v>3</v>
      </c>
      <c r="F174" s="15">
        <v>16</v>
      </c>
      <c r="G174" s="15">
        <v>1</v>
      </c>
      <c r="H174" s="15">
        <v>133</v>
      </c>
      <c r="I174" s="15">
        <v>8</v>
      </c>
      <c r="J174" s="15">
        <v>216</v>
      </c>
      <c r="K174" s="15">
        <v>10</v>
      </c>
      <c r="L174" s="15">
        <v>31</v>
      </c>
      <c r="M174" s="18">
        <v>2</v>
      </c>
      <c r="N174" s="12">
        <v>14</v>
      </c>
      <c r="O174" s="13">
        <v>0</v>
      </c>
      <c r="P174" s="13">
        <v>2</v>
      </c>
      <c r="Q174" s="13">
        <v>1</v>
      </c>
      <c r="R174" s="13">
        <v>5</v>
      </c>
      <c r="S174" s="18">
        <v>0</v>
      </c>
      <c r="T174" s="12">
        <v>13</v>
      </c>
      <c r="U174" s="15">
        <v>4</v>
      </c>
      <c r="V174" s="15">
        <v>7</v>
      </c>
      <c r="W174" s="15">
        <v>1</v>
      </c>
      <c r="X174" s="15">
        <v>13</v>
      </c>
      <c r="Y174" s="15">
        <v>1</v>
      </c>
      <c r="Z174" s="12">
        <v>16</v>
      </c>
      <c r="AA174" s="15">
        <v>0</v>
      </c>
      <c r="AB174" s="15">
        <v>17</v>
      </c>
      <c r="AC174" s="15">
        <v>2</v>
      </c>
      <c r="AD174" s="15">
        <v>22</v>
      </c>
      <c r="AE174" s="15">
        <v>2</v>
      </c>
      <c r="AF174" s="13">
        <v>27</v>
      </c>
      <c r="AG174" s="13">
        <v>4</v>
      </c>
      <c r="AH174" s="13">
        <v>4</v>
      </c>
      <c r="AI174" s="13">
        <v>0</v>
      </c>
      <c r="AJ174" s="13">
        <v>5</v>
      </c>
      <c r="AK174" s="13">
        <v>0</v>
      </c>
      <c r="AL174" s="12">
        <v>7</v>
      </c>
      <c r="AM174" s="15">
        <v>2</v>
      </c>
      <c r="AN174" s="50"/>
      <c r="AO174" s="13" t="s">
        <v>165</v>
      </c>
      <c r="AP174" s="18"/>
    </row>
    <row r="175" spans="1:42">
      <c r="A175" s="94">
        <v>41240</v>
      </c>
      <c r="B175" s="12">
        <v>42</v>
      </c>
      <c r="C175" s="15">
        <v>2</v>
      </c>
      <c r="D175" s="15">
        <v>40</v>
      </c>
      <c r="E175" s="12">
        <v>1</v>
      </c>
      <c r="F175" s="15">
        <v>50</v>
      </c>
      <c r="G175" s="18">
        <v>6</v>
      </c>
      <c r="H175" s="15">
        <v>13</v>
      </c>
      <c r="I175" s="15">
        <v>3</v>
      </c>
      <c r="J175" s="15">
        <v>2</v>
      </c>
      <c r="K175" s="13">
        <v>0</v>
      </c>
      <c r="L175" s="13">
        <v>8</v>
      </c>
      <c r="M175" s="18">
        <v>1</v>
      </c>
      <c r="N175" s="12">
        <v>23</v>
      </c>
      <c r="O175" s="13">
        <v>4</v>
      </c>
      <c r="P175" s="13">
        <v>6</v>
      </c>
      <c r="Q175" s="13">
        <v>0</v>
      </c>
      <c r="R175" s="13">
        <v>12</v>
      </c>
      <c r="S175" s="18">
        <v>1</v>
      </c>
      <c r="T175" s="15">
        <v>30</v>
      </c>
      <c r="U175" s="15">
        <v>6</v>
      </c>
      <c r="V175" s="15">
        <v>3</v>
      </c>
      <c r="W175" s="15">
        <v>0</v>
      </c>
      <c r="X175" s="15">
        <v>11</v>
      </c>
      <c r="Y175" s="15">
        <v>0</v>
      </c>
      <c r="Z175" s="12">
        <v>18</v>
      </c>
      <c r="AA175" s="15">
        <v>1</v>
      </c>
      <c r="AB175" s="15">
        <v>16</v>
      </c>
      <c r="AC175" s="15">
        <v>2</v>
      </c>
      <c r="AD175" s="15">
        <v>112</v>
      </c>
      <c r="AE175" s="15">
        <v>1</v>
      </c>
      <c r="AF175" s="12">
        <v>18</v>
      </c>
      <c r="AG175" s="15">
        <v>3</v>
      </c>
      <c r="AH175" s="15">
        <v>17</v>
      </c>
      <c r="AI175" s="15">
        <v>2</v>
      </c>
      <c r="AJ175" s="15">
        <v>18</v>
      </c>
      <c r="AK175" s="15">
        <v>3</v>
      </c>
      <c r="AL175" s="12">
        <v>7</v>
      </c>
      <c r="AM175" s="15">
        <v>2</v>
      </c>
      <c r="AN175" s="50"/>
      <c r="AO175" s="15" t="s">
        <v>163</v>
      </c>
      <c r="AP175" s="18"/>
    </row>
    <row r="176" spans="1:42">
      <c r="A176" s="5">
        <v>41248</v>
      </c>
      <c r="B176" s="15">
        <v>37</v>
      </c>
      <c r="C176" s="15">
        <v>5</v>
      </c>
      <c r="D176" s="15">
        <v>65</v>
      </c>
      <c r="E176" s="15">
        <v>2</v>
      </c>
      <c r="F176" s="15">
        <v>67</v>
      </c>
      <c r="G176" s="15">
        <v>3</v>
      </c>
      <c r="H176" s="15">
        <v>36</v>
      </c>
      <c r="I176" s="15">
        <v>2</v>
      </c>
      <c r="J176" s="15">
        <v>8</v>
      </c>
      <c r="K176" s="15">
        <v>2</v>
      </c>
      <c r="L176" s="15">
        <v>16</v>
      </c>
      <c r="M176" s="15">
        <v>0</v>
      </c>
      <c r="N176" s="15">
        <v>31</v>
      </c>
      <c r="O176" s="15">
        <v>1</v>
      </c>
      <c r="P176" s="15">
        <v>15</v>
      </c>
      <c r="Q176" s="15">
        <v>0</v>
      </c>
      <c r="R176" s="15">
        <v>365</v>
      </c>
      <c r="S176" s="15">
        <v>3</v>
      </c>
      <c r="T176" s="15">
        <v>3</v>
      </c>
      <c r="U176" s="15">
        <v>0</v>
      </c>
      <c r="V176" s="15">
        <v>9</v>
      </c>
      <c r="W176" s="15">
        <v>1</v>
      </c>
      <c r="X176" s="15">
        <v>6</v>
      </c>
      <c r="Y176" s="15">
        <v>0</v>
      </c>
      <c r="Z176" s="15">
        <v>29</v>
      </c>
      <c r="AA176" s="15">
        <v>3</v>
      </c>
      <c r="AB176" s="15">
        <v>8</v>
      </c>
      <c r="AC176" s="15">
        <v>1</v>
      </c>
      <c r="AD176" s="15">
        <v>7</v>
      </c>
      <c r="AE176" s="15">
        <v>0</v>
      </c>
      <c r="AF176" s="15">
        <v>8</v>
      </c>
      <c r="AG176" s="15">
        <v>0</v>
      </c>
      <c r="AH176" s="15">
        <v>3</v>
      </c>
      <c r="AI176" s="15">
        <v>0</v>
      </c>
      <c r="AJ176" s="15">
        <v>2</v>
      </c>
      <c r="AK176" s="15">
        <v>0</v>
      </c>
      <c r="AL176" s="15">
        <v>2</v>
      </c>
      <c r="AM176" s="15">
        <v>0</v>
      </c>
      <c r="AN176" s="50"/>
      <c r="AO176" s="4" t="s">
        <v>131</v>
      </c>
      <c r="AP176" s="18"/>
    </row>
    <row r="177" spans="1:42">
      <c r="A177" s="5">
        <v>41257</v>
      </c>
      <c r="B177" s="12">
        <v>22</v>
      </c>
      <c r="C177" s="15">
        <v>3</v>
      </c>
      <c r="D177" s="15">
        <v>9</v>
      </c>
      <c r="E177" s="15">
        <v>0</v>
      </c>
      <c r="F177" s="15">
        <v>8</v>
      </c>
      <c r="G177" s="18">
        <v>0</v>
      </c>
      <c r="H177" s="15">
        <v>525</v>
      </c>
      <c r="I177" s="15">
        <v>7</v>
      </c>
      <c r="J177" s="15">
        <v>81</v>
      </c>
      <c r="K177" s="13">
        <v>2</v>
      </c>
      <c r="L177" s="13">
        <v>24</v>
      </c>
      <c r="M177" s="18">
        <v>1</v>
      </c>
      <c r="N177" s="12">
        <v>4</v>
      </c>
      <c r="O177" s="13">
        <v>0</v>
      </c>
      <c r="P177" s="13">
        <v>8</v>
      </c>
      <c r="Q177" s="13">
        <v>0</v>
      </c>
      <c r="R177" s="13">
        <v>8</v>
      </c>
      <c r="S177" s="13">
        <v>0</v>
      </c>
      <c r="T177" s="12">
        <v>12</v>
      </c>
      <c r="U177" s="15">
        <v>0</v>
      </c>
      <c r="V177" s="15">
        <v>5</v>
      </c>
      <c r="W177" s="15">
        <v>0</v>
      </c>
      <c r="X177" s="15">
        <v>6</v>
      </c>
      <c r="Y177" s="15">
        <v>0</v>
      </c>
      <c r="Z177" s="12">
        <v>3</v>
      </c>
      <c r="AA177" s="15">
        <v>0</v>
      </c>
      <c r="AB177" s="15">
        <v>4</v>
      </c>
      <c r="AC177" s="15">
        <v>0</v>
      </c>
      <c r="AD177" s="15">
        <v>1</v>
      </c>
      <c r="AE177" s="15">
        <v>0</v>
      </c>
      <c r="AF177" s="12">
        <v>8</v>
      </c>
      <c r="AG177" s="15">
        <v>1</v>
      </c>
      <c r="AH177" s="15">
        <v>4</v>
      </c>
      <c r="AI177" s="15">
        <v>0</v>
      </c>
      <c r="AJ177" s="15">
        <v>14</v>
      </c>
      <c r="AK177" s="15">
        <v>0</v>
      </c>
      <c r="AL177" s="12">
        <v>6</v>
      </c>
      <c r="AM177" s="15">
        <v>1</v>
      </c>
      <c r="AN177" s="50"/>
      <c r="AO177" s="15" t="s">
        <v>148</v>
      </c>
      <c r="AP177" s="18"/>
    </row>
    <row r="178" spans="1:42" ht="13.5" thickBot="1">
      <c r="A178" s="6">
        <v>41260</v>
      </c>
      <c r="B178" s="16">
        <v>111</v>
      </c>
      <c r="C178" s="17">
        <v>12</v>
      </c>
      <c r="D178" s="17">
        <v>147</v>
      </c>
      <c r="E178" s="17">
        <v>25</v>
      </c>
      <c r="F178" s="17">
        <v>96</v>
      </c>
      <c r="G178" s="19">
        <v>19</v>
      </c>
      <c r="H178" s="17">
        <v>91</v>
      </c>
      <c r="I178" s="17">
        <v>14</v>
      </c>
      <c r="J178" s="17">
        <v>64</v>
      </c>
      <c r="K178" s="17">
        <v>9</v>
      </c>
      <c r="L178" s="17">
        <v>89</v>
      </c>
      <c r="M178" s="19">
        <v>13</v>
      </c>
      <c r="N178" s="16">
        <v>0</v>
      </c>
      <c r="O178" s="17">
        <v>0</v>
      </c>
      <c r="P178" s="17">
        <v>19</v>
      </c>
      <c r="Q178" s="17">
        <v>2</v>
      </c>
      <c r="R178" s="17">
        <v>8</v>
      </c>
      <c r="S178" s="17">
        <v>0</v>
      </c>
      <c r="T178" s="16">
        <v>1</v>
      </c>
      <c r="U178" s="17">
        <v>0</v>
      </c>
      <c r="V178" s="17">
        <v>0</v>
      </c>
      <c r="W178" s="17">
        <v>0</v>
      </c>
      <c r="X178" s="17">
        <v>1</v>
      </c>
      <c r="Y178" s="17">
        <v>0</v>
      </c>
      <c r="Z178" s="16">
        <v>11</v>
      </c>
      <c r="AA178" s="17">
        <v>1</v>
      </c>
      <c r="AB178" s="17">
        <v>11</v>
      </c>
      <c r="AC178" s="17">
        <v>0</v>
      </c>
      <c r="AD178" s="17">
        <v>6</v>
      </c>
      <c r="AE178" s="17">
        <v>0</v>
      </c>
      <c r="AF178" s="16">
        <v>57</v>
      </c>
      <c r="AG178" s="17">
        <v>1</v>
      </c>
      <c r="AH178" s="17">
        <v>63</v>
      </c>
      <c r="AI178" s="17">
        <v>0</v>
      </c>
      <c r="AJ178" s="17">
        <v>83</v>
      </c>
      <c r="AK178" s="17">
        <v>1</v>
      </c>
      <c r="AL178" s="16">
        <v>0</v>
      </c>
      <c r="AM178" s="17">
        <v>0</v>
      </c>
      <c r="AN178" s="51"/>
      <c r="AO178" s="17" t="s">
        <v>151</v>
      </c>
      <c r="AP178" s="19"/>
    </row>
    <row r="179" spans="1:42">
      <c r="B179" s="13">
        <f>COUNT(B167:AM178,B151:G162)</f>
        <v>528</v>
      </c>
      <c r="C179" s="13">
        <f>B179/2</f>
        <v>264</v>
      </c>
      <c r="D179" s="13"/>
      <c r="E179" s="13"/>
      <c r="F179" s="13"/>
      <c r="G179" s="13"/>
      <c r="H179" s="13"/>
    </row>
    <row r="180" spans="1:42">
      <c r="H180" s="13"/>
    </row>
    <row r="181" spans="1:42">
      <c r="H181" s="13"/>
    </row>
    <row r="182" spans="1:42">
      <c r="H182" s="13"/>
    </row>
    <row r="183" spans="1:42">
      <c r="H183" s="13"/>
    </row>
    <row r="184" spans="1:42">
      <c r="H184" s="13"/>
    </row>
    <row r="185" spans="1:42">
      <c r="H185" s="13"/>
    </row>
    <row r="186" spans="1:42" ht="13.5" thickBot="1">
      <c r="H186" s="17"/>
    </row>
    <row r="206" spans="1:19">
      <c r="A206" s="13"/>
      <c r="J206" s="13"/>
      <c r="K206" s="15"/>
      <c r="L206" s="15"/>
      <c r="M206" s="15"/>
      <c r="N206" s="13"/>
      <c r="O206" s="13"/>
      <c r="P206" s="13"/>
      <c r="Q206" s="13"/>
      <c r="R206" s="13"/>
      <c r="S206" s="13"/>
    </row>
    <row r="207" spans="1:19">
      <c r="A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>
      <c r="A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9">
      <c r="A209" s="5"/>
    </row>
    <row r="212" spans="1:9" ht="13.5" customHeight="1"/>
    <row r="221" spans="1:9">
      <c r="I221" s="13"/>
    </row>
    <row r="222" spans="1:9">
      <c r="I222" s="13"/>
    </row>
    <row r="223" spans="1:9">
      <c r="I223" s="13"/>
    </row>
    <row r="224" spans="1:9">
      <c r="I224" s="13"/>
    </row>
    <row r="225" spans="9:22">
      <c r="I225" s="13"/>
    </row>
    <row r="226" spans="9:22">
      <c r="I226" s="13"/>
    </row>
    <row r="227" spans="9:22">
      <c r="I227" s="13"/>
    </row>
    <row r="228" spans="9:22">
      <c r="I228" s="13"/>
    </row>
    <row r="229" spans="9:22">
      <c r="I229" s="13"/>
    </row>
    <row r="230" spans="9:22">
      <c r="I230" s="13"/>
    </row>
    <row r="231" spans="9:22">
      <c r="I231" s="13"/>
    </row>
    <row r="232" spans="9:22">
      <c r="I232" s="13"/>
    </row>
    <row r="233" spans="9:22" ht="13.5" thickBot="1">
      <c r="I233" s="17"/>
    </row>
    <row r="234" spans="9:22">
      <c r="T234" s="13"/>
      <c r="U234" s="13"/>
      <c r="V234" s="13"/>
    </row>
    <row r="235" spans="9:22">
      <c r="T235" s="13"/>
      <c r="U235" s="13"/>
      <c r="V235" s="13"/>
    </row>
    <row r="236" spans="9:22">
      <c r="T236" s="13"/>
      <c r="U236" s="13"/>
      <c r="V236" s="13"/>
    </row>
    <row r="247" spans="23:25">
      <c r="W247" s="13"/>
      <c r="X247" s="13"/>
      <c r="Y247" s="13"/>
    </row>
    <row r="248" spans="23:25">
      <c r="W248" s="13"/>
      <c r="X248" s="13"/>
      <c r="Y248" s="13"/>
    </row>
    <row r="249" spans="23:25">
      <c r="W249" s="13"/>
      <c r="X249" s="13"/>
      <c r="Y249" s="13"/>
    </row>
    <row r="250" spans="23:25">
      <c r="W250" s="13"/>
      <c r="X250" s="13"/>
      <c r="Y250" s="13"/>
    </row>
    <row r="251" spans="23:25">
      <c r="W251" s="13"/>
      <c r="X251" s="13"/>
      <c r="Y251" s="13"/>
    </row>
    <row r="252" spans="23:25">
      <c r="W252" s="13"/>
      <c r="X252" s="13"/>
      <c r="Y252" s="13"/>
    </row>
    <row r="253" spans="23:25">
      <c r="W253" s="13"/>
      <c r="X253" s="13"/>
      <c r="Y253" s="13"/>
    </row>
    <row r="254" spans="23:25">
      <c r="W254" s="13"/>
      <c r="X254" s="13"/>
      <c r="Y254" s="13"/>
    </row>
    <row r="255" spans="23:25">
      <c r="W255" s="13"/>
      <c r="X255" s="13"/>
      <c r="Y255" s="13"/>
    </row>
    <row r="256" spans="23:25">
      <c r="W256" s="13"/>
      <c r="X256" s="13"/>
      <c r="Y256" s="13"/>
    </row>
    <row r="257" spans="23:25">
      <c r="W257" s="13"/>
      <c r="X257" s="13"/>
      <c r="Y257" s="13"/>
    </row>
    <row r="258" spans="23:25">
      <c r="W258" s="13"/>
      <c r="X258" s="13"/>
      <c r="Y258" s="13"/>
    </row>
    <row r="259" spans="23:25">
      <c r="W259" s="13"/>
      <c r="X259" s="13"/>
      <c r="Y259" s="13"/>
    </row>
    <row r="260" spans="23:25">
      <c r="W260" s="13"/>
      <c r="X260" s="13"/>
      <c r="Y260" s="13"/>
    </row>
    <row r="261" spans="23:25">
      <c r="W261" s="13"/>
      <c r="X261" s="13"/>
      <c r="Y261" s="13"/>
    </row>
    <row r="262" spans="23:25">
      <c r="W262" s="13"/>
      <c r="X262" s="13"/>
      <c r="Y262" s="13"/>
    </row>
    <row r="263" spans="23:25">
      <c r="W263" s="13"/>
      <c r="X263" s="13"/>
      <c r="Y263" s="13"/>
    </row>
    <row r="264" spans="23:25">
      <c r="W264" s="13"/>
      <c r="X264" s="13"/>
      <c r="Y264" s="13"/>
    </row>
    <row r="265" spans="23:25">
      <c r="W265" s="13"/>
      <c r="X265" s="13"/>
      <c r="Y265" s="13"/>
    </row>
    <row r="266" spans="23:25">
      <c r="W266" s="13"/>
      <c r="X266" s="13"/>
      <c r="Y266" s="13"/>
    </row>
    <row r="267" spans="23:25">
      <c r="W267" s="13"/>
      <c r="X267" s="13"/>
      <c r="Y267" s="13"/>
    </row>
    <row r="268" spans="23:25">
      <c r="W268" s="13"/>
      <c r="X268" s="13"/>
      <c r="Y268" s="13"/>
    </row>
    <row r="269" spans="23:25">
      <c r="W269" s="13"/>
      <c r="X269" s="13"/>
      <c r="Y269" s="13"/>
    </row>
    <row r="270" spans="23:25">
      <c r="W270" s="13"/>
      <c r="X270" s="13"/>
      <c r="Y270" s="13"/>
    </row>
    <row r="271" spans="23:25">
      <c r="W271" s="13"/>
      <c r="X271" s="13"/>
      <c r="Y271" s="13"/>
    </row>
    <row r="272" spans="23:25">
      <c r="W272" s="13"/>
      <c r="X272" s="13"/>
      <c r="Y272" s="13"/>
    </row>
    <row r="273" spans="23:33">
      <c r="W273" s="13"/>
      <c r="X273" s="13"/>
      <c r="Y273" s="13"/>
    </row>
    <row r="274" spans="23:33">
      <c r="W274" s="13"/>
      <c r="X274" s="13"/>
      <c r="Y274" s="13"/>
    </row>
    <row r="275" spans="23:33"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spans="23:33"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spans="23:33"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spans="23:33"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</sheetData>
  <conditionalFormatting sqref="D134 F134 B134 B117 D117 F117 I113:O113 AG105:AG108 AB105:AB108 L95:L96 B95:B96 D95:D96 F95:F96 H95:H96 J95:J96 D88 B88 F88 D90 F90 B90 J99:J115 L99:L115 F99:F115 H99:H115 D98:D115 B98:B115 B74 F74 D74">
    <cfRule type="cellIs" dxfId="18" priority="302" operator="greaterThan">
      <formula>2500</formula>
    </cfRule>
  </conditionalFormatting>
  <conditionalFormatting sqref="E134 G134 C134 E117 C117 G117 W112:AA112 M98:N98 AA98 V97 O95:O96 M95:M96 U95:U96 C95:C96 E95:E96 I95:I96 K95:K96 C88 AA95:AA96 G95:G96 Z88 G88 AE88 E90 G90 C90 E88 AG100:AG113 M99:M115 I99:I115 K99:K115 V99:V115 E98:E115 C98:C115 G98:G115 AB95:AB113 G74 C74 E74">
    <cfRule type="cellIs" dxfId="17" priority="296" operator="greaterThan">
      <formula>125</formula>
    </cfRule>
  </conditionalFormatting>
  <conditionalFormatting sqref="I474:I528 I360:I443 M647:M734 O647:O734 Q647:Q734 K504:K558 M504:M558 O504:O558 Q504:Q558 K390:K473 M390:M473 O390:O473 Q390:Q473 S390:S473 D586:D645 D559:D584 F559:F645 B559:B584 D443:D469 B358:B384 B443:B469 F443:F469 D358:D384 F358:F384 B244:B269 D244:D269 F244:F269 B217:B242 D217:D242 F217:F242 B531:B557 B190:B215 D190:D215 F190:F215 F274:F300 D274:D300 B274:B300 B302:B328 F302:F328 D302:D328 D330:D356 F330:F356 B330:B356 F389:F414 D389:D414 B389:B414 B416:B441 F416:F441 D416:D441 F531:F557 D531:D557 U418:U501 W460:W543 E172 G172 K172 M172 C172 I172 AI173 AI175:AI178 AC174 AC172 F173:F185 J173:J178 L173:L178 H173:H178 P173:P178 R173:R178 AB173 AB175:AB178 AD173 AD175:AD178 AG173 AG175:AG178 AA174 AA172 D173:D185 N173:N178 Z173 Z175:Z178 E174:L174 AK173 AK175:AK178 AE174 AE172 B173:B185 AI170:AI171 P167:P168 P170:P171 R167:R168 R170:R171 V167:V168 V170:V171 X167:X171 AB167:AB171 AH169 AD167:AD171 AJ169 AG167:AG168 AG170:AG171 AM169 N167:N168 N170:N171 T167:T168 T170:T171 Z167:Z168 Z170:Z171 B168:M169 N168:O168 T169:V169 S168:T168 Y168:Z169 AE168:AF169 AI167:AI168 AL172:AL178 AK167:AL171 D167:D171 H167:H171 L167:L171 J167:J171 F167:F171 B167:B171 D161:D162 F161:F162 B161:B162 E156 G156 C156 D157:D159 B157:B159 F157:F159 B151:B155 D151:D155 F151:F155 C159:G159 S174:S176 T173:T178 X173:X178 V173:V178 B136:B146 D136:D146 F136:F146 H136:H146 J136:J146 L136:L146 N136:N146 P136:P146 R136:R146 T136:T146 V136:V146 X136:X146 R131 D130:D131 F130:F131 H130:H131 L130:L131 N130:N131 P130:P131 B130:B131 C129 E129 G129 I129 J119:J131 L119:L128 N119:N128 P119:P128 R119:R128 T119:T131 H119:H128 F119:F128 D119:D128 B119:B128 B113 D113 F113 H113:O113 F98 N95:N97 N99:N115 L76:L87 N76:N87 P76:P87 R76:R87 T76:T87 V76:V87 X76:X87 Z76:Z87 AB76:AB87 AD76:AD87 AF76:AF78 B76:B88 D76:D87 F76:F87 H76:H88 J76:J87 B61:B72 D61:D72 F61:F72 H61:H72 J61:J72 L61:L72 N61:N72 P61:P72 R61:R72 B58:Y58 X49:X59 V49:V59 T49:T59 R49:R59 P49:P59 N49:N59 L49:L59 J49:J59 H49:H59 F49:F59 D49:D59 B49:B59 R19:R24 Q18 P19:P24 O18 N19:N24 M18 L19:L24 K18 J19:J24 I18 H19:H24 R9:R17 P9:P17 N9:N17 L9:L17 J9:J17 F9:F24 D9:D24 B9:B24 H9:H17 Z4:Z5 Z7:Z14 Z16:Z19 T15 B29:B44 F4:F7 B4:B7 D4:D7 R4:R7 P4:P7 N4:N7 L4:L7 J4:J7 H4:H7">
    <cfRule type="cellIs" dxfId="16" priority="290" operator="greaterThan">
      <formula>1000</formula>
    </cfRule>
  </conditionalFormatting>
  <conditionalFormatting sqref="H427:H481 H313:H396 N647:N734 P647:P734 R647:R734 J504:J558 L504:L558 N504:N558 P504:P558 R504:R558 R390:R473 P390:P473 N390:N473 L390:L473 J390:J473 E559:E645 G559:G645 C559:C584 E443:E469 C358:C384 C443:C469 G443:G469 G358:G384 E358:E384 C244:C269 E244:E269 G244:G269 E217:E242 G217:G242 C217:C242 C190:C215 E190:E215 G190:G215 C274:C300 E274:E300 G274:G300 G302:G328 C302:C328 E302:E328 E330:E356 G330:G356 C330:C356 G389:G414 E389:E414 C389:C414 C416:C441 G416:G441 E416:E441 G531:G557 E531:E557 C531:C557 V418:V501 T418:T501 X460:X543 B176:AM176 F172 D172 B172 AG173 AG175:AG178 Q173:Q178 O173:O178 T175:X176 K173:K178 E173:E185 C173:C185 G173:G185 M173:M178 H172:N172 AK173 AK175:AK178 AI173 AI175:AI178 I173:I178 AM169 AG167:AG171 AA167:AA178 Q167:Q168 Q170:Q171 W167:W171 O167:O168 O170:O171 U167:U171 M167:M171 S167:S168 S170:S171 Y167:Y171 AK168:AL168 AK167:AK171 AE167:AE178 AI167:AI171 AC167:AC178 G167:G171 C167:C171 E167:E171 K167:K171 I167:I171 E161:E162 G161:G162 C161:C162 F156 D156 B156 E157:E159 C157:C159 G157:G159 C151:C155 E151:E155 G151:G155 Z173:AE173 T174:Y174 Y173:Y178 S173:S178 U173:U178 W173:W178 B145:Y145 Y136:Y146 W136:W146 U136:U146 S136:S146 Q136:Q146 O136:O146 M136:M146 K136:K146 I136:I146 G136:G146 E136:E146 C136:C146 C130:C131 E130:E131 G130:G131 K130:K131 M130:M131 O130:O131 R130 Q130:Q131 B129 D129 F129 H129 K119:K128 M119:M128 O119:O128 Q119:Q128 S119:S131 U119:U131 G119:G128 E119:E128 C119:C128 C113 E113 G113 I76:I87 K76:K87 M76:M87 O76:O87 Q76:Q87 S76:S87 U76:U87 W76:W87 Y76:Y87 AC76:AC87 AA76:AA87 AE76:AE87 C76:C87 E76:E87 G76:G87 B70:S70 C61:C72 E61:E72 G61:G72 Q61:Q72 S61:S72 I61:I72 K61:K72 M61:M72 O61:O72 C29:C44 G49:G59 Y49:Y59 U49:U59 S49:S59 Q49:Q59 O49:O59 W49:W59 K49:K59 I49:I59 M49:M59 E49:E59 C49:C59 Y20:Y24 S19:S24 R18 Q19:Q24 P18 O19:O24 N18 K19:K24 J18 I19:I24 H18 M19:M24 L18 S9:S17 Q9:Q17 O9:O17 K9:K17 I9:I17 M9:M17 G9:G24 E9:E24 C9:C24 AA4:AA5 AA7:AA14 AA16:AA19 U15 C4:C7 S4:S7 Q4:Q7 O4:O7 K4:K7 I4:I7 M4:M7 G4:G7 E4:E7">
    <cfRule type="cellIs" dxfId="15" priority="289" operator="greaterThan">
      <formula>50</formula>
    </cfRule>
  </conditionalFormatting>
  <conditionalFormatting sqref="F718 F729:F755 D474:D492 F500:F526 D494:D499">
    <cfRule type="cellIs" dxfId="14" priority="288" operator="greaterThan">
      <formula>1250</formula>
    </cfRule>
  </conditionalFormatting>
  <conditionalFormatting sqref="H731:H736 H741:H767 H710:H729 G718 G729:G755 E474:E492 G500:G526 E494:E499">
    <cfRule type="cellIs" dxfId="13" priority="287" operator="greaterThan">
      <formula>10</formula>
    </cfRule>
  </conditionalFormatting>
  <conditionalFormatting sqref="I617:I704 K647:K734 B719:B724 D719:D724 F719:F724 B729:B755 D729:D755 B698:B717 D698:D717 F698:F717 B668:B693 B641:B666 B614:B639 B586:B612 B501:B526 D493 D500:D526 B474:B499">
    <cfRule type="cellIs" dxfId="12" priority="284" operator="greaterThan">
      <formula>5000</formula>
    </cfRule>
  </conditionalFormatting>
  <conditionalFormatting sqref="H570:H657 J647:J734 L647:L734 C719:C724 E719:E724 G719:G724 C729:C755 E729:E755 C698:C717 E698:E717 G698:G717 C668:C693 C641:C666 C614:C639 C586:C612 E493 E500:E526 C474:C499 C501:C526 AM167:AM168 AM170:AM178 I130:I131 I119:I128">
    <cfRule type="cellIs" dxfId="11" priority="283" operator="greaterThan">
      <formula>500</formula>
    </cfRule>
  </conditionalFormatting>
  <conditionalFormatting sqref="B163:B165 F163:F165 D163:D165 F147:F149 D147:D149 B147:B149 D134 F134 B134 D117 F117 B117 I113:O113 AG105:AG108 AB105:AB108 F95:F96 D95:D96 B95:B96 L95:L96 J95:J96 H95:H96 B90 D90 F90 D88 B88 F88 J99:J115 L99:L115 F99:F115 H99:H115 B98:B115 D98:D115 D74 F74 B74 T61:T72 Y61:Y72">
    <cfRule type="cellIs" dxfId="10" priority="240" operator="greaterThan">
      <formula>2500</formula>
    </cfRule>
  </conditionalFormatting>
  <conditionalFormatting sqref="E163:E165 C163:C165 G163:G165 G147:G149 E147:E149 C147:C149 E134 C134 G134 E117 G117:H117 J116:J117 C117 W112:AA112 Y109:Y115 M98:N98 V97 M95:M97 O95:O97 Y95:Y104 E95:E96 C95:C96 K95:K96 G88:H88 I95:I96 U95:U97 AA95:AA98 Z88 AE88 C88 G90 E90 C90 E88 AG100:AG113 I99:I115 M99:M115 K99:K115 V99:V115 C98:C115 E98:E115 AB95:AB113 G95:G115 C74 E74 G74:H74">
    <cfRule type="cellIs" dxfId="9" priority="239" operator="greaterThan">
      <formula>125</formula>
    </cfRule>
  </conditionalFormatting>
  <conditionalFormatting sqref="F179 D179 B179">
    <cfRule type="cellIs" dxfId="8" priority="238" operator="greaterThan">
      <formula>1000</formula>
    </cfRule>
  </conditionalFormatting>
  <conditionalFormatting sqref="E179 C179 G179">
    <cfRule type="cellIs" dxfId="7" priority="235" operator="greaterThan">
      <formula>50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J9" sqref="J9"/>
    </sheetView>
  </sheetViews>
  <sheetFormatPr defaultRowHeight="15"/>
  <cols>
    <col min="2" max="2" width="14.7109375" customWidth="1"/>
    <col min="3" max="3" width="11" customWidth="1"/>
    <col min="4" max="4" width="11.7109375" customWidth="1"/>
    <col min="5" max="5" width="12.140625" customWidth="1"/>
    <col min="6" max="6" width="12.7109375" customWidth="1"/>
    <col min="7" max="7" width="13.7109375" customWidth="1"/>
  </cols>
  <sheetData>
    <row r="4" spans="2:7">
      <c r="B4" s="132" t="s">
        <v>54</v>
      </c>
      <c r="C4" s="132"/>
      <c r="D4" s="132"/>
      <c r="E4" s="133"/>
      <c r="F4" s="133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69.75" customHeight="1">
      <c r="B7" s="37" t="s">
        <v>35</v>
      </c>
      <c r="C7" s="38">
        <v>165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72" customHeight="1">
      <c r="B8" s="37" t="s">
        <v>36</v>
      </c>
      <c r="C8" s="38">
        <v>165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46.5" customHeight="1">
      <c r="B9" s="38" t="s">
        <v>37</v>
      </c>
      <c r="C9" s="38">
        <v>59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30">
      <c r="B10" s="37" t="s">
        <v>38</v>
      </c>
      <c r="C10" s="38">
        <v>250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1.75" customHeight="1">
      <c r="B11" s="38" t="s">
        <v>39</v>
      </c>
      <c r="C11" s="38">
        <f>SUM(C7:C10)</f>
        <v>639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0">
    <tabColor rgb="FFFFFF00"/>
  </sheetPr>
  <dimension ref="A1:Q395"/>
  <sheetViews>
    <sheetView zoomScale="80" zoomScaleNormal="80" workbookViewId="0">
      <selection activeCell="Q37" sqref="Q37"/>
    </sheetView>
  </sheetViews>
  <sheetFormatPr defaultRowHeight="12.75"/>
  <cols>
    <col min="1" max="1" width="19.7109375" style="2" customWidth="1"/>
    <col min="2" max="3" width="9.140625" style="2"/>
    <col min="4" max="4" width="12.140625" style="2" bestFit="1" customWidth="1"/>
    <col min="5" max="8" width="9.140625" style="2"/>
    <col min="9" max="9" width="11.5703125" style="2" customWidth="1"/>
    <col min="10" max="10" width="11.42578125" style="2" customWidth="1"/>
    <col min="11" max="11" width="12" style="2" customWidth="1"/>
    <col min="12" max="12" width="12.140625" style="2" bestFit="1" customWidth="1"/>
    <col min="13" max="13" width="12.5703125" style="2" customWidth="1"/>
    <col min="14" max="14" width="11.28515625" style="2" customWidth="1"/>
    <col min="15" max="15" width="13.5703125" style="2" customWidth="1"/>
    <col min="16" max="16" width="14" style="2" customWidth="1"/>
    <col min="17" max="17" width="27.28515625" style="2" customWidth="1"/>
    <col min="18" max="16384" width="9.140625" style="2"/>
  </cols>
  <sheetData>
    <row r="1" spans="1:13">
      <c r="A1" s="98" t="s">
        <v>26</v>
      </c>
    </row>
    <row r="2" spans="1:13">
      <c r="A2" s="1" t="s">
        <v>95</v>
      </c>
      <c r="B2" s="69" t="s">
        <v>10</v>
      </c>
      <c r="C2" s="70" t="s">
        <v>10</v>
      </c>
      <c r="D2" s="70" t="s">
        <v>10</v>
      </c>
      <c r="E2" s="72" t="s">
        <v>10</v>
      </c>
      <c r="F2" s="72" t="s">
        <v>10</v>
      </c>
      <c r="G2" s="70" t="s">
        <v>13</v>
      </c>
      <c r="H2" s="13"/>
      <c r="I2" s="13"/>
      <c r="J2" s="13"/>
      <c r="K2" s="13"/>
      <c r="L2" s="13"/>
      <c r="M2" s="13"/>
    </row>
    <row r="3" spans="1:13">
      <c r="A3" s="68" t="s">
        <v>0</v>
      </c>
      <c r="B3" s="71" t="s">
        <v>11</v>
      </c>
      <c r="C3" s="71" t="s">
        <v>11</v>
      </c>
      <c r="D3" s="71" t="s">
        <v>12</v>
      </c>
      <c r="E3" s="71" t="s">
        <v>14</v>
      </c>
      <c r="F3" s="71" t="s">
        <v>65</v>
      </c>
      <c r="G3" s="71" t="s">
        <v>21</v>
      </c>
      <c r="H3" s="68" t="s">
        <v>22</v>
      </c>
      <c r="I3" s="68" t="s">
        <v>23</v>
      </c>
      <c r="J3" s="68" t="s">
        <v>24</v>
      </c>
      <c r="K3" s="68" t="s">
        <v>5</v>
      </c>
      <c r="L3" s="68" t="s">
        <v>6</v>
      </c>
      <c r="M3" s="68" t="s">
        <v>7</v>
      </c>
    </row>
    <row r="4" spans="1:13">
      <c r="A4" s="8">
        <v>41198</v>
      </c>
      <c r="B4" s="18">
        <v>0</v>
      </c>
      <c r="C4" s="15">
        <v>1</v>
      </c>
      <c r="D4" s="13">
        <v>0</v>
      </c>
      <c r="E4" s="105"/>
      <c r="F4" s="18">
        <v>0</v>
      </c>
      <c r="G4" s="15">
        <v>1</v>
      </c>
      <c r="H4" s="4"/>
      <c r="I4" s="4"/>
      <c r="J4" s="53"/>
      <c r="K4" s="4"/>
      <c r="L4" s="13" t="s">
        <v>94</v>
      </c>
      <c r="M4" s="53"/>
    </row>
    <row r="5" spans="1:13">
      <c r="A5" s="8">
        <v>41201</v>
      </c>
      <c r="B5" s="18">
        <v>0</v>
      </c>
      <c r="C5" s="18">
        <v>0</v>
      </c>
      <c r="D5" s="13">
        <v>0</v>
      </c>
      <c r="E5" s="105"/>
      <c r="F5" s="18">
        <v>0</v>
      </c>
      <c r="G5" s="15"/>
      <c r="H5" s="4"/>
      <c r="I5" s="4"/>
      <c r="J5" s="53"/>
      <c r="K5" s="4"/>
      <c r="L5" s="13" t="s">
        <v>120</v>
      </c>
      <c r="M5" s="53"/>
    </row>
    <row r="6" spans="1:13">
      <c r="A6" s="8">
        <v>41206</v>
      </c>
      <c r="B6" s="18">
        <v>0</v>
      </c>
      <c r="C6" s="15">
        <v>0</v>
      </c>
      <c r="D6" s="13">
        <v>0</v>
      </c>
      <c r="E6" s="105"/>
      <c r="F6" s="18">
        <v>0</v>
      </c>
      <c r="G6" s="15"/>
      <c r="H6" s="4"/>
      <c r="I6" s="4"/>
      <c r="J6" s="53"/>
      <c r="K6" s="4"/>
      <c r="L6" s="15" t="s">
        <v>99</v>
      </c>
      <c r="M6" s="53"/>
    </row>
    <row r="7" spans="1:13">
      <c r="A7" s="8">
        <v>41207</v>
      </c>
      <c r="B7" s="18">
        <v>0</v>
      </c>
      <c r="C7" s="15">
        <v>0</v>
      </c>
      <c r="D7" s="13">
        <v>0</v>
      </c>
      <c r="E7" s="105"/>
      <c r="F7" s="18">
        <v>0</v>
      </c>
      <c r="G7" s="15"/>
      <c r="H7" s="4"/>
      <c r="I7" s="4"/>
      <c r="J7" s="53"/>
      <c r="K7" s="4"/>
      <c r="L7" s="15" t="s">
        <v>101</v>
      </c>
      <c r="M7" s="53"/>
    </row>
    <row r="8" spans="1:13">
      <c r="A8" s="8">
        <v>41208</v>
      </c>
      <c r="B8" s="18">
        <v>0</v>
      </c>
      <c r="C8" s="15">
        <v>1</v>
      </c>
      <c r="D8" s="13">
        <v>0</v>
      </c>
      <c r="E8" s="105"/>
      <c r="F8" s="18">
        <v>0</v>
      </c>
      <c r="G8" s="15">
        <v>1</v>
      </c>
      <c r="H8" s="4"/>
      <c r="I8" s="4"/>
      <c r="J8" s="53"/>
      <c r="K8" s="4"/>
      <c r="L8" s="2" t="s">
        <v>113</v>
      </c>
      <c r="M8" s="53"/>
    </row>
    <row r="9" spans="1:13">
      <c r="A9" s="8">
        <v>41213</v>
      </c>
      <c r="B9" s="18">
        <v>2</v>
      </c>
      <c r="C9" s="15">
        <v>2</v>
      </c>
      <c r="D9" s="13">
        <v>0</v>
      </c>
      <c r="E9" s="105"/>
      <c r="F9" s="18">
        <v>0</v>
      </c>
      <c r="G9" s="15">
        <v>4</v>
      </c>
      <c r="H9" s="4"/>
      <c r="I9" s="4"/>
      <c r="J9" s="53"/>
      <c r="K9" s="4"/>
      <c r="L9" s="15" t="s">
        <v>104</v>
      </c>
      <c r="M9" s="53"/>
    </row>
    <row r="10" spans="1:13">
      <c r="A10" s="8">
        <v>41214</v>
      </c>
      <c r="B10" s="18">
        <v>0</v>
      </c>
      <c r="C10" s="15">
        <v>0</v>
      </c>
      <c r="D10" s="13">
        <v>0</v>
      </c>
      <c r="E10" s="105"/>
      <c r="F10" s="18">
        <v>0</v>
      </c>
      <c r="G10" s="15"/>
      <c r="H10" s="4"/>
      <c r="I10" s="4"/>
      <c r="J10" s="53"/>
      <c r="K10" s="4"/>
      <c r="L10" s="15" t="s">
        <v>158</v>
      </c>
      <c r="M10" s="53"/>
    </row>
    <row r="11" spans="1:13">
      <c r="A11" s="8">
        <v>41218</v>
      </c>
      <c r="B11" s="18">
        <v>1</v>
      </c>
      <c r="C11" s="15">
        <v>0</v>
      </c>
      <c r="D11" s="13">
        <v>0</v>
      </c>
      <c r="E11" s="105"/>
      <c r="F11" s="105">
        <v>0</v>
      </c>
      <c r="G11" s="15">
        <v>1</v>
      </c>
      <c r="H11" s="4"/>
      <c r="I11" s="4"/>
      <c r="J11" s="53"/>
      <c r="K11" s="4"/>
      <c r="L11" s="15" t="s">
        <v>159</v>
      </c>
      <c r="M11" s="53"/>
    </row>
    <row r="12" spans="1:13">
      <c r="A12" s="8">
        <v>41220</v>
      </c>
      <c r="B12" s="18">
        <v>0</v>
      </c>
      <c r="C12" s="15">
        <v>0</v>
      </c>
      <c r="D12" s="13">
        <v>0</v>
      </c>
      <c r="E12" s="105"/>
      <c r="F12" s="18">
        <v>0</v>
      </c>
      <c r="G12" s="15"/>
      <c r="H12" s="4"/>
      <c r="I12" s="4"/>
      <c r="J12" s="53"/>
      <c r="K12" s="4"/>
      <c r="L12" s="15" t="s">
        <v>107</v>
      </c>
      <c r="M12" s="53"/>
    </row>
    <row r="13" spans="1:13">
      <c r="A13" s="8">
        <v>41226</v>
      </c>
      <c r="B13" s="18">
        <v>0</v>
      </c>
      <c r="C13" s="15">
        <v>0</v>
      </c>
      <c r="D13" s="13">
        <v>1</v>
      </c>
      <c r="E13" s="105"/>
      <c r="F13" s="105">
        <v>0</v>
      </c>
      <c r="G13" s="15">
        <v>1</v>
      </c>
      <c r="H13" s="4"/>
      <c r="I13" s="4"/>
      <c r="J13" s="53"/>
      <c r="K13" s="4"/>
      <c r="L13" s="13" t="s">
        <v>140</v>
      </c>
      <c r="M13" s="53"/>
    </row>
    <row r="14" spans="1:13">
      <c r="A14" s="8">
        <v>41228</v>
      </c>
      <c r="B14" s="18">
        <v>0</v>
      </c>
      <c r="C14" s="15">
        <v>0</v>
      </c>
      <c r="D14" s="13">
        <v>0</v>
      </c>
      <c r="E14" s="105"/>
      <c r="F14" s="105">
        <v>0</v>
      </c>
      <c r="G14" s="15"/>
      <c r="H14" s="4"/>
      <c r="I14" s="4"/>
      <c r="J14" s="53"/>
      <c r="K14" s="4"/>
      <c r="L14" s="13" t="s">
        <v>121</v>
      </c>
      <c r="M14" s="53"/>
    </row>
    <row r="15" spans="1:13">
      <c r="A15" s="8">
        <v>41232</v>
      </c>
      <c r="B15" s="18">
        <v>3</v>
      </c>
      <c r="C15" s="15">
        <v>1</v>
      </c>
      <c r="D15" s="13">
        <v>1</v>
      </c>
      <c r="E15" s="105"/>
      <c r="F15" s="105">
        <v>0</v>
      </c>
      <c r="G15" s="15"/>
      <c r="H15" s="4"/>
      <c r="I15" s="4"/>
      <c r="J15" s="53"/>
      <c r="K15" s="4"/>
      <c r="L15" s="13" t="s">
        <v>165</v>
      </c>
      <c r="M15" s="53"/>
    </row>
    <row r="16" spans="1:13">
      <c r="A16" s="8">
        <v>41233</v>
      </c>
      <c r="B16" s="18">
        <v>0</v>
      </c>
      <c r="C16" s="15">
        <v>1</v>
      </c>
      <c r="D16" s="13">
        <v>0</v>
      </c>
      <c r="E16" s="105"/>
      <c r="F16" s="105">
        <v>0</v>
      </c>
      <c r="G16" s="15">
        <v>1</v>
      </c>
      <c r="H16" s="4"/>
      <c r="I16" s="4"/>
      <c r="J16" s="53"/>
      <c r="K16" s="4"/>
      <c r="L16" s="13" t="s">
        <v>153</v>
      </c>
      <c r="M16" s="53"/>
    </row>
    <row r="17" spans="1:17">
      <c r="A17" s="8">
        <v>41239</v>
      </c>
      <c r="B17" s="18">
        <v>0</v>
      </c>
      <c r="C17" s="15">
        <v>0</v>
      </c>
      <c r="D17" s="13">
        <v>0</v>
      </c>
      <c r="E17" s="105"/>
      <c r="F17" s="105">
        <v>0</v>
      </c>
      <c r="G17" s="15"/>
      <c r="H17" s="4"/>
      <c r="I17" s="4"/>
      <c r="J17" s="53"/>
      <c r="K17" s="4"/>
      <c r="L17" s="13" t="s">
        <v>130</v>
      </c>
      <c r="M17" s="53"/>
    </row>
    <row r="18" spans="1:17">
      <c r="A18" s="99">
        <v>41242</v>
      </c>
      <c r="B18" s="18">
        <v>1</v>
      </c>
      <c r="C18" s="15">
        <v>0</v>
      </c>
      <c r="D18" s="13">
        <v>0</v>
      </c>
      <c r="E18" s="105"/>
      <c r="F18" s="105">
        <v>0</v>
      </c>
      <c r="G18" s="15">
        <v>1</v>
      </c>
      <c r="H18" s="4"/>
      <c r="I18" s="4"/>
      <c r="J18" s="53"/>
      <c r="K18" s="4"/>
      <c r="L18" s="13" t="s">
        <v>156</v>
      </c>
      <c r="M18" s="53"/>
    </row>
    <row r="19" spans="1:17">
      <c r="A19" s="99">
        <v>41246</v>
      </c>
      <c r="B19" s="18">
        <v>1</v>
      </c>
      <c r="C19" s="15">
        <v>1</v>
      </c>
      <c r="D19" s="13">
        <v>1</v>
      </c>
      <c r="E19" s="105"/>
      <c r="F19" s="105">
        <v>0</v>
      </c>
      <c r="G19" s="15"/>
      <c r="H19" s="15">
        <v>3</v>
      </c>
      <c r="I19" s="4"/>
      <c r="J19" s="53"/>
      <c r="K19" s="4"/>
      <c r="L19" s="13" t="s">
        <v>144</v>
      </c>
      <c r="M19" s="53" t="s">
        <v>87</v>
      </c>
    </row>
    <row r="20" spans="1:17">
      <c r="A20" s="8">
        <v>41249</v>
      </c>
      <c r="B20" s="18">
        <v>0</v>
      </c>
      <c r="C20" s="15">
        <v>0</v>
      </c>
      <c r="D20" s="13">
        <v>0</v>
      </c>
      <c r="E20" s="13">
        <v>0</v>
      </c>
      <c r="F20" s="18">
        <v>0</v>
      </c>
      <c r="G20" s="15"/>
      <c r="H20" s="4"/>
      <c r="I20" s="4"/>
      <c r="J20" s="53"/>
      <c r="K20" s="4"/>
      <c r="L20" s="13" t="s">
        <v>141</v>
      </c>
      <c r="M20" s="53"/>
    </row>
    <row r="21" spans="1:17">
      <c r="A21" s="8">
        <v>41253</v>
      </c>
      <c r="B21" s="18">
        <v>0</v>
      </c>
      <c r="C21" s="15">
        <v>1</v>
      </c>
      <c r="D21" s="13">
        <v>0</v>
      </c>
      <c r="E21" s="13">
        <v>2</v>
      </c>
      <c r="F21" s="18">
        <v>0</v>
      </c>
      <c r="G21" s="15">
        <v>3</v>
      </c>
      <c r="H21" s="4"/>
      <c r="I21" s="4"/>
      <c r="J21" s="53"/>
      <c r="K21" s="4"/>
      <c r="L21" s="13" t="s">
        <v>142</v>
      </c>
      <c r="M21" s="53"/>
      <c r="Q21" s="2">
        <v>17</v>
      </c>
    </row>
    <row r="22" spans="1:17">
      <c r="A22" s="8">
        <v>41255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5"/>
      <c r="H22" s="4"/>
      <c r="I22" s="4"/>
      <c r="J22" s="53"/>
      <c r="K22" s="4"/>
      <c r="L22" s="13" t="s">
        <v>143</v>
      </c>
      <c r="M22" s="53"/>
      <c r="Q22" s="2">
        <v>43</v>
      </c>
    </row>
    <row r="23" spans="1:17">
      <c r="A23" s="8">
        <v>41260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5"/>
      <c r="H23" s="4"/>
      <c r="I23" s="4"/>
      <c r="J23" s="53"/>
      <c r="K23" s="4"/>
      <c r="L23" s="13" t="s">
        <v>151</v>
      </c>
      <c r="M23" s="53"/>
      <c r="Q23" s="2">
        <v>39</v>
      </c>
    </row>
    <row r="24" spans="1:17">
      <c r="A24" s="8">
        <v>41261</v>
      </c>
      <c r="B24" s="18">
        <v>0</v>
      </c>
      <c r="C24" s="15">
        <v>0</v>
      </c>
      <c r="D24" s="13">
        <v>0</v>
      </c>
      <c r="E24" s="13">
        <v>1</v>
      </c>
      <c r="F24" s="18">
        <v>0</v>
      </c>
      <c r="G24" s="15">
        <v>1</v>
      </c>
      <c r="H24" s="4"/>
      <c r="I24" s="4"/>
      <c r="J24" s="53"/>
      <c r="K24" s="4"/>
      <c r="L24" s="13" t="s">
        <v>145</v>
      </c>
      <c r="M24" s="53"/>
      <c r="Q24" s="2">
        <v>32</v>
      </c>
    </row>
    <row r="25" spans="1:17" ht="13.5" thickBot="1">
      <c r="A25" s="22">
        <v>41261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7"/>
      <c r="H25" s="26"/>
      <c r="I25" s="26"/>
      <c r="J25" s="66"/>
      <c r="K25" s="26"/>
      <c r="L25" s="17" t="s">
        <v>146</v>
      </c>
      <c r="M25" s="66" t="s">
        <v>127</v>
      </c>
      <c r="Q25" s="2">
        <v>45</v>
      </c>
    </row>
    <row r="26" spans="1:17">
      <c r="B26" s="2">
        <f>COUNT(B4:D25,F4:F25)</f>
        <v>88</v>
      </c>
      <c r="G26" s="2">
        <f>SUM(G4:H25)</f>
        <v>17</v>
      </c>
      <c r="Q26" s="2">
        <v>49</v>
      </c>
    </row>
    <row r="27" spans="1:17">
      <c r="A27" s="98" t="s">
        <v>96</v>
      </c>
      <c r="Q27" s="2">
        <v>98</v>
      </c>
    </row>
    <row r="28" spans="1:17">
      <c r="A28" s="1" t="s">
        <v>102</v>
      </c>
      <c r="B28" s="69" t="s">
        <v>10</v>
      </c>
    </row>
    <row r="29" spans="1:17">
      <c r="A29" s="68" t="s">
        <v>0</v>
      </c>
      <c r="B29" s="71"/>
      <c r="C29" s="68" t="s">
        <v>5</v>
      </c>
      <c r="D29" s="68" t="s">
        <v>6</v>
      </c>
      <c r="E29" s="68" t="s">
        <v>7</v>
      </c>
      <c r="Q29" s="2">
        <v>21</v>
      </c>
    </row>
    <row r="30" spans="1:17">
      <c r="A30" s="42">
        <v>41184</v>
      </c>
      <c r="B30" s="65"/>
      <c r="C30" s="44"/>
      <c r="O30" s="2">
        <f>5+7+11+9+8</f>
        <v>40</v>
      </c>
      <c r="Q30" s="2">
        <v>51</v>
      </c>
    </row>
    <row r="31" spans="1:17">
      <c r="A31" s="8">
        <v>41190</v>
      </c>
      <c r="B31" s="53"/>
      <c r="C31" s="4"/>
      <c r="Q31" s="2">
        <v>2</v>
      </c>
    </row>
    <row r="32" spans="1:17">
      <c r="A32" s="8">
        <v>41198</v>
      </c>
      <c r="B32" s="18">
        <v>0</v>
      </c>
      <c r="C32" s="4"/>
      <c r="D32" s="2" t="s">
        <v>94</v>
      </c>
      <c r="Q32" s="2">
        <v>48</v>
      </c>
    </row>
    <row r="33" spans="1:17">
      <c r="A33" s="8">
        <v>41201</v>
      </c>
      <c r="B33" s="18">
        <v>0</v>
      </c>
      <c r="C33" s="4"/>
      <c r="D33" s="13" t="s">
        <v>120</v>
      </c>
      <c r="Q33" s="2">
        <v>35</v>
      </c>
    </row>
    <row r="34" spans="1:17">
      <c r="A34" s="8">
        <v>41207</v>
      </c>
      <c r="B34" s="18">
        <v>0</v>
      </c>
      <c r="C34" s="4"/>
      <c r="D34" s="15" t="s">
        <v>101</v>
      </c>
      <c r="Q34" s="2">
        <v>54</v>
      </c>
    </row>
    <row r="35" spans="1:17">
      <c r="A35" s="8">
        <v>41208</v>
      </c>
      <c r="B35" s="18">
        <v>0</v>
      </c>
      <c r="C35" s="4"/>
      <c r="D35" s="2" t="s">
        <v>113</v>
      </c>
      <c r="Q35" s="2">
        <f>SUM(Q21:Q34)</f>
        <v>534</v>
      </c>
    </row>
    <row r="36" spans="1:17">
      <c r="A36" s="8">
        <v>41213</v>
      </c>
      <c r="B36" s="18">
        <v>0</v>
      </c>
      <c r="C36" s="4"/>
      <c r="D36" s="15" t="s">
        <v>104</v>
      </c>
    </row>
    <row r="37" spans="1:17">
      <c r="A37" s="8">
        <v>41214</v>
      </c>
      <c r="B37" s="18">
        <v>0</v>
      </c>
      <c r="C37" s="4"/>
      <c r="D37" s="15" t="s">
        <v>158</v>
      </c>
    </row>
    <row r="38" spans="1:17">
      <c r="A38" s="8">
        <v>41218</v>
      </c>
      <c r="B38" s="18">
        <v>0</v>
      </c>
      <c r="C38" s="4"/>
      <c r="D38" s="15" t="s">
        <v>159</v>
      </c>
    </row>
    <row r="39" spans="1:17">
      <c r="A39" s="8">
        <v>41220</v>
      </c>
      <c r="B39" s="18">
        <v>0</v>
      </c>
      <c r="C39" s="4"/>
      <c r="D39" s="15" t="s">
        <v>107</v>
      </c>
    </row>
    <row r="40" spans="1:17">
      <c r="A40" s="8">
        <v>41226</v>
      </c>
      <c r="B40" s="18">
        <v>0</v>
      </c>
      <c r="C40" s="4"/>
      <c r="D40" s="13" t="s">
        <v>140</v>
      </c>
    </row>
    <row r="41" spans="1:17">
      <c r="A41" s="8">
        <v>41228</v>
      </c>
      <c r="B41" s="18">
        <v>0</v>
      </c>
      <c r="C41" s="4"/>
      <c r="D41" s="13" t="s">
        <v>121</v>
      </c>
    </row>
    <row r="42" spans="1:17">
      <c r="A42" s="8">
        <v>41233</v>
      </c>
      <c r="B42" s="18">
        <v>0</v>
      </c>
      <c r="C42" s="4"/>
      <c r="D42" s="13" t="s">
        <v>153</v>
      </c>
    </row>
    <row r="43" spans="1:17">
      <c r="A43" s="8">
        <v>41239</v>
      </c>
      <c r="B43" s="18">
        <v>0</v>
      </c>
      <c r="C43" s="4"/>
      <c r="D43" s="13" t="s">
        <v>130</v>
      </c>
    </row>
    <row r="44" spans="1:17">
      <c r="A44" s="99">
        <v>41242</v>
      </c>
      <c r="B44" s="18">
        <v>0</v>
      </c>
      <c r="C44" s="4"/>
      <c r="D44" s="13" t="s">
        <v>156</v>
      </c>
    </row>
    <row r="45" spans="1:17" ht="13.5" thickBot="1">
      <c r="A45" s="22">
        <v>41246</v>
      </c>
      <c r="B45" s="19">
        <v>0</v>
      </c>
      <c r="C45" s="26"/>
      <c r="D45" s="17" t="s">
        <v>144</v>
      </c>
      <c r="E45" s="26"/>
    </row>
    <row r="46" spans="1:17">
      <c r="B46" s="18"/>
      <c r="C46" s="4"/>
    </row>
    <row r="47" spans="1:17" ht="13.5" thickBot="1">
      <c r="A47" s="1" t="s">
        <v>63</v>
      </c>
      <c r="B47" s="19" t="s">
        <v>10</v>
      </c>
      <c r="C47" s="17" t="s">
        <v>10</v>
      </c>
      <c r="D47" s="70" t="s">
        <v>10</v>
      </c>
      <c r="E47" s="69" t="s">
        <v>10</v>
      </c>
      <c r="F47" s="70" t="s">
        <v>13</v>
      </c>
      <c r="G47" s="13"/>
      <c r="H47" s="13"/>
      <c r="I47" s="70" t="s">
        <v>13</v>
      </c>
      <c r="J47" s="13"/>
      <c r="K47" s="13"/>
      <c r="L47" s="13"/>
      <c r="M47" s="13"/>
      <c r="N47" s="13"/>
      <c r="O47" s="13"/>
    </row>
    <row r="48" spans="1:17">
      <c r="A48" s="68" t="s">
        <v>0</v>
      </c>
      <c r="B48" s="71" t="s">
        <v>11</v>
      </c>
      <c r="C48" s="71" t="s">
        <v>11</v>
      </c>
      <c r="D48" s="71" t="s">
        <v>12</v>
      </c>
      <c r="E48" s="71" t="s">
        <v>14</v>
      </c>
      <c r="F48" s="71" t="s">
        <v>11</v>
      </c>
      <c r="G48" s="71" t="s">
        <v>12</v>
      </c>
      <c r="H48" s="71" t="s">
        <v>55</v>
      </c>
      <c r="I48" s="71" t="s">
        <v>21</v>
      </c>
      <c r="J48" s="68" t="s">
        <v>22</v>
      </c>
      <c r="K48" s="68" t="s">
        <v>23</v>
      </c>
      <c r="L48" s="68" t="s">
        <v>24</v>
      </c>
      <c r="M48" s="68" t="s">
        <v>5</v>
      </c>
      <c r="N48" s="68" t="s">
        <v>6</v>
      </c>
      <c r="O48" s="68" t="s">
        <v>7</v>
      </c>
    </row>
    <row r="49" spans="1:15">
      <c r="A49" s="42">
        <v>41183</v>
      </c>
      <c r="B49" s="14">
        <v>0</v>
      </c>
      <c r="C49" s="43">
        <v>4</v>
      </c>
      <c r="D49" s="43">
        <v>3</v>
      </c>
      <c r="E49" s="20">
        <v>0</v>
      </c>
      <c r="F49" s="14">
        <v>0</v>
      </c>
      <c r="G49" s="43">
        <v>7</v>
      </c>
      <c r="H49" s="20">
        <v>0</v>
      </c>
      <c r="I49" s="44"/>
      <c r="J49" s="44"/>
      <c r="K49" s="44"/>
      <c r="L49" s="65"/>
      <c r="M49" s="44"/>
      <c r="N49" s="15" t="s">
        <v>162</v>
      </c>
      <c r="O49" s="65"/>
    </row>
    <row r="50" spans="1:15">
      <c r="A50" s="8">
        <v>41190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5">
        <v>0</v>
      </c>
      <c r="H50" s="18">
        <v>0</v>
      </c>
      <c r="I50" s="4"/>
      <c r="J50" s="4"/>
      <c r="K50" s="4"/>
      <c r="L50" s="53"/>
      <c r="M50" s="4"/>
      <c r="N50" s="13" t="s">
        <v>90</v>
      </c>
      <c r="O50" s="53"/>
    </row>
    <row r="51" spans="1:15">
      <c r="A51" s="7">
        <v>41201</v>
      </c>
      <c r="B51" s="12">
        <v>1</v>
      </c>
      <c r="C51" s="15">
        <v>2</v>
      </c>
      <c r="D51" s="15">
        <v>0</v>
      </c>
      <c r="E51" s="18">
        <v>5</v>
      </c>
      <c r="F51" s="12">
        <v>0</v>
      </c>
      <c r="G51" s="15">
        <v>3</v>
      </c>
      <c r="H51" s="18">
        <v>3</v>
      </c>
      <c r="I51" s="15">
        <v>8</v>
      </c>
      <c r="J51" s="4"/>
      <c r="K51" s="4"/>
      <c r="L51" s="53"/>
      <c r="M51" s="4"/>
      <c r="N51" s="13" t="s">
        <v>120</v>
      </c>
      <c r="O51" s="53"/>
    </row>
    <row r="52" spans="1:15">
      <c r="A52" s="7">
        <v>41204</v>
      </c>
      <c r="B52" s="12">
        <v>1</v>
      </c>
      <c r="C52" s="15">
        <v>1</v>
      </c>
      <c r="D52" s="15">
        <v>4</v>
      </c>
      <c r="E52" s="18">
        <v>0</v>
      </c>
      <c r="F52" s="12">
        <v>2</v>
      </c>
      <c r="G52" s="15">
        <v>0</v>
      </c>
      <c r="H52" s="18">
        <v>0</v>
      </c>
      <c r="I52" s="15">
        <v>4</v>
      </c>
      <c r="J52" s="15">
        <v>2</v>
      </c>
      <c r="K52" s="4"/>
      <c r="L52" s="53"/>
      <c r="M52" s="4"/>
      <c r="N52" s="13" t="s">
        <v>100</v>
      </c>
      <c r="O52" s="53"/>
    </row>
    <row r="53" spans="1:15">
      <c r="A53" s="5">
        <v>41213</v>
      </c>
      <c r="B53" s="12">
        <v>1</v>
      </c>
      <c r="C53" s="15">
        <v>0</v>
      </c>
      <c r="D53" s="15">
        <v>0</v>
      </c>
      <c r="E53" s="18">
        <v>3</v>
      </c>
      <c r="F53" s="12">
        <v>3</v>
      </c>
      <c r="G53" s="15">
        <v>2</v>
      </c>
      <c r="H53" s="18">
        <v>3</v>
      </c>
      <c r="I53" s="15">
        <v>4</v>
      </c>
      <c r="J53" s="4"/>
      <c r="K53" s="4"/>
      <c r="L53" s="53"/>
      <c r="M53" s="4"/>
      <c r="N53" s="15" t="s">
        <v>104</v>
      </c>
      <c r="O53" s="53"/>
    </row>
    <row r="54" spans="1:15">
      <c r="A54" s="5">
        <v>41220</v>
      </c>
      <c r="B54" s="12">
        <v>0</v>
      </c>
      <c r="C54" s="15">
        <v>1</v>
      </c>
      <c r="D54" s="15">
        <v>0</v>
      </c>
      <c r="E54" s="18">
        <v>0</v>
      </c>
      <c r="F54" s="12">
        <v>0</v>
      </c>
      <c r="G54" s="15">
        <v>0</v>
      </c>
      <c r="H54" s="18">
        <v>0</v>
      </c>
      <c r="I54" s="15">
        <v>1</v>
      </c>
      <c r="J54" s="4"/>
      <c r="K54" s="4"/>
      <c r="L54" s="53"/>
      <c r="M54" s="4"/>
      <c r="N54" s="15" t="s">
        <v>107</v>
      </c>
      <c r="O54" s="53"/>
    </row>
    <row r="55" spans="1:15">
      <c r="A55" s="5">
        <v>41228</v>
      </c>
      <c r="B55" s="12">
        <v>0</v>
      </c>
      <c r="C55" s="12">
        <v>0</v>
      </c>
      <c r="D55" s="12">
        <v>0</v>
      </c>
      <c r="E55" s="12">
        <v>0</v>
      </c>
      <c r="F55" s="12">
        <v>1</v>
      </c>
      <c r="G55" s="15">
        <v>2</v>
      </c>
      <c r="H55" s="18">
        <v>1</v>
      </c>
      <c r="I55" s="15"/>
      <c r="J55" s="4"/>
      <c r="K55" s="4"/>
      <c r="L55" s="53"/>
      <c r="M55" s="4"/>
      <c r="N55" s="13" t="s">
        <v>121</v>
      </c>
      <c r="O55" s="53"/>
    </row>
    <row r="56" spans="1:15">
      <c r="A56" s="5">
        <v>41232</v>
      </c>
      <c r="B56" s="12">
        <v>0</v>
      </c>
      <c r="C56" s="15">
        <v>1</v>
      </c>
      <c r="D56" s="15">
        <v>3</v>
      </c>
      <c r="E56" s="18">
        <v>1</v>
      </c>
      <c r="F56" s="12">
        <v>0</v>
      </c>
      <c r="G56" s="15">
        <v>0</v>
      </c>
      <c r="H56" s="18">
        <v>2</v>
      </c>
      <c r="I56" s="15">
        <v>5</v>
      </c>
      <c r="J56" s="4"/>
      <c r="K56" s="4"/>
      <c r="L56" s="53"/>
      <c r="M56" s="4"/>
      <c r="N56" s="13" t="s">
        <v>165</v>
      </c>
      <c r="O56" s="53"/>
    </row>
    <row r="57" spans="1:15">
      <c r="A57" s="94">
        <v>41241</v>
      </c>
      <c r="B57" s="12">
        <v>1</v>
      </c>
      <c r="C57" s="15">
        <v>1</v>
      </c>
      <c r="D57" s="15">
        <v>2</v>
      </c>
      <c r="E57" s="18">
        <v>0</v>
      </c>
      <c r="F57" s="12">
        <v>4</v>
      </c>
      <c r="G57" s="15">
        <v>3</v>
      </c>
      <c r="H57" s="18">
        <v>1</v>
      </c>
      <c r="I57" s="15">
        <v>4</v>
      </c>
      <c r="J57" s="4"/>
      <c r="K57" s="4"/>
      <c r="L57" s="53"/>
      <c r="M57" s="4"/>
      <c r="N57" s="4" t="s">
        <v>160</v>
      </c>
      <c r="O57" s="53"/>
    </row>
    <row r="58" spans="1:15">
      <c r="A58" s="94">
        <v>41247</v>
      </c>
      <c r="B58" s="12">
        <v>0</v>
      </c>
      <c r="C58" s="15">
        <v>0</v>
      </c>
      <c r="D58" s="15">
        <v>0</v>
      </c>
      <c r="E58" s="18">
        <v>0</v>
      </c>
      <c r="F58" s="12">
        <v>0</v>
      </c>
      <c r="G58" s="15">
        <v>1</v>
      </c>
      <c r="H58" s="18">
        <v>0</v>
      </c>
      <c r="I58" s="15"/>
      <c r="J58" s="4"/>
      <c r="K58" s="4"/>
      <c r="L58" s="53"/>
      <c r="M58" s="4"/>
      <c r="N58" s="4" t="s">
        <v>136</v>
      </c>
      <c r="O58" s="53" t="s">
        <v>127</v>
      </c>
    </row>
    <row r="59" spans="1:15">
      <c r="A59" s="94">
        <v>41247</v>
      </c>
      <c r="B59" s="12">
        <v>0</v>
      </c>
      <c r="C59" s="15">
        <v>0</v>
      </c>
      <c r="D59" s="15">
        <v>2</v>
      </c>
      <c r="E59" s="18">
        <v>0</v>
      </c>
      <c r="F59" s="12">
        <v>1</v>
      </c>
      <c r="G59" s="15">
        <v>0</v>
      </c>
      <c r="H59" s="18">
        <v>0</v>
      </c>
      <c r="I59" s="15">
        <v>2</v>
      </c>
      <c r="J59" s="4"/>
      <c r="K59" s="4"/>
      <c r="L59" s="53"/>
      <c r="M59" s="4"/>
      <c r="N59" s="15" t="s">
        <v>139</v>
      </c>
      <c r="O59" s="53"/>
    </row>
    <row r="60" spans="1:15">
      <c r="A60" s="5">
        <v>41256</v>
      </c>
      <c r="B60" s="12">
        <v>4</v>
      </c>
      <c r="C60" s="15">
        <v>3</v>
      </c>
      <c r="D60" s="15">
        <v>3</v>
      </c>
      <c r="E60" s="18">
        <v>0</v>
      </c>
      <c r="F60" s="12">
        <v>1</v>
      </c>
      <c r="G60" s="15">
        <v>0</v>
      </c>
      <c r="H60" s="18">
        <v>4</v>
      </c>
      <c r="I60" s="15">
        <v>10</v>
      </c>
      <c r="J60" s="4"/>
      <c r="K60" s="4"/>
      <c r="L60" s="53"/>
      <c r="M60" s="4"/>
      <c r="N60" s="4" t="s">
        <v>152</v>
      </c>
      <c r="O60" s="53"/>
    </row>
    <row r="61" spans="1:15" ht="13.5" thickBot="1">
      <c r="A61" s="6">
        <v>41263</v>
      </c>
      <c r="B61" s="16">
        <v>0</v>
      </c>
      <c r="C61" s="17">
        <v>1</v>
      </c>
      <c r="D61" s="17">
        <v>0</v>
      </c>
      <c r="E61" s="19">
        <v>2</v>
      </c>
      <c r="F61" s="16">
        <v>1</v>
      </c>
      <c r="G61" s="17">
        <v>0</v>
      </c>
      <c r="H61" s="19">
        <v>1</v>
      </c>
      <c r="I61" s="17">
        <v>3</v>
      </c>
      <c r="J61" s="26"/>
      <c r="K61" s="26"/>
      <c r="L61" s="66"/>
      <c r="M61" s="26"/>
      <c r="N61" s="13" t="s">
        <v>157</v>
      </c>
      <c r="O61" s="66"/>
    </row>
    <row r="62" spans="1:15">
      <c r="A62" s="7"/>
      <c r="B62" s="12">
        <f>COUNT(B49:H61)</f>
        <v>91</v>
      </c>
      <c r="C62" s="15"/>
      <c r="D62" s="15"/>
      <c r="E62" s="15"/>
      <c r="F62" s="4"/>
      <c r="G62" s="4"/>
      <c r="H62" s="4"/>
      <c r="I62" s="2">
        <f>SUM(I50:J61)</f>
        <v>43</v>
      </c>
    </row>
    <row r="63" spans="1:15">
      <c r="A63" s="13"/>
      <c r="B63" s="12"/>
      <c r="C63" s="15"/>
      <c r="D63" s="15"/>
      <c r="E63" s="15"/>
      <c r="F63" s="4"/>
      <c r="G63" s="4"/>
      <c r="H63" s="4"/>
      <c r="I63" s="4"/>
      <c r="J63" s="4"/>
      <c r="K63" s="4"/>
      <c r="L63" s="4"/>
    </row>
    <row r="64" spans="1:15">
      <c r="A64" s="41" t="s">
        <v>25</v>
      </c>
    </row>
    <row r="65" spans="1:13">
      <c r="A65" s="1" t="s">
        <v>64</v>
      </c>
      <c r="B65" s="69" t="s">
        <v>10</v>
      </c>
      <c r="C65" s="70" t="s">
        <v>10</v>
      </c>
      <c r="D65" s="70" t="s">
        <v>10</v>
      </c>
      <c r="E65" s="70" t="s">
        <v>13</v>
      </c>
      <c r="F65" s="13"/>
      <c r="G65" s="13"/>
      <c r="H65" s="13"/>
      <c r="I65" s="13"/>
      <c r="J65" s="13"/>
      <c r="K65" s="13"/>
      <c r="L65" s="10"/>
    </row>
    <row r="66" spans="1:13">
      <c r="A66" s="68" t="s">
        <v>0</v>
      </c>
      <c r="B66" s="71" t="s">
        <v>11</v>
      </c>
      <c r="C66" s="71" t="s">
        <v>12</v>
      </c>
      <c r="D66" s="71" t="s">
        <v>55</v>
      </c>
      <c r="E66" s="71" t="s">
        <v>21</v>
      </c>
      <c r="F66" s="71" t="s">
        <v>22</v>
      </c>
      <c r="G66" s="72" t="s">
        <v>23</v>
      </c>
      <c r="H66" s="73" t="s">
        <v>24</v>
      </c>
      <c r="I66" s="72" t="s">
        <v>5</v>
      </c>
      <c r="J66" s="73" t="s">
        <v>6</v>
      </c>
      <c r="K66" s="72" t="s">
        <v>7</v>
      </c>
    </row>
    <row r="67" spans="1:13">
      <c r="A67" s="42">
        <v>41183</v>
      </c>
      <c r="B67" s="14">
        <v>0</v>
      </c>
      <c r="C67" s="43">
        <v>7</v>
      </c>
      <c r="D67" s="20">
        <v>0</v>
      </c>
      <c r="E67" s="44"/>
      <c r="F67" s="44"/>
      <c r="G67" s="44"/>
      <c r="H67" s="65"/>
      <c r="I67" s="44"/>
      <c r="J67" s="15" t="s">
        <v>162</v>
      </c>
      <c r="K67" s="65"/>
    </row>
    <row r="68" spans="1:13">
      <c r="A68" s="8">
        <v>41190</v>
      </c>
      <c r="B68" s="12">
        <v>0</v>
      </c>
      <c r="C68" s="15">
        <v>0</v>
      </c>
      <c r="D68" s="18">
        <v>0</v>
      </c>
      <c r="E68" s="4"/>
      <c r="F68" s="4"/>
      <c r="G68" s="4"/>
      <c r="H68" s="53"/>
      <c r="I68" s="4"/>
      <c r="J68" s="13" t="s">
        <v>90</v>
      </c>
      <c r="K68" s="53"/>
    </row>
    <row r="69" spans="1:13">
      <c r="A69" s="7">
        <v>41201</v>
      </c>
      <c r="B69" s="12">
        <v>0</v>
      </c>
      <c r="C69" s="15">
        <v>3</v>
      </c>
      <c r="D69" s="18">
        <v>3</v>
      </c>
      <c r="E69" s="15">
        <v>4</v>
      </c>
      <c r="F69" s="15">
        <v>2</v>
      </c>
      <c r="G69" s="4"/>
      <c r="H69" s="53"/>
      <c r="I69" s="4"/>
      <c r="J69" s="13" t="s">
        <v>120</v>
      </c>
      <c r="K69" s="53"/>
    </row>
    <row r="70" spans="1:13">
      <c r="A70" s="7">
        <v>41204</v>
      </c>
      <c r="B70" s="12">
        <v>2</v>
      </c>
      <c r="C70" s="15">
        <v>0</v>
      </c>
      <c r="D70" s="18">
        <v>0</v>
      </c>
      <c r="E70" s="15">
        <v>2</v>
      </c>
      <c r="F70" s="4"/>
      <c r="G70" s="4"/>
      <c r="H70" s="53"/>
      <c r="I70" s="4"/>
      <c r="J70" s="2" t="s">
        <v>100</v>
      </c>
      <c r="K70" s="53"/>
    </row>
    <row r="71" spans="1:13">
      <c r="A71" s="5">
        <v>41213</v>
      </c>
      <c r="B71" s="12">
        <v>3</v>
      </c>
      <c r="C71" s="15">
        <v>2</v>
      </c>
      <c r="D71" s="18">
        <v>3</v>
      </c>
      <c r="E71" s="15">
        <v>8</v>
      </c>
      <c r="F71" s="15"/>
      <c r="G71" s="4"/>
      <c r="H71" s="53"/>
      <c r="I71" s="4"/>
      <c r="J71" s="15" t="s">
        <v>104</v>
      </c>
      <c r="K71" s="53"/>
    </row>
    <row r="72" spans="1:13">
      <c r="A72" s="5">
        <v>41220</v>
      </c>
      <c r="B72" s="12">
        <v>0</v>
      </c>
      <c r="C72" s="15">
        <v>0</v>
      </c>
      <c r="D72" s="18">
        <v>0</v>
      </c>
      <c r="E72" s="15"/>
      <c r="F72" s="4"/>
      <c r="G72" s="4"/>
      <c r="H72" s="53"/>
      <c r="I72" s="4"/>
      <c r="J72" s="15" t="s">
        <v>107</v>
      </c>
      <c r="K72" s="53"/>
    </row>
    <row r="73" spans="1:13">
      <c r="A73" s="5">
        <v>41229</v>
      </c>
      <c r="B73" s="12">
        <v>1</v>
      </c>
      <c r="C73" s="15">
        <v>2</v>
      </c>
      <c r="D73" s="18">
        <v>1</v>
      </c>
      <c r="E73" s="15">
        <v>1</v>
      </c>
      <c r="F73" s="15">
        <v>2</v>
      </c>
      <c r="G73" s="4"/>
      <c r="H73" s="18">
        <v>1</v>
      </c>
      <c r="I73" s="15"/>
      <c r="J73" s="15" t="s">
        <v>124</v>
      </c>
      <c r="K73" s="79" t="s">
        <v>125</v>
      </c>
    </row>
    <row r="74" spans="1:13">
      <c r="A74" s="5">
        <v>41232</v>
      </c>
      <c r="B74" s="12">
        <v>0</v>
      </c>
      <c r="C74" s="15">
        <v>0</v>
      </c>
      <c r="D74" s="18">
        <v>2</v>
      </c>
      <c r="E74" s="15">
        <v>2</v>
      </c>
      <c r="F74" s="4"/>
      <c r="G74" s="4"/>
      <c r="H74" s="53"/>
      <c r="I74" s="4"/>
      <c r="J74" s="13" t="s">
        <v>165</v>
      </c>
      <c r="K74" s="53"/>
    </row>
    <row r="75" spans="1:13">
      <c r="A75" s="94">
        <v>41241</v>
      </c>
      <c r="B75" s="12">
        <v>4</v>
      </c>
      <c r="C75" s="15">
        <v>3</v>
      </c>
      <c r="D75" s="18">
        <v>1</v>
      </c>
      <c r="E75" s="15">
        <v>4</v>
      </c>
      <c r="F75" s="15">
        <v>4</v>
      </c>
      <c r="G75" s="4"/>
      <c r="H75" s="53"/>
      <c r="I75" s="4"/>
      <c r="J75" s="4" t="s">
        <v>160</v>
      </c>
      <c r="K75" s="53"/>
    </row>
    <row r="76" spans="1:13">
      <c r="A76" s="94">
        <v>41247</v>
      </c>
      <c r="B76" s="12">
        <v>0</v>
      </c>
      <c r="C76" s="15">
        <v>1</v>
      </c>
      <c r="D76" s="18">
        <v>0</v>
      </c>
      <c r="E76" s="15"/>
      <c r="F76" s="15"/>
      <c r="G76" s="4"/>
      <c r="H76" s="18">
        <v>1</v>
      </c>
      <c r="I76" s="4"/>
      <c r="J76" s="4" t="s">
        <v>136</v>
      </c>
      <c r="K76" s="53" t="s">
        <v>137</v>
      </c>
    </row>
    <row r="77" spans="1:13">
      <c r="A77" s="94">
        <v>41247</v>
      </c>
      <c r="B77" s="12">
        <v>1</v>
      </c>
      <c r="C77" s="15">
        <v>0</v>
      </c>
      <c r="D77" s="18">
        <v>0</v>
      </c>
      <c r="E77" s="15">
        <v>1</v>
      </c>
      <c r="F77" s="15"/>
      <c r="G77" s="4"/>
      <c r="H77" s="18"/>
      <c r="I77" s="4"/>
      <c r="J77" s="15" t="s">
        <v>139</v>
      </c>
      <c r="K77" s="53"/>
    </row>
    <row r="78" spans="1:13">
      <c r="A78" s="5">
        <v>41256</v>
      </c>
      <c r="B78" s="12">
        <v>1</v>
      </c>
      <c r="C78" s="15">
        <v>0</v>
      </c>
      <c r="D78" s="18">
        <v>4</v>
      </c>
      <c r="E78" s="15">
        <v>5</v>
      </c>
      <c r="F78" s="4"/>
      <c r="G78" s="4"/>
      <c r="H78" s="53"/>
      <c r="I78" s="4"/>
      <c r="J78" s="4" t="s">
        <v>152</v>
      </c>
      <c r="K78" s="53"/>
    </row>
    <row r="79" spans="1:13" ht="13.5" thickBot="1">
      <c r="A79" s="6">
        <v>41263</v>
      </c>
      <c r="B79" s="16">
        <v>1</v>
      </c>
      <c r="C79" s="17">
        <v>0</v>
      </c>
      <c r="D79" s="19">
        <v>1</v>
      </c>
      <c r="E79" s="17">
        <v>2</v>
      </c>
      <c r="F79" s="26"/>
      <c r="G79" s="26"/>
      <c r="H79" s="66"/>
      <c r="I79" s="26"/>
      <c r="J79" s="17" t="s">
        <v>157</v>
      </c>
      <c r="K79" s="66"/>
      <c r="M79" s="4"/>
    </row>
    <row r="80" spans="1:13">
      <c r="A80" s="7"/>
      <c r="B80" s="15"/>
      <c r="C80" s="15"/>
      <c r="D80" s="15"/>
      <c r="E80" s="4">
        <f>SUM(E69:H79)</f>
        <v>39</v>
      </c>
      <c r="F80" s="4"/>
      <c r="G80" s="4"/>
      <c r="H80" s="4"/>
      <c r="I80" s="4"/>
      <c r="J80" s="4"/>
      <c r="K80" s="4"/>
    </row>
    <row r="81" spans="1:14">
      <c r="A81" s="7"/>
      <c r="B81" s="15"/>
      <c r="C81" s="15"/>
      <c r="D81" s="15"/>
      <c r="E81" s="4"/>
      <c r="F81" s="4"/>
      <c r="G81" s="4"/>
      <c r="H81" s="4"/>
      <c r="I81" s="4"/>
      <c r="J81" s="4"/>
      <c r="K81" s="4"/>
    </row>
    <row r="82" spans="1:14">
      <c r="A82" s="1" t="s">
        <v>56</v>
      </c>
      <c r="B82" s="72" t="s">
        <v>10</v>
      </c>
      <c r="C82" s="72" t="s">
        <v>10</v>
      </c>
      <c r="D82" s="72" t="s">
        <v>10</v>
      </c>
      <c r="E82" s="72" t="s">
        <v>10</v>
      </c>
      <c r="F82" s="72" t="s">
        <v>10</v>
      </c>
      <c r="G82" s="71" t="s">
        <v>13</v>
      </c>
      <c r="H82" s="21"/>
      <c r="I82" s="21"/>
      <c r="J82" s="21"/>
      <c r="K82" s="21"/>
      <c r="L82" s="21"/>
    </row>
    <row r="83" spans="1:14">
      <c r="A83" s="68" t="s">
        <v>0</v>
      </c>
      <c r="B83" s="71" t="s">
        <v>11</v>
      </c>
      <c r="C83" s="71" t="s">
        <v>12</v>
      </c>
      <c r="D83" s="71" t="s">
        <v>14</v>
      </c>
      <c r="E83" s="71" t="s">
        <v>65</v>
      </c>
      <c r="F83" s="71" t="s">
        <v>66</v>
      </c>
      <c r="G83" s="71" t="s">
        <v>21</v>
      </c>
      <c r="H83" s="68" t="s">
        <v>22</v>
      </c>
      <c r="I83" s="68" t="s">
        <v>23</v>
      </c>
      <c r="J83" s="68" t="s">
        <v>24</v>
      </c>
      <c r="K83" s="68" t="s">
        <v>5</v>
      </c>
      <c r="L83" s="68" t="s">
        <v>6</v>
      </c>
      <c r="M83" s="68" t="s">
        <v>7</v>
      </c>
    </row>
    <row r="84" spans="1:14">
      <c r="A84" s="42">
        <v>41185</v>
      </c>
      <c r="B84" s="45">
        <v>0</v>
      </c>
      <c r="C84" s="46">
        <v>1</v>
      </c>
      <c r="D84" s="46">
        <v>6</v>
      </c>
      <c r="E84" s="46">
        <v>3</v>
      </c>
      <c r="F84" s="74">
        <v>2</v>
      </c>
      <c r="G84" s="45">
        <v>11</v>
      </c>
      <c r="H84" s="46">
        <v>1</v>
      </c>
      <c r="I84" s="46"/>
      <c r="J84" s="64"/>
      <c r="K84" s="47"/>
      <c r="L84" s="46"/>
      <c r="M84" s="43" t="s">
        <v>86</v>
      </c>
    </row>
    <row r="85" spans="1:14" ht="15">
      <c r="A85" s="8">
        <v>41194</v>
      </c>
      <c r="B85" s="80">
        <v>0</v>
      </c>
      <c r="C85" s="81">
        <v>0</v>
      </c>
      <c r="D85" s="81">
        <v>0</v>
      </c>
      <c r="E85" s="81">
        <v>2</v>
      </c>
      <c r="F85" s="82">
        <v>1</v>
      </c>
      <c r="G85" s="80">
        <v>3</v>
      </c>
      <c r="H85" s="81"/>
      <c r="I85" s="81"/>
      <c r="J85" s="64"/>
      <c r="K85" s="47"/>
      <c r="M85" s="27" t="s">
        <v>117</v>
      </c>
    </row>
    <row r="86" spans="1:14" ht="15">
      <c r="A86" s="7">
        <v>41197</v>
      </c>
      <c r="B86" s="80">
        <v>0</v>
      </c>
      <c r="C86" s="81">
        <v>7</v>
      </c>
      <c r="D86" s="81">
        <v>1</v>
      </c>
      <c r="E86" s="81">
        <v>1</v>
      </c>
      <c r="F86" s="82">
        <v>5</v>
      </c>
      <c r="G86" s="80">
        <v>14</v>
      </c>
      <c r="H86" s="81"/>
      <c r="I86" s="81"/>
      <c r="J86" s="64"/>
      <c r="K86" s="47"/>
      <c r="M86" s="88" t="s">
        <v>116</v>
      </c>
    </row>
    <row r="87" spans="1:14">
      <c r="A87" s="5">
        <v>41207</v>
      </c>
      <c r="B87" s="47">
        <v>4</v>
      </c>
      <c r="C87" s="48">
        <v>3</v>
      </c>
      <c r="D87" s="48">
        <v>3</v>
      </c>
      <c r="E87" s="48">
        <v>0</v>
      </c>
      <c r="F87" s="64">
        <v>3</v>
      </c>
      <c r="G87" s="47">
        <v>9</v>
      </c>
      <c r="H87" s="48">
        <v>4</v>
      </c>
      <c r="I87" s="48"/>
      <c r="J87" s="64"/>
      <c r="K87" s="47"/>
      <c r="L87" s="48"/>
      <c r="M87" s="63" t="s">
        <v>101</v>
      </c>
    </row>
    <row r="88" spans="1:14">
      <c r="A88" s="5">
        <v>41212</v>
      </c>
      <c r="B88" s="47">
        <v>5</v>
      </c>
      <c r="C88" s="48">
        <v>3</v>
      </c>
      <c r="D88" s="48">
        <v>5</v>
      </c>
      <c r="E88" s="48">
        <v>8</v>
      </c>
      <c r="F88" s="64">
        <v>9</v>
      </c>
      <c r="G88" s="47">
        <v>30</v>
      </c>
      <c r="H88" s="48"/>
      <c r="I88" s="48"/>
      <c r="J88" s="64"/>
      <c r="K88" s="47"/>
      <c r="L88" s="48"/>
      <c r="M88" s="13" t="s">
        <v>119</v>
      </c>
    </row>
    <row r="89" spans="1:14">
      <c r="A89" s="5">
        <v>41222</v>
      </c>
      <c r="B89" s="47">
        <v>2</v>
      </c>
      <c r="C89" s="48">
        <v>4</v>
      </c>
      <c r="D89" s="48">
        <v>2</v>
      </c>
      <c r="E89" s="48">
        <v>5</v>
      </c>
      <c r="F89" s="64">
        <v>0</v>
      </c>
      <c r="G89" s="47">
        <v>13</v>
      </c>
      <c r="H89" s="48"/>
      <c r="I89" s="48"/>
      <c r="J89" s="64"/>
      <c r="K89" s="47"/>
      <c r="L89" s="13"/>
      <c r="M89" s="15" t="s">
        <v>138</v>
      </c>
    </row>
    <row r="90" spans="1:14">
      <c r="A90" s="5">
        <v>41225</v>
      </c>
      <c r="B90" s="47">
        <v>0</v>
      </c>
      <c r="C90" s="48">
        <v>0</v>
      </c>
      <c r="D90" s="48">
        <v>0</v>
      </c>
      <c r="E90" s="48">
        <v>4</v>
      </c>
      <c r="F90" s="64">
        <v>2</v>
      </c>
      <c r="G90" s="47">
        <v>2</v>
      </c>
      <c r="H90" s="48">
        <v>4</v>
      </c>
      <c r="I90" s="48"/>
      <c r="J90" s="64"/>
      <c r="K90" s="47"/>
      <c r="L90" s="13"/>
      <c r="M90" s="63" t="s">
        <v>112</v>
      </c>
    </row>
    <row r="91" spans="1:14">
      <c r="A91" s="5">
        <v>41232</v>
      </c>
      <c r="B91" s="47">
        <v>2</v>
      </c>
      <c r="C91" s="48">
        <v>3</v>
      </c>
      <c r="D91" s="48">
        <v>4</v>
      </c>
      <c r="E91" s="48">
        <v>0</v>
      </c>
      <c r="F91" s="64">
        <v>0</v>
      </c>
      <c r="G91" s="47">
        <v>3</v>
      </c>
      <c r="H91" s="48">
        <v>6</v>
      </c>
      <c r="I91" s="48"/>
      <c r="J91" s="64"/>
      <c r="K91" s="47"/>
      <c r="L91" s="48"/>
      <c r="M91" s="13" t="s">
        <v>165</v>
      </c>
    </row>
    <row r="92" spans="1:14">
      <c r="A92" s="94">
        <v>41240</v>
      </c>
      <c r="B92" s="47">
        <v>16</v>
      </c>
      <c r="C92" s="48">
        <v>13</v>
      </c>
      <c r="D92" s="48">
        <v>10</v>
      </c>
      <c r="E92" s="48">
        <v>10</v>
      </c>
      <c r="F92" s="64">
        <v>7</v>
      </c>
      <c r="G92" s="47">
        <v>17</v>
      </c>
      <c r="H92" s="48">
        <v>10</v>
      </c>
      <c r="I92" s="48"/>
      <c r="J92" s="64"/>
      <c r="K92" s="47"/>
      <c r="L92" s="48"/>
      <c r="M92" s="15" t="s">
        <v>163</v>
      </c>
      <c r="N92" s="2" t="s">
        <v>164</v>
      </c>
    </row>
    <row r="93" spans="1:14">
      <c r="A93" s="5">
        <v>41248</v>
      </c>
      <c r="B93" s="47">
        <v>0</v>
      </c>
      <c r="C93" s="47">
        <v>0</v>
      </c>
      <c r="D93" s="47">
        <v>0</v>
      </c>
      <c r="E93" s="47">
        <v>0</v>
      </c>
      <c r="F93" s="47">
        <v>0</v>
      </c>
      <c r="G93" s="47"/>
      <c r="H93" s="48"/>
      <c r="I93" s="48"/>
      <c r="J93" s="64"/>
      <c r="K93" s="47"/>
      <c r="L93" s="15"/>
      <c r="M93" s="63" t="s">
        <v>126</v>
      </c>
      <c r="N93" s="2" t="s">
        <v>127</v>
      </c>
    </row>
    <row r="94" spans="1:14">
      <c r="A94" s="5">
        <v>41248</v>
      </c>
      <c r="B94" s="47">
        <v>2</v>
      </c>
      <c r="C94" s="48">
        <v>1</v>
      </c>
      <c r="D94" s="48">
        <v>3</v>
      </c>
      <c r="E94" s="48">
        <v>10</v>
      </c>
      <c r="F94" s="48">
        <v>3</v>
      </c>
      <c r="G94" s="47">
        <v>16</v>
      </c>
      <c r="H94" s="48">
        <v>3</v>
      </c>
      <c r="I94" s="48"/>
      <c r="J94" s="64"/>
      <c r="K94" s="47"/>
      <c r="L94" s="15"/>
      <c r="M94" s="4" t="s">
        <v>131</v>
      </c>
    </row>
    <row r="95" spans="1:14">
      <c r="A95" s="5">
        <v>41257</v>
      </c>
      <c r="B95" s="47">
        <v>9</v>
      </c>
      <c r="C95" s="48">
        <v>7</v>
      </c>
      <c r="D95" s="48">
        <v>1</v>
      </c>
      <c r="E95" s="48">
        <v>8</v>
      </c>
      <c r="F95" s="64">
        <v>1</v>
      </c>
      <c r="G95" s="47">
        <v>24</v>
      </c>
      <c r="H95" s="48">
        <v>1</v>
      </c>
      <c r="I95" s="48">
        <v>1</v>
      </c>
      <c r="J95" s="64"/>
      <c r="K95" s="47"/>
      <c r="L95" s="48"/>
      <c r="M95" s="15" t="s">
        <v>148</v>
      </c>
    </row>
    <row r="96" spans="1:14" ht="13.5" thickBot="1">
      <c r="A96" s="6">
        <v>41260</v>
      </c>
      <c r="B96" s="90">
        <v>4</v>
      </c>
      <c r="C96" s="91">
        <v>3</v>
      </c>
      <c r="D96" s="91">
        <v>1</v>
      </c>
      <c r="E96" s="91">
        <v>3</v>
      </c>
      <c r="F96" s="92">
        <v>4</v>
      </c>
      <c r="G96" s="90">
        <v>14</v>
      </c>
      <c r="H96" s="91">
        <v>1</v>
      </c>
      <c r="I96" s="91"/>
      <c r="J96" s="92"/>
      <c r="K96" s="90"/>
      <c r="L96" s="91"/>
      <c r="M96" s="17" t="s">
        <v>151</v>
      </c>
      <c r="N96" s="26"/>
    </row>
    <row r="97" spans="1:15">
      <c r="B97" s="2">
        <f>COUNT(B84:F96)</f>
        <v>65</v>
      </c>
      <c r="G97" s="2">
        <f>SUM(G84:I96)</f>
        <v>187</v>
      </c>
    </row>
    <row r="99" spans="1:15">
      <c r="A99" s="41" t="s">
        <v>26</v>
      </c>
    </row>
    <row r="100" spans="1:15">
      <c r="A100" s="1" t="s">
        <v>68</v>
      </c>
      <c r="B100" s="69" t="s">
        <v>10</v>
      </c>
      <c r="C100" s="70" t="s">
        <v>10</v>
      </c>
      <c r="D100" s="70" t="s">
        <v>10</v>
      </c>
      <c r="E100" s="69" t="s">
        <v>10</v>
      </c>
      <c r="F100" s="69" t="s">
        <v>10</v>
      </c>
      <c r="G100" s="69" t="s">
        <v>10</v>
      </c>
      <c r="H100" s="70" t="s">
        <v>13</v>
      </c>
      <c r="I100" s="13"/>
      <c r="J100" s="13"/>
    </row>
    <row r="101" spans="1:15">
      <c r="A101" s="72" t="s">
        <v>0</v>
      </c>
      <c r="B101" s="72" t="s">
        <v>11</v>
      </c>
      <c r="C101" s="72" t="s">
        <v>11</v>
      </c>
      <c r="D101" s="72" t="s">
        <v>12</v>
      </c>
      <c r="E101" s="72" t="s">
        <v>14</v>
      </c>
      <c r="F101" s="72" t="s">
        <v>65</v>
      </c>
      <c r="G101" s="72" t="s">
        <v>66</v>
      </c>
      <c r="H101" s="71" t="s">
        <v>21</v>
      </c>
      <c r="I101" s="72" t="s">
        <v>22</v>
      </c>
      <c r="J101" s="72" t="s">
        <v>23</v>
      </c>
      <c r="K101" s="72" t="s">
        <v>24</v>
      </c>
      <c r="L101" s="72" t="s">
        <v>5</v>
      </c>
      <c r="M101" s="72" t="s">
        <v>6</v>
      </c>
      <c r="N101" s="72" t="s">
        <v>7</v>
      </c>
    </row>
    <row r="102" spans="1:15">
      <c r="A102" s="8">
        <v>41186</v>
      </c>
      <c r="B102" s="54">
        <v>0</v>
      </c>
      <c r="C102" s="54">
        <v>0</v>
      </c>
      <c r="D102" s="54">
        <v>0</v>
      </c>
      <c r="E102" s="54">
        <v>0</v>
      </c>
      <c r="F102" s="54">
        <v>0</v>
      </c>
      <c r="G102" s="54">
        <v>0</v>
      </c>
      <c r="H102" s="54"/>
      <c r="M102" s="2" t="s">
        <v>92</v>
      </c>
      <c r="N102" s="60"/>
      <c r="O102" s="48"/>
    </row>
    <row r="103" spans="1:15">
      <c r="A103" s="8">
        <v>41187</v>
      </c>
      <c r="B103" s="54">
        <v>0</v>
      </c>
      <c r="C103" s="54">
        <v>0</v>
      </c>
      <c r="D103" s="54">
        <v>0</v>
      </c>
      <c r="E103" s="54">
        <v>0</v>
      </c>
      <c r="F103" s="54">
        <v>0</v>
      </c>
      <c r="G103" s="54">
        <v>0</v>
      </c>
      <c r="H103" s="54"/>
      <c r="M103" s="2" t="s">
        <v>91</v>
      </c>
      <c r="N103" s="60"/>
      <c r="O103" s="48"/>
    </row>
    <row r="104" spans="1:15">
      <c r="A104" s="8">
        <v>41191</v>
      </c>
      <c r="B104" s="54">
        <v>2</v>
      </c>
      <c r="C104" s="54">
        <v>0</v>
      </c>
      <c r="D104" s="54">
        <v>0</v>
      </c>
      <c r="E104" s="54">
        <v>0</v>
      </c>
      <c r="F104" s="54">
        <v>0</v>
      </c>
      <c r="G104" s="54">
        <v>0</v>
      </c>
      <c r="H104" s="54">
        <v>2</v>
      </c>
      <c r="M104" s="2" t="s">
        <v>98</v>
      </c>
      <c r="N104" s="60"/>
      <c r="O104" s="48"/>
    </row>
    <row r="105" spans="1:15">
      <c r="A105" s="7">
        <v>41194</v>
      </c>
      <c r="B105" s="54">
        <v>0</v>
      </c>
      <c r="C105" s="54">
        <v>0</v>
      </c>
      <c r="D105" s="54">
        <v>0</v>
      </c>
      <c r="E105" s="54">
        <v>0</v>
      </c>
      <c r="F105" s="54">
        <v>0</v>
      </c>
      <c r="G105" s="54">
        <v>0</v>
      </c>
      <c r="H105" s="55"/>
      <c r="I105" s="56"/>
      <c r="J105" s="57"/>
      <c r="K105" s="48"/>
      <c r="L105" s="48"/>
      <c r="M105" s="2" t="s">
        <v>117</v>
      </c>
      <c r="N105" s="60"/>
      <c r="O105" s="48"/>
    </row>
    <row r="106" spans="1:15">
      <c r="A106" s="7">
        <v>41198</v>
      </c>
      <c r="B106" s="54">
        <v>0</v>
      </c>
      <c r="C106" s="54">
        <v>1</v>
      </c>
      <c r="D106" s="54">
        <v>0</v>
      </c>
      <c r="E106" s="54">
        <v>1</v>
      </c>
      <c r="F106" s="54">
        <v>0</v>
      </c>
      <c r="G106" s="54">
        <v>0</v>
      </c>
      <c r="H106" s="55">
        <v>2</v>
      </c>
      <c r="I106" s="56"/>
      <c r="J106" s="57"/>
      <c r="K106" s="48"/>
      <c r="L106" s="48"/>
      <c r="M106" s="15" t="s">
        <v>94</v>
      </c>
      <c r="N106" s="60"/>
      <c r="O106" s="48"/>
    </row>
    <row r="107" spans="1:15">
      <c r="A107" s="5">
        <v>41199</v>
      </c>
      <c r="B107" s="54">
        <v>0</v>
      </c>
      <c r="C107" s="54">
        <v>0</v>
      </c>
      <c r="D107" s="54">
        <v>0</v>
      </c>
      <c r="E107" s="54">
        <v>0</v>
      </c>
      <c r="F107" s="54">
        <v>0</v>
      </c>
      <c r="G107" s="54">
        <v>0</v>
      </c>
      <c r="H107" s="55"/>
      <c r="I107" s="56"/>
      <c r="J107" s="57"/>
      <c r="K107" s="48"/>
      <c r="L107" s="48"/>
      <c r="M107" s="15" t="s">
        <v>105</v>
      </c>
      <c r="N107" s="60"/>
      <c r="O107" s="48"/>
    </row>
    <row r="108" spans="1:15">
      <c r="A108" s="5">
        <v>41206</v>
      </c>
      <c r="B108" s="54">
        <v>0</v>
      </c>
      <c r="C108" s="54">
        <v>0</v>
      </c>
      <c r="D108" s="54">
        <v>0</v>
      </c>
      <c r="E108" s="54">
        <v>1</v>
      </c>
      <c r="F108" s="54">
        <v>0</v>
      </c>
      <c r="G108" s="47">
        <v>0</v>
      </c>
      <c r="H108" s="55"/>
      <c r="I108" s="56">
        <v>1</v>
      </c>
      <c r="J108" s="60"/>
      <c r="K108" s="48"/>
      <c r="L108" s="48"/>
      <c r="M108" s="15" t="s">
        <v>99</v>
      </c>
      <c r="N108" s="60"/>
      <c r="O108" s="48"/>
    </row>
    <row r="109" spans="1:15">
      <c r="A109" s="5">
        <v>41208</v>
      </c>
      <c r="B109" s="54">
        <v>1</v>
      </c>
      <c r="C109" s="54">
        <v>8</v>
      </c>
      <c r="D109" s="54">
        <v>0</v>
      </c>
      <c r="E109" s="54">
        <v>0</v>
      </c>
      <c r="F109" s="54">
        <v>0</v>
      </c>
      <c r="G109" s="47">
        <v>0</v>
      </c>
      <c r="H109" s="55"/>
      <c r="I109" s="59"/>
      <c r="J109" s="60"/>
      <c r="K109" s="48">
        <v>9</v>
      </c>
      <c r="L109" s="103" t="s">
        <v>115</v>
      </c>
      <c r="M109" s="2" t="s">
        <v>113</v>
      </c>
      <c r="N109" s="60" t="s">
        <v>114</v>
      </c>
      <c r="O109" s="48"/>
    </row>
    <row r="110" spans="1:15">
      <c r="A110" s="5">
        <v>41213</v>
      </c>
      <c r="B110" s="54">
        <v>0</v>
      </c>
      <c r="C110" s="54">
        <v>0</v>
      </c>
      <c r="D110" s="54">
        <v>0</v>
      </c>
      <c r="E110" s="54">
        <v>0</v>
      </c>
      <c r="F110" s="54">
        <v>0</v>
      </c>
      <c r="G110" s="54">
        <v>0</v>
      </c>
      <c r="H110" s="58"/>
      <c r="I110" s="59"/>
      <c r="J110" s="60"/>
      <c r="K110" s="48"/>
      <c r="L110" s="48"/>
      <c r="M110" s="15" t="s">
        <v>104</v>
      </c>
      <c r="N110" s="60"/>
      <c r="O110" s="48"/>
    </row>
    <row r="111" spans="1:15">
      <c r="A111" s="5">
        <v>41215</v>
      </c>
      <c r="B111" s="54">
        <v>1</v>
      </c>
      <c r="C111" s="54">
        <v>0</v>
      </c>
      <c r="D111" s="54">
        <v>0</v>
      </c>
      <c r="E111" s="54">
        <v>0</v>
      </c>
      <c r="F111" s="54">
        <v>0</v>
      </c>
      <c r="G111" s="54">
        <v>0</v>
      </c>
      <c r="H111" s="55">
        <v>1</v>
      </c>
      <c r="I111" s="59"/>
      <c r="J111" s="60"/>
      <c r="K111" s="48"/>
      <c r="L111" s="48"/>
      <c r="M111" s="15" t="s">
        <v>103</v>
      </c>
      <c r="N111" s="60"/>
      <c r="O111" s="48"/>
    </row>
    <row r="112" spans="1:15">
      <c r="A112" s="5">
        <v>41218</v>
      </c>
      <c r="B112" s="54">
        <v>0</v>
      </c>
      <c r="C112" s="54">
        <v>0</v>
      </c>
      <c r="D112" s="54">
        <v>0</v>
      </c>
      <c r="E112" s="54">
        <v>0</v>
      </c>
      <c r="F112" s="54">
        <v>0</v>
      </c>
      <c r="G112" s="54">
        <v>0</v>
      </c>
      <c r="H112" s="55"/>
      <c r="I112" s="59"/>
      <c r="J112" s="60"/>
      <c r="K112" s="48"/>
      <c r="L112" s="48"/>
      <c r="M112" s="15" t="s">
        <v>159</v>
      </c>
      <c r="N112" s="63"/>
      <c r="O112" s="15"/>
    </row>
    <row r="113" spans="1:14">
      <c r="A113" s="5">
        <v>41219</v>
      </c>
      <c r="B113" s="54">
        <v>0</v>
      </c>
      <c r="C113" s="54">
        <v>0</v>
      </c>
      <c r="D113" s="54">
        <v>0</v>
      </c>
      <c r="E113" s="54">
        <v>0</v>
      </c>
      <c r="F113" s="54">
        <v>0</v>
      </c>
      <c r="G113" s="47">
        <v>1</v>
      </c>
      <c r="H113" s="58"/>
      <c r="I113" s="56">
        <v>1</v>
      </c>
      <c r="J113" s="60"/>
      <c r="K113" s="48"/>
      <c r="L113" s="48"/>
      <c r="M113" s="48" t="s">
        <v>106</v>
      </c>
      <c r="N113" s="63"/>
    </row>
    <row r="114" spans="1:14">
      <c r="A114" s="5">
        <v>41226</v>
      </c>
      <c r="B114" s="54">
        <v>0</v>
      </c>
      <c r="C114" s="54">
        <v>0</v>
      </c>
      <c r="D114" s="54">
        <v>0</v>
      </c>
      <c r="E114" s="54">
        <v>0</v>
      </c>
      <c r="F114" s="54">
        <v>0</v>
      </c>
      <c r="G114" s="54">
        <v>0</v>
      </c>
      <c r="H114" s="54"/>
      <c r="I114" s="59"/>
      <c r="J114" s="60"/>
      <c r="L114" s="48"/>
      <c r="M114" s="15" t="s">
        <v>140</v>
      </c>
      <c r="N114" s="63"/>
    </row>
    <row r="115" spans="1:14">
      <c r="A115" s="5">
        <v>41230</v>
      </c>
      <c r="B115" s="54">
        <v>2</v>
      </c>
      <c r="C115" s="54">
        <v>0</v>
      </c>
      <c r="D115" s="54">
        <v>0</v>
      </c>
      <c r="E115" s="54">
        <v>0</v>
      </c>
      <c r="F115" s="54">
        <v>2</v>
      </c>
      <c r="G115" s="47">
        <v>0</v>
      </c>
      <c r="H115" s="55">
        <v>4</v>
      </c>
      <c r="I115" s="59"/>
      <c r="J115" s="60"/>
      <c r="L115" s="48"/>
      <c r="M115" s="15" t="s">
        <v>122</v>
      </c>
      <c r="N115" s="63"/>
    </row>
    <row r="116" spans="1:14">
      <c r="A116" s="5">
        <v>41232</v>
      </c>
      <c r="B116" s="13">
        <v>0</v>
      </c>
      <c r="C116" s="13">
        <v>0</v>
      </c>
      <c r="D116" s="13">
        <v>1</v>
      </c>
      <c r="E116" s="13">
        <v>0</v>
      </c>
      <c r="F116" s="13">
        <v>0</v>
      </c>
      <c r="G116" s="13">
        <v>0</v>
      </c>
      <c r="I116" s="13">
        <v>1</v>
      </c>
      <c r="M116" s="13" t="s">
        <v>165</v>
      </c>
      <c r="N116" s="63"/>
    </row>
    <row r="117" spans="1:14">
      <c r="A117" s="5">
        <v>41233</v>
      </c>
      <c r="B117" s="54">
        <v>1</v>
      </c>
      <c r="C117" s="54">
        <v>0</v>
      </c>
      <c r="D117" s="54">
        <v>0</v>
      </c>
      <c r="E117" s="54">
        <v>0</v>
      </c>
      <c r="F117" s="54">
        <v>0</v>
      </c>
      <c r="G117" s="54">
        <v>0</v>
      </c>
      <c r="H117" s="55">
        <v>1</v>
      </c>
      <c r="I117" s="59"/>
      <c r="J117" s="60"/>
      <c r="K117" s="13"/>
      <c r="L117" s="48"/>
      <c r="M117" s="13" t="s">
        <v>153</v>
      </c>
      <c r="N117" s="63"/>
    </row>
    <row r="118" spans="1:14">
      <c r="A118" s="5">
        <v>41239</v>
      </c>
      <c r="B118" s="54">
        <v>0</v>
      </c>
      <c r="C118" s="54">
        <v>1</v>
      </c>
      <c r="D118" s="54">
        <v>0</v>
      </c>
      <c r="E118" s="54">
        <v>0</v>
      </c>
      <c r="F118" s="54">
        <v>0</v>
      </c>
      <c r="G118" s="54">
        <v>1</v>
      </c>
      <c r="H118" s="55">
        <v>1</v>
      </c>
      <c r="I118" s="59"/>
      <c r="J118" s="60"/>
      <c r="K118" s="13">
        <v>1</v>
      </c>
      <c r="L118" s="48"/>
      <c r="M118" s="13" t="s">
        <v>130</v>
      </c>
      <c r="N118" s="63"/>
    </row>
    <row r="119" spans="1:14">
      <c r="A119" s="94">
        <v>41243</v>
      </c>
      <c r="B119" s="54">
        <v>0</v>
      </c>
      <c r="C119" s="54">
        <v>0</v>
      </c>
      <c r="D119" s="54">
        <v>0</v>
      </c>
      <c r="E119" s="54">
        <v>0</v>
      </c>
      <c r="F119" s="54">
        <v>0</v>
      </c>
      <c r="G119" s="47">
        <v>4</v>
      </c>
      <c r="H119" s="55">
        <v>4</v>
      </c>
      <c r="I119" s="59"/>
      <c r="J119" s="60"/>
      <c r="L119" s="48"/>
      <c r="M119" s="15" t="s">
        <v>129</v>
      </c>
      <c r="N119" s="63"/>
    </row>
    <row r="120" spans="1:14">
      <c r="A120" s="94">
        <v>41249</v>
      </c>
      <c r="B120" s="54">
        <v>0</v>
      </c>
      <c r="C120" s="54">
        <v>1</v>
      </c>
      <c r="D120" s="54">
        <v>0</v>
      </c>
      <c r="E120" s="54">
        <v>0</v>
      </c>
      <c r="F120" s="54">
        <v>0</v>
      </c>
      <c r="G120" s="47">
        <v>0</v>
      </c>
      <c r="H120" s="55">
        <v>1</v>
      </c>
      <c r="I120" s="59"/>
      <c r="J120" s="60"/>
      <c r="L120" s="48"/>
      <c r="M120" s="15" t="s">
        <v>141</v>
      </c>
      <c r="N120" s="63"/>
    </row>
    <row r="121" spans="1:14">
      <c r="A121" s="5">
        <v>41250</v>
      </c>
      <c r="B121" s="54">
        <v>1</v>
      </c>
      <c r="C121" s="54">
        <v>0</v>
      </c>
      <c r="D121" s="54">
        <v>0</v>
      </c>
      <c r="E121" s="54">
        <v>0</v>
      </c>
      <c r="F121" s="54">
        <v>0</v>
      </c>
      <c r="G121" s="47">
        <v>0</v>
      </c>
      <c r="H121" s="55">
        <v>1</v>
      </c>
      <c r="I121" s="59"/>
      <c r="J121" s="60"/>
      <c r="L121" s="48"/>
      <c r="M121" s="15" t="s">
        <v>132</v>
      </c>
      <c r="N121" s="63"/>
    </row>
    <row r="122" spans="1:14">
      <c r="A122" s="5">
        <v>41250</v>
      </c>
      <c r="B122" s="54">
        <v>0</v>
      </c>
      <c r="C122" s="54">
        <v>0</v>
      </c>
      <c r="D122" s="54">
        <v>0</v>
      </c>
      <c r="E122" s="54">
        <v>0</v>
      </c>
      <c r="F122" s="54">
        <v>0</v>
      </c>
      <c r="G122" s="54">
        <v>0</v>
      </c>
      <c r="H122" s="55"/>
      <c r="I122" s="59"/>
      <c r="J122" s="60"/>
      <c r="L122" s="48"/>
      <c r="M122" s="15" t="s">
        <v>134</v>
      </c>
      <c r="N122" s="63" t="s">
        <v>127</v>
      </c>
    </row>
    <row r="123" spans="1:14">
      <c r="A123" s="5">
        <v>41253</v>
      </c>
      <c r="B123" s="54">
        <v>0</v>
      </c>
      <c r="C123" s="54">
        <v>0</v>
      </c>
      <c r="D123" s="54">
        <v>0</v>
      </c>
      <c r="E123" s="54">
        <v>0</v>
      </c>
      <c r="F123" s="54">
        <v>0</v>
      </c>
      <c r="G123" s="54">
        <v>0</v>
      </c>
      <c r="H123" s="55"/>
      <c r="I123" s="59"/>
      <c r="J123" s="60"/>
      <c r="L123" s="48"/>
      <c r="M123" s="13" t="s">
        <v>142</v>
      </c>
      <c r="N123" s="63"/>
    </row>
    <row r="124" spans="1:14">
      <c r="A124" s="5">
        <v>41254</v>
      </c>
      <c r="B124" s="54">
        <v>0</v>
      </c>
      <c r="C124" s="54">
        <v>0</v>
      </c>
      <c r="D124" s="54">
        <v>0</v>
      </c>
      <c r="E124" s="54">
        <v>0</v>
      </c>
      <c r="F124" s="54">
        <v>0</v>
      </c>
      <c r="G124" s="54">
        <v>0</v>
      </c>
      <c r="H124" s="55"/>
      <c r="I124" s="59"/>
      <c r="J124" s="60"/>
      <c r="L124" s="48"/>
      <c r="M124" s="15" t="s">
        <v>147</v>
      </c>
      <c r="N124" s="63"/>
    </row>
    <row r="125" spans="1:14">
      <c r="A125" s="5">
        <v>41261</v>
      </c>
      <c r="B125" s="54">
        <v>0</v>
      </c>
      <c r="C125" s="54">
        <v>1</v>
      </c>
      <c r="D125" s="54">
        <v>0</v>
      </c>
      <c r="E125" s="54">
        <v>0</v>
      </c>
      <c r="F125" s="54">
        <v>0</v>
      </c>
      <c r="G125" s="47">
        <v>0</v>
      </c>
      <c r="H125" s="55">
        <v>1</v>
      </c>
      <c r="I125" s="59"/>
      <c r="J125" s="60"/>
      <c r="L125" s="48"/>
      <c r="M125" s="13" t="s">
        <v>145</v>
      </c>
      <c r="N125" s="63"/>
    </row>
    <row r="126" spans="1:14" ht="13.5" thickBot="1">
      <c r="A126" s="6">
        <v>41262</v>
      </c>
      <c r="B126" s="90">
        <v>0</v>
      </c>
      <c r="C126" s="91">
        <v>0</v>
      </c>
      <c r="D126" s="91">
        <v>0</v>
      </c>
      <c r="E126" s="91">
        <v>0</v>
      </c>
      <c r="F126" s="92">
        <v>1</v>
      </c>
      <c r="G126" s="90">
        <v>0</v>
      </c>
      <c r="H126" s="91">
        <v>1</v>
      </c>
      <c r="I126" s="114"/>
      <c r="J126" s="114"/>
      <c r="K126" s="26"/>
      <c r="L126" s="91"/>
      <c r="M126" s="17" t="s">
        <v>150</v>
      </c>
      <c r="N126" s="114"/>
    </row>
    <row r="127" spans="1:14">
      <c r="B127" s="2">
        <f>COUNT(B102:G126,B132:E145)</f>
        <v>206</v>
      </c>
      <c r="H127" s="2">
        <f>SUM(H102:K126)</f>
        <v>32</v>
      </c>
    </row>
    <row r="129" spans="1:13">
      <c r="A129" s="41" t="s">
        <v>25</v>
      </c>
    </row>
    <row r="130" spans="1:13">
      <c r="A130" s="1" t="s">
        <v>72</v>
      </c>
      <c r="B130" s="72" t="s">
        <v>10</v>
      </c>
      <c r="C130" s="72" t="s">
        <v>10</v>
      </c>
      <c r="D130" s="72" t="s">
        <v>10</v>
      </c>
      <c r="E130" s="72" t="s">
        <v>10</v>
      </c>
      <c r="F130" s="72" t="s">
        <v>10</v>
      </c>
      <c r="G130" s="72" t="s">
        <v>13</v>
      </c>
      <c r="H130" s="21"/>
      <c r="I130" s="21"/>
      <c r="J130" s="21"/>
      <c r="K130" s="21"/>
      <c r="L130" s="21"/>
    </row>
    <row r="131" spans="1:13">
      <c r="A131" s="72" t="s">
        <v>0</v>
      </c>
      <c r="B131" s="72" t="s">
        <v>11</v>
      </c>
      <c r="C131" s="72" t="s">
        <v>12</v>
      </c>
      <c r="D131" s="72" t="s">
        <v>14</v>
      </c>
      <c r="E131" s="72" t="s">
        <v>65</v>
      </c>
      <c r="F131" s="72" t="s">
        <v>66</v>
      </c>
      <c r="G131" s="72" t="s">
        <v>21</v>
      </c>
      <c r="H131" s="72" t="s">
        <v>22</v>
      </c>
      <c r="I131" s="72" t="s">
        <v>23</v>
      </c>
      <c r="J131" s="72" t="s">
        <v>24</v>
      </c>
      <c r="K131" s="72" t="s">
        <v>5</v>
      </c>
      <c r="L131" s="72" t="s">
        <v>6</v>
      </c>
      <c r="M131" s="72" t="s">
        <v>7</v>
      </c>
    </row>
    <row r="132" spans="1:13">
      <c r="A132" s="42">
        <v>41184</v>
      </c>
      <c r="B132" s="45">
        <v>2</v>
      </c>
      <c r="C132" s="46">
        <v>0</v>
      </c>
      <c r="D132" s="46">
        <v>6</v>
      </c>
      <c r="E132" s="46">
        <v>0</v>
      </c>
      <c r="F132" s="96"/>
      <c r="G132" s="45">
        <v>4</v>
      </c>
      <c r="H132" s="46">
        <v>2</v>
      </c>
      <c r="I132" s="46"/>
      <c r="J132" s="46">
        <v>2</v>
      </c>
      <c r="K132" s="46"/>
      <c r="L132" s="43" t="s">
        <v>88</v>
      </c>
      <c r="M132" s="62" t="s">
        <v>89</v>
      </c>
    </row>
    <row r="133" spans="1:13">
      <c r="A133" s="8">
        <v>41193</v>
      </c>
      <c r="B133" s="47">
        <v>0</v>
      </c>
      <c r="C133" s="48">
        <v>0</v>
      </c>
      <c r="D133" s="48">
        <v>1</v>
      </c>
      <c r="E133" s="48">
        <v>1</v>
      </c>
      <c r="F133" s="96"/>
      <c r="G133" s="47">
        <v>1</v>
      </c>
      <c r="H133" s="48">
        <v>1</v>
      </c>
      <c r="I133" s="48"/>
      <c r="J133" s="48"/>
      <c r="K133" s="48"/>
      <c r="L133" s="48" t="s">
        <v>93</v>
      </c>
      <c r="M133" s="63"/>
    </row>
    <row r="134" spans="1:13">
      <c r="A134" s="7">
        <v>41199</v>
      </c>
      <c r="B134" s="47">
        <v>0</v>
      </c>
      <c r="C134" s="48">
        <v>0</v>
      </c>
      <c r="D134" s="48">
        <v>0</v>
      </c>
      <c r="E134" s="48">
        <v>0</v>
      </c>
      <c r="F134" s="84"/>
      <c r="G134" s="47"/>
      <c r="H134" s="48"/>
      <c r="I134" s="48"/>
      <c r="J134" s="48"/>
      <c r="K134" s="48"/>
      <c r="L134" s="15" t="s">
        <v>105</v>
      </c>
      <c r="M134" s="63"/>
    </row>
    <row r="135" spans="1:13">
      <c r="A135" s="5">
        <v>41207</v>
      </c>
      <c r="B135" s="101">
        <v>0</v>
      </c>
      <c r="C135" s="13">
        <v>0</v>
      </c>
      <c r="D135" s="13">
        <v>3</v>
      </c>
      <c r="E135" s="13">
        <v>3</v>
      </c>
      <c r="F135" s="84"/>
      <c r="G135" s="47">
        <v>6</v>
      </c>
      <c r="H135" s="48"/>
      <c r="I135" s="48"/>
      <c r="J135" s="48"/>
      <c r="K135" s="48"/>
      <c r="L135" s="15" t="s">
        <v>101</v>
      </c>
      <c r="M135" s="63"/>
    </row>
    <row r="136" spans="1:13">
      <c r="A136" s="5">
        <v>41213</v>
      </c>
      <c r="B136" s="101">
        <v>0</v>
      </c>
      <c r="C136" s="101">
        <v>0</v>
      </c>
      <c r="D136" s="101">
        <v>0</v>
      </c>
      <c r="E136" s="101">
        <v>0</v>
      </c>
      <c r="F136" s="84"/>
      <c r="G136" s="47"/>
      <c r="H136" s="48"/>
      <c r="I136" s="48"/>
      <c r="J136" s="48"/>
      <c r="K136" s="48"/>
      <c r="L136" s="15" t="s">
        <v>104</v>
      </c>
      <c r="M136" s="63"/>
    </row>
    <row r="137" spans="1:13">
      <c r="A137" s="5">
        <v>41215</v>
      </c>
      <c r="B137" s="101">
        <v>1</v>
      </c>
      <c r="C137" s="13">
        <v>0</v>
      </c>
      <c r="D137" s="13">
        <v>1</v>
      </c>
      <c r="E137" s="13">
        <v>1</v>
      </c>
      <c r="F137" s="84"/>
      <c r="G137" s="47">
        <v>3</v>
      </c>
      <c r="H137" s="48"/>
      <c r="I137" s="48"/>
      <c r="J137" s="48"/>
      <c r="K137" s="48"/>
      <c r="L137" s="15" t="s">
        <v>103</v>
      </c>
      <c r="M137" s="63"/>
    </row>
    <row r="138" spans="1:13">
      <c r="A138" s="5">
        <v>41219</v>
      </c>
      <c r="B138" s="101">
        <v>0</v>
      </c>
      <c r="C138" s="13">
        <v>0</v>
      </c>
      <c r="D138" s="13">
        <v>0</v>
      </c>
      <c r="E138" s="13">
        <v>0</v>
      </c>
      <c r="F138" s="13">
        <v>1</v>
      </c>
      <c r="G138" s="47">
        <v>1</v>
      </c>
      <c r="H138" s="48"/>
      <c r="I138" s="48"/>
      <c r="J138" s="48"/>
      <c r="K138" s="48"/>
      <c r="L138" s="48" t="s">
        <v>106</v>
      </c>
      <c r="M138" s="63"/>
    </row>
    <row r="139" spans="1:13">
      <c r="A139" s="5">
        <v>41230</v>
      </c>
      <c r="B139" s="101">
        <v>1</v>
      </c>
      <c r="C139" s="13">
        <v>0</v>
      </c>
      <c r="D139" s="13">
        <v>1</v>
      </c>
      <c r="E139" s="13">
        <v>11</v>
      </c>
      <c r="F139" s="105"/>
      <c r="G139" s="47">
        <v>13</v>
      </c>
      <c r="H139" s="48"/>
      <c r="I139" s="48"/>
      <c r="J139" s="48"/>
      <c r="K139" s="48" t="s">
        <v>123</v>
      </c>
      <c r="L139" s="15" t="s">
        <v>122</v>
      </c>
      <c r="M139" s="63"/>
    </row>
    <row r="140" spans="1:13">
      <c r="A140" s="5">
        <v>41232</v>
      </c>
      <c r="B140" s="101">
        <v>0</v>
      </c>
      <c r="C140" s="13">
        <v>0</v>
      </c>
      <c r="D140" s="13">
        <v>0</v>
      </c>
      <c r="E140" s="13">
        <v>0</v>
      </c>
      <c r="F140" s="105"/>
      <c r="G140" s="47"/>
      <c r="H140" s="48"/>
      <c r="I140" s="48"/>
      <c r="J140" s="48"/>
      <c r="K140" s="48"/>
      <c r="L140" s="13" t="s">
        <v>165</v>
      </c>
      <c r="M140" s="63"/>
    </row>
    <row r="141" spans="1:13">
      <c r="A141" s="94">
        <v>41243</v>
      </c>
      <c r="B141" s="101">
        <v>5</v>
      </c>
      <c r="C141" s="13">
        <v>0</v>
      </c>
      <c r="D141" s="13">
        <v>0</v>
      </c>
      <c r="E141" s="13">
        <v>2</v>
      </c>
      <c r="F141" s="105"/>
      <c r="G141" s="47">
        <v>2</v>
      </c>
      <c r="H141" s="48">
        <v>5</v>
      </c>
      <c r="I141" s="48"/>
      <c r="J141" s="48"/>
      <c r="K141" s="48"/>
      <c r="L141" s="15" t="s">
        <v>129</v>
      </c>
      <c r="M141" s="63"/>
    </row>
    <row r="142" spans="1:13">
      <c r="A142" s="5">
        <v>41250</v>
      </c>
      <c r="B142" s="108">
        <v>2</v>
      </c>
      <c r="C142" s="13">
        <v>0</v>
      </c>
      <c r="D142" s="13">
        <v>0</v>
      </c>
      <c r="E142" s="13">
        <v>2</v>
      </c>
      <c r="F142" s="105"/>
      <c r="G142" s="47">
        <v>4</v>
      </c>
      <c r="H142" s="48"/>
      <c r="I142" s="48"/>
      <c r="J142" s="48"/>
      <c r="K142" s="48"/>
      <c r="L142" s="15" t="s">
        <v>132</v>
      </c>
      <c r="M142" s="63"/>
    </row>
    <row r="143" spans="1:13">
      <c r="A143" s="5">
        <v>41250</v>
      </c>
      <c r="B143" s="81">
        <v>0</v>
      </c>
      <c r="C143" s="81">
        <v>0</v>
      </c>
      <c r="D143" s="81">
        <v>0</v>
      </c>
      <c r="E143" s="81">
        <v>0</v>
      </c>
      <c r="F143" s="105"/>
      <c r="G143" s="47"/>
      <c r="H143" s="48"/>
      <c r="I143" s="48"/>
      <c r="J143" s="48"/>
      <c r="K143" s="48"/>
      <c r="L143" s="15" t="s">
        <v>134</v>
      </c>
      <c r="M143" s="63" t="s">
        <v>127</v>
      </c>
    </row>
    <row r="144" spans="1:13">
      <c r="A144" s="5">
        <v>41259</v>
      </c>
      <c r="B144" s="122">
        <v>0</v>
      </c>
      <c r="C144" s="123">
        <v>0</v>
      </c>
      <c r="D144" s="123">
        <v>0</v>
      </c>
      <c r="E144" s="123">
        <v>0</v>
      </c>
      <c r="F144" s="125"/>
      <c r="G144" s="122"/>
      <c r="H144" s="123"/>
      <c r="I144" s="123"/>
      <c r="J144" s="123"/>
      <c r="K144" s="123"/>
      <c r="L144" s="4" t="s">
        <v>160</v>
      </c>
      <c r="M144" s="124"/>
    </row>
    <row r="145" spans="1:13" ht="13.5" thickBot="1">
      <c r="A145" s="6">
        <v>41262</v>
      </c>
      <c r="B145" s="90">
        <v>0</v>
      </c>
      <c r="C145" s="90">
        <v>0</v>
      </c>
      <c r="D145" s="90">
        <v>0</v>
      </c>
      <c r="E145" s="91">
        <v>1</v>
      </c>
      <c r="F145" s="115"/>
      <c r="G145" s="90">
        <v>1</v>
      </c>
      <c r="H145" s="91"/>
      <c r="I145" s="91"/>
      <c r="J145" s="91"/>
      <c r="K145" s="91"/>
      <c r="L145" s="17" t="s">
        <v>150</v>
      </c>
      <c r="M145" s="93"/>
    </row>
    <row r="146" spans="1:13">
      <c r="G146" s="2">
        <f>SUM(G132:J145)</f>
        <v>45</v>
      </c>
    </row>
    <row r="148" spans="1:13">
      <c r="A148" s="41" t="s">
        <v>25</v>
      </c>
    </row>
    <row r="149" spans="1:13">
      <c r="A149" s="1" t="s">
        <v>59</v>
      </c>
      <c r="B149" s="69" t="s">
        <v>10</v>
      </c>
      <c r="C149" s="70" t="s">
        <v>10</v>
      </c>
      <c r="D149" s="70" t="s">
        <v>10</v>
      </c>
      <c r="E149" s="69" t="s">
        <v>10</v>
      </c>
      <c r="F149" s="70" t="s">
        <v>13</v>
      </c>
      <c r="G149" s="13"/>
      <c r="H149" s="13"/>
      <c r="I149" s="13"/>
      <c r="J149" s="13"/>
      <c r="K149" s="13"/>
      <c r="L149" s="13"/>
    </row>
    <row r="150" spans="1:13">
      <c r="A150" s="68" t="s">
        <v>0</v>
      </c>
      <c r="B150" s="71" t="s">
        <v>11</v>
      </c>
      <c r="C150" s="71" t="s">
        <v>11</v>
      </c>
      <c r="D150" s="71" t="s">
        <v>12</v>
      </c>
      <c r="E150" s="71" t="s">
        <v>14</v>
      </c>
      <c r="F150" s="71" t="s">
        <v>21</v>
      </c>
      <c r="G150" s="71" t="s">
        <v>22</v>
      </c>
      <c r="H150" s="72" t="s">
        <v>23</v>
      </c>
      <c r="I150" s="73" t="s">
        <v>24</v>
      </c>
      <c r="J150" s="72" t="s">
        <v>5</v>
      </c>
      <c r="K150" s="73" t="s">
        <v>6</v>
      </c>
      <c r="L150" s="72" t="s">
        <v>7</v>
      </c>
    </row>
    <row r="151" spans="1:13">
      <c r="A151" s="42">
        <v>41184</v>
      </c>
      <c r="B151" s="14">
        <v>2</v>
      </c>
      <c r="C151" s="43">
        <v>2</v>
      </c>
      <c r="D151" s="43">
        <v>0</v>
      </c>
      <c r="E151" s="20">
        <v>0</v>
      </c>
      <c r="F151" s="43">
        <v>4</v>
      </c>
      <c r="G151" s="44"/>
      <c r="H151" s="44"/>
      <c r="I151" s="20"/>
      <c r="J151" s="44"/>
      <c r="K151" s="43" t="s">
        <v>88</v>
      </c>
      <c r="L151" s="20"/>
    </row>
    <row r="152" spans="1:13">
      <c r="A152" s="8">
        <v>41194</v>
      </c>
      <c r="B152" s="13">
        <v>0</v>
      </c>
      <c r="C152" s="13">
        <v>0</v>
      </c>
      <c r="D152" s="13">
        <v>2</v>
      </c>
      <c r="E152" s="18">
        <v>3</v>
      </c>
      <c r="F152" s="15">
        <v>4</v>
      </c>
      <c r="G152" s="15">
        <v>1</v>
      </c>
      <c r="H152" s="4"/>
      <c r="I152" s="18"/>
      <c r="J152" s="4"/>
      <c r="K152" s="2" t="s">
        <v>117</v>
      </c>
      <c r="L152" s="18"/>
    </row>
    <row r="153" spans="1:13">
      <c r="A153" s="7">
        <v>41201</v>
      </c>
      <c r="B153" s="12">
        <v>3</v>
      </c>
      <c r="C153" s="13">
        <v>2</v>
      </c>
      <c r="D153" s="13">
        <v>0</v>
      </c>
      <c r="E153" s="18">
        <v>9</v>
      </c>
      <c r="F153" s="15">
        <v>13</v>
      </c>
      <c r="G153" s="15">
        <v>1</v>
      </c>
      <c r="H153" s="4"/>
      <c r="I153" s="18"/>
      <c r="J153" s="4"/>
      <c r="K153" s="13" t="s">
        <v>120</v>
      </c>
      <c r="L153" s="18"/>
    </row>
    <row r="154" spans="1:13">
      <c r="A154" s="5">
        <v>41208</v>
      </c>
      <c r="B154" s="12">
        <v>5</v>
      </c>
      <c r="C154" s="13">
        <v>0</v>
      </c>
      <c r="D154" s="13">
        <v>1</v>
      </c>
      <c r="E154" s="18">
        <v>5</v>
      </c>
      <c r="F154" s="15">
        <v>10</v>
      </c>
      <c r="G154" s="15">
        <v>1</v>
      </c>
      <c r="H154" s="4"/>
      <c r="I154" s="18"/>
      <c r="J154" s="4"/>
      <c r="K154" s="2" t="s">
        <v>113</v>
      </c>
      <c r="L154" s="18"/>
    </row>
    <row r="155" spans="1:13">
      <c r="A155" s="5">
        <v>41214</v>
      </c>
      <c r="B155" s="12">
        <v>0</v>
      </c>
      <c r="C155" s="13">
        <v>0</v>
      </c>
      <c r="D155" s="13">
        <v>1</v>
      </c>
      <c r="E155" s="18">
        <v>2</v>
      </c>
      <c r="F155" s="15">
        <v>3</v>
      </c>
      <c r="G155" s="4"/>
      <c r="H155" s="4"/>
      <c r="I155" s="18"/>
      <c r="J155" s="4"/>
      <c r="K155" s="15" t="s">
        <v>158</v>
      </c>
      <c r="L155" s="18"/>
    </row>
    <row r="156" spans="1:13">
      <c r="A156" s="5">
        <v>41220</v>
      </c>
      <c r="B156" s="12">
        <v>0</v>
      </c>
      <c r="C156" s="13">
        <v>0</v>
      </c>
      <c r="D156" s="13">
        <v>0</v>
      </c>
      <c r="E156" s="18">
        <v>0</v>
      </c>
      <c r="F156" s="4"/>
      <c r="G156" s="4"/>
      <c r="H156" s="4"/>
      <c r="I156" s="18"/>
      <c r="J156" s="4"/>
      <c r="K156" s="15" t="s">
        <v>107</v>
      </c>
      <c r="L156" s="18"/>
    </row>
    <row r="157" spans="1:13">
      <c r="A157" s="5">
        <v>41228</v>
      </c>
      <c r="B157" s="12">
        <v>0</v>
      </c>
      <c r="C157" s="15">
        <v>0</v>
      </c>
      <c r="D157" s="15">
        <v>0</v>
      </c>
      <c r="E157" s="18">
        <v>5</v>
      </c>
      <c r="F157" s="15">
        <v>5</v>
      </c>
      <c r="G157" s="4"/>
      <c r="H157" s="4"/>
      <c r="I157" s="18"/>
      <c r="J157" s="4"/>
      <c r="K157" s="13" t="s">
        <v>121</v>
      </c>
      <c r="L157" s="18"/>
    </row>
    <row r="158" spans="1:13">
      <c r="A158" s="5">
        <v>40927</v>
      </c>
      <c r="B158" s="12">
        <v>0</v>
      </c>
      <c r="C158" s="15">
        <v>0</v>
      </c>
      <c r="D158" s="15">
        <v>0</v>
      </c>
      <c r="E158" s="18">
        <v>1</v>
      </c>
      <c r="F158" s="15">
        <v>1</v>
      </c>
      <c r="G158" s="4"/>
      <c r="H158" s="4"/>
      <c r="I158" s="18"/>
      <c r="J158" s="4"/>
      <c r="K158" s="13" t="s">
        <v>165</v>
      </c>
      <c r="L158" s="18"/>
    </row>
    <row r="159" spans="1:13">
      <c r="A159" s="94">
        <v>41242</v>
      </c>
      <c r="B159" s="12">
        <v>0</v>
      </c>
      <c r="C159" s="15">
        <v>0</v>
      </c>
      <c r="D159" s="15">
        <v>0</v>
      </c>
      <c r="E159" s="18">
        <v>5</v>
      </c>
      <c r="F159" s="15">
        <v>5</v>
      </c>
      <c r="G159" s="4"/>
      <c r="H159" s="4"/>
      <c r="I159" s="18"/>
      <c r="J159" s="4"/>
      <c r="K159" s="13" t="s">
        <v>156</v>
      </c>
      <c r="L159" s="18"/>
    </row>
    <row r="160" spans="1:13">
      <c r="A160" s="94">
        <v>41247</v>
      </c>
      <c r="B160" s="12">
        <v>0</v>
      </c>
      <c r="C160" s="15">
        <v>0</v>
      </c>
      <c r="D160" s="15">
        <v>0</v>
      </c>
      <c r="E160" s="18">
        <v>0</v>
      </c>
      <c r="F160" s="4"/>
      <c r="G160" s="4"/>
      <c r="H160" s="4"/>
      <c r="I160" s="18"/>
      <c r="J160" s="4"/>
      <c r="K160" s="4" t="s">
        <v>136</v>
      </c>
      <c r="L160" s="18" t="s">
        <v>127</v>
      </c>
    </row>
    <row r="161" spans="1:16">
      <c r="A161" s="94">
        <v>41247</v>
      </c>
      <c r="B161" s="12">
        <v>0</v>
      </c>
      <c r="C161" s="15">
        <v>1</v>
      </c>
      <c r="D161" s="15">
        <v>0</v>
      </c>
      <c r="E161" s="18">
        <v>0</v>
      </c>
      <c r="F161" s="15">
        <v>1</v>
      </c>
      <c r="G161" s="4"/>
      <c r="H161" s="4"/>
      <c r="I161" s="18"/>
      <c r="J161" s="4"/>
      <c r="K161" s="15" t="s">
        <v>139</v>
      </c>
      <c r="L161" s="18"/>
    </row>
    <row r="162" spans="1:16" ht="13.5" thickBot="1">
      <c r="A162" s="6">
        <v>41263</v>
      </c>
      <c r="B162" s="16">
        <v>0</v>
      </c>
      <c r="C162" s="16">
        <v>0</v>
      </c>
      <c r="D162" s="16">
        <v>0</v>
      </c>
      <c r="E162" s="16">
        <v>0</v>
      </c>
      <c r="F162" s="26"/>
      <c r="G162" s="26"/>
      <c r="H162" s="26"/>
      <c r="I162" s="19"/>
      <c r="J162" s="26"/>
      <c r="K162" s="17" t="s">
        <v>157</v>
      </c>
      <c r="L162" s="19"/>
    </row>
    <row r="163" spans="1:16">
      <c r="B163" s="2">
        <f>COUNT(B151:E162)</f>
        <v>48</v>
      </c>
      <c r="F163" s="2">
        <f>SUM(F151:H162)</f>
        <v>49</v>
      </c>
    </row>
    <row r="165" spans="1:16">
      <c r="A165" s="1" t="s">
        <v>60</v>
      </c>
      <c r="B165" s="70" t="s">
        <v>10</v>
      </c>
      <c r="C165" s="69" t="s">
        <v>10</v>
      </c>
      <c r="D165" s="70" t="s">
        <v>10</v>
      </c>
      <c r="E165" s="69" t="s">
        <v>10</v>
      </c>
      <c r="F165" s="70" t="s">
        <v>10</v>
      </c>
      <c r="G165" s="69" t="s">
        <v>10</v>
      </c>
      <c r="H165" s="70" t="s">
        <v>10</v>
      </c>
      <c r="I165" s="69" t="s">
        <v>10</v>
      </c>
      <c r="J165" s="70" t="s">
        <v>13</v>
      </c>
      <c r="K165" s="13"/>
      <c r="L165" s="13"/>
      <c r="M165" s="13"/>
    </row>
    <row r="166" spans="1:16">
      <c r="A166" s="71" t="s">
        <v>0</v>
      </c>
      <c r="B166" s="71" t="s">
        <v>11</v>
      </c>
      <c r="C166" s="71" t="s">
        <v>11</v>
      </c>
      <c r="D166" s="71" t="s">
        <v>12</v>
      </c>
      <c r="E166" s="71" t="s">
        <v>14</v>
      </c>
      <c r="F166" s="71" t="s">
        <v>65</v>
      </c>
      <c r="G166" s="71" t="s">
        <v>66</v>
      </c>
      <c r="H166" s="71" t="s">
        <v>81</v>
      </c>
      <c r="I166" s="71" t="s">
        <v>82</v>
      </c>
      <c r="J166" s="71" t="s">
        <v>21</v>
      </c>
      <c r="K166" s="71" t="s">
        <v>22</v>
      </c>
      <c r="L166" s="71" t="s">
        <v>23</v>
      </c>
      <c r="M166" s="71" t="s">
        <v>24</v>
      </c>
      <c r="N166" s="71" t="s">
        <v>5</v>
      </c>
      <c r="O166" s="71" t="s">
        <v>6</v>
      </c>
      <c r="P166" s="71" t="s">
        <v>7</v>
      </c>
    </row>
    <row r="167" spans="1:16">
      <c r="A167" s="42">
        <v>41185</v>
      </c>
      <c r="B167" s="75">
        <v>0</v>
      </c>
      <c r="C167" s="14">
        <v>0</v>
      </c>
      <c r="D167" s="43">
        <v>0</v>
      </c>
      <c r="E167" s="43">
        <v>0</v>
      </c>
      <c r="F167" s="43">
        <v>0</v>
      </c>
      <c r="G167" s="43">
        <v>0</v>
      </c>
      <c r="H167" s="43">
        <v>0</v>
      </c>
      <c r="I167" s="20">
        <v>0</v>
      </c>
      <c r="J167" s="14"/>
      <c r="K167" s="44"/>
      <c r="L167" s="44"/>
      <c r="N167" s="12"/>
      <c r="O167" s="43" t="s">
        <v>86</v>
      </c>
      <c r="P167" s="65"/>
    </row>
    <row r="168" spans="1:16">
      <c r="A168" s="8">
        <v>41194</v>
      </c>
      <c r="B168" s="76">
        <v>0</v>
      </c>
      <c r="C168" s="12">
        <v>0</v>
      </c>
      <c r="D168" s="15">
        <v>1</v>
      </c>
      <c r="E168" s="15">
        <v>0</v>
      </c>
      <c r="F168" s="15">
        <v>0</v>
      </c>
      <c r="G168" s="15">
        <v>1</v>
      </c>
      <c r="H168" s="15">
        <v>0</v>
      </c>
      <c r="I168" s="18">
        <v>0</v>
      </c>
      <c r="J168" s="12">
        <v>2</v>
      </c>
      <c r="K168" s="4"/>
      <c r="L168" s="4"/>
      <c r="N168" s="12"/>
      <c r="O168" s="13" t="s">
        <v>117</v>
      </c>
      <c r="P168" s="53"/>
    </row>
    <row r="169" spans="1:16" ht="15">
      <c r="A169" s="7">
        <v>41197</v>
      </c>
      <c r="B169" s="76">
        <v>2</v>
      </c>
      <c r="C169" s="15">
        <v>1</v>
      </c>
      <c r="D169" s="15">
        <v>0</v>
      </c>
      <c r="E169" s="15">
        <v>0</v>
      </c>
      <c r="F169" s="15">
        <v>3</v>
      </c>
      <c r="G169" s="15">
        <v>0</v>
      </c>
      <c r="H169" s="15">
        <v>0</v>
      </c>
      <c r="I169" s="15">
        <v>0</v>
      </c>
      <c r="J169" s="12">
        <v>5</v>
      </c>
      <c r="K169" s="15">
        <v>1</v>
      </c>
      <c r="L169" s="4"/>
      <c r="N169" s="12"/>
      <c r="O169" s="88" t="s">
        <v>116</v>
      </c>
      <c r="P169" s="53"/>
    </row>
    <row r="170" spans="1:16">
      <c r="A170" s="5">
        <v>41207</v>
      </c>
      <c r="B170" s="76">
        <v>1</v>
      </c>
      <c r="C170" s="13">
        <v>0</v>
      </c>
      <c r="D170" s="13">
        <v>0</v>
      </c>
      <c r="E170" s="13">
        <v>0</v>
      </c>
      <c r="F170" s="13">
        <v>2</v>
      </c>
      <c r="G170" s="13">
        <v>0</v>
      </c>
      <c r="H170" s="13">
        <v>0</v>
      </c>
      <c r="I170" s="13">
        <v>0</v>
      </c>
      <c r="J170" s="12">
        <v>3</v>
      </c>
      <c r="K170" s="4"/>
      <c r="L170" s="4"/>
      <c r="N170" s="12"/>
      <c r="O170" s="15" t="s">
        <v>101</v>
      </c>
      <c r="P170" s="53"/>
    </row>
    <row r="171" spans="1:16">
      <c r="A171" s="5">
        <v>41212</v>
      </c>
      <c r="B171" s="76">
        <v>8</v>
      </c>
      <c r="C171" s="13">
        <v>6</v>
      </c>
      <c r="D171" s="13">
        <v>8</v>
      </c>
      <c r="E171" s="13">
        <v>2</v>
      </c>
      <c r="F171" s="13">
        <v>3</v>
      </c>
      <c r="G171" s="13">
        <v>8</v>
      </c>
      <c r="H171" s="13">
        <v>9</v>
      </c>
      <c r="I171" s="13">
        <v>0</v>
      </c>
      <c r="J171" s="12">
        <v>44</v>
      </c>
      <c r="K171" s="4"/>
      <c r="L171" s="4"/>
      <c r="N171" s="12"/>
      <c r="O171" s="13" t="s">
        <v>119</v>
      </c>
      <c r="P171" s="53"/>
    </row>
    <row r="172" spans="1:16" ht="12.75" customHeight="1">
      <c r="A172" s="5">
        <v>41222</v>
      </c>
      <c r="B172" s="76">
        <v>0</v>
      </c>
      <c r="C172" s="13">
        <v>1</v>
      </c>
      <c r="D172" s="13">
        <v>1</v>
      </c>
      <c r="E172" s="13">
        <v>1</v>
      </c>
      <c r="F172" s="13">
        <v>0</v>
      </c>
      <c r="G172" s="13">
        <v>1</v>
      </c>
      <c r="H172" s="13">
        <v>0</v>
      </c>
      <c r="I172" s="13">
        <v>0</v>
      </c>
      <c r="J172" s="12">
        <v>3</v>
      </c>
      <c r="K172" s="15">
        <v>1</v>
      </c>
      <c r="L172" s="4"/>
      <c r="N172" s="12"/>
      <c r="O172" s="15" t="s">
        <v>138</v>
      </c>
      <c r="P172" s="53"/>
    </row>
    <row r="173" spans="1:16" ht="12.75" customHeight="1">
      <c r="A173" s="5">
        <v>41229</v>
      </c>
      <c r="B173" s="76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2</v>
      </c>
      <c r="H173" s="13">
        <v>0</v>
      </c>
      <c r="I173" s="13">
        <v>0</v>
      </c>
      <c r="J173" s="12">
        <v>2</v>
      </c>
      <c r="K173" s="4"/>
      <c r="L173" s="4"/>
      <c r="N173" s="12"/>
      <c r="O173" s="15" t="s">
        <v>124</v>
      </c>
      <c r="P173" s="53"/>
    </row>
    <row r="174" spans="1:16" ht="12.75" customHeight="1">
      <c r="A174" s="5">
        <v>41232</v>
      </c>
      <c r="B174" s="76">
        <v>2</v>
      </c>
      <c r="C174" s="13">
        <v>1</v>
      </c>
      <c r="D174" s="13">
        <v>0</v>
      </c>
      <c r="E174" s="13">
        <v>0</v>
      </c>
      <c r="F174" s="13">
        <v>1</v>
      </c>
      <c r="G174" s="13">
        <v>0</v>
      </c>
      <c r="H174" s="13">
        <v>0</v>
      </c>
      <c r="I174" s="13">
        <v>0</v>
      </c>
      <c r="J174" s="12">
        <v>3</v>
      </c>
      <c r="K174" s="15">
        <v>1</v>
      </c>
      <c r="L174" s="4"/>
      <c r="N174" s="12"/>
      <c r="O174" s="13" t="s">
        <v>165</v>
      </c>
      <c r="P174" s="53"/>
    </row>
    <row r="175" spans="1:16" ht="12.75" customHeight="1">
      <c r="A175" s="94">
        <v>41240</v>
      </c>
      <c r="B175" s="76">
        <v>1</v>
      </c>
      <c r="C175" s="13">
        <v>3</v>
      </c>
      <c r="D175" s="13">
        <v>1</v>
      </c>
      <c r="E175" s="13">
        <v>3</v>
      </c>
      <c r="F175" s="13">
        <v>1</v>
      </c>
      <c r="G175" s="13">
        <v>0</v>
      </c>
      <c r="H175" s="13">
        <v>2</v>
      </c>
      <c r="I175" s="13">
        <v>1</v>
      </c>
      <c r="J175" s="12">
        <v>10</v>
      </c>
      <c r="K175" s="15">
        <v>2</v>
      </c>
      <c r="L175" s="4"/>
      <c r="N175" s="12"/>
      <c r="O175" s="15" t="s">
        <v>163</v>
      </c>
      <c r="P175" s="53"/>
    </row>
    <row r="176" spans="1:16" ht="12.75" customHeight="1">
      <c r="A176" s="5">
        <v>41248</v>
      </c>
      <c r="B176" s="76">
        <v>0</v>
      </c>
      <c r="C176" s="76">
        <v>0</v>
      </c>
      <c r="D176" s="76">
        <v>0</v>
      </c>
      <c r="E176" s="76">
        <v>0</v>
      </c>
      <c r="F176" s="76">
        <v>0</v>
      </c>
      <c r="G176" s="76">
        <v>0</v>
      </c>
      <c r="H176" s="76">
        <v>0</v>
      </c>
      <c r="I176" s="76">
        <v>0</v>
      </c>
      <c r="J176" s="12"/>
      <c r="K176" s="4"/>
      <c r="L176" s="4"/>
      <c r="N176" s="12"/>
      <c r="O176" s="15" t="s">
        <v>126</v>
      </c>
      <c r="P176" s="18" t="s">
        <v>127</v>
      </c>
    </row>
    <row r="177" spans="1:16" ht="12.75" customHeight="1">
      <c r="A177" s="5">
        <v>41248</v>
      </c>
      <c r="B177" s="76">
        <v>0</v>
      </c>
      <c r="C177" s="76">
        <v>0</v>
      </c>
      <c r="D177" s="76">
        <v>0</v>
      </c>
      <c r="E177" s="76">
        <v>0</v>
      </c>
      <c r="F177" s="76">
        <v>0</v>
      </c>
      <c r="G177" s="76">
        <v>0</v>
      </c>
      <c r="H177" s="76">
        <v>0</v>
      </c>
      <c r="I177" s="76">
        <v>0</v>
      </c>
      <c r="J177" s="12"/>
      <c r="K177" s="4"/>
      <c r="L177" s="4"/>
      <c r="N177" s="12"/>
      <c r="O177" s="15" t="s">
        <v>131</v>
      </c>
      <c r="P177" s="18"/>
    </row>
    <row r="178" spans="1:16" ht="12.75" customHeight="1">
      <c r="A178" s="5">
        <v>41257</v>
      </c>
      <c r="B178" s="76">
        <v>0</v>
      </c>
      <c r="C178" s="12">
        <v>4</v>
      </c>
      <c r="D178" s="15">
        <v>1</v>
      </c>
      <c r="E178" s="15">
        <v>0</v>
      </c>
      <c r="F178" s="15">
        <v>0</v>
      </c>
      <c r="G178" s="15">
        <v>0</v>
      </c>
      <c r="H178" s="15">
        <v>0</v>
      </c>
      <c r="I178" s="18">
        <v>0</v>
      </c>
      <c r="J178" s="12">
        <v>5</v>
      </c>
      <c r="K178" s="4"/>
      <c r="L178" s="4"/>
      <c r="N178" s="12"/>
      <c r="O178" s="15" t="s">
        <v>148</v>
      </c>
      <c r="P178" s="53"/>
    </row>
    <row r="179" spans="1:16" ht="12.75" customHeight="1" thickBot="1">
      <c r="A179" s="6">
        <v>41260</v>
      </c>
      <c r="B179" s="116">
        <v>1</v>
      </c>
      <c r="C179" s="16">
        <v>3</v>
      </c>
      <c r="D179" s="17">
        <v>9</v>
      </c>
      <c r="E179" s="17">
        <v>3</v>
      </c>
      <c r="F179" s="17">
        <v>0</v>
      </c>
      <c r="G179" s="17">
        <v>0</v>
      </c>
      <c r="H179" s="17">
        <v>0</v>
      </c>
      <c r="I179" s="19">
        <v>0</v>
      </c>
      <c r="J179" s="16">
        <v>8</v>
      </c>
      <c r="K179" s="17">
        <v>8</v>
      </c>
      <c r="L179" s="26"/>
      <c r="M179" s="26"/>
      <c r="N179" s="16"/>
      <c r="O179" s="17" t="s">
        <v>151</v>
      </c>
      <c r="P179" s="66"/>
    </row>
    <row r="180" spans="1:16">
      <c r="B180" s="2">
        <f>COUNT(B167:I179)</f>
        <v>104</v>
      </c>
      <c r="J180" s="2">
        <f>SUM(J168:L179)</f>
        <v>98</v>
      </c>
    </row>
    <row r="206" spans="1:5">
      <c r="A206" s="13"/>
      <c r="B206" s="13"/>
      <c r="C206" s="13"/>
      <c r="D206" s="13"/>
      <c r="E206" s="13"/>
    </row>
    <row r="231" spans="1:1">
      <c r="A231" s="13"/>
    </row>
    <row r="232" spans="1:1">
      <c r="A232" s="13"/>
    </row>
    <row r="261" spans="1:10">
      <c r="A261" s="13"/>
      <c r="B261" s="13"/>
      <c r="C261" s="13"/>
      <c r="D261" s="13"/>
      <c r="E261" s="13"/>
      <c r="F261" s="13"/>
    </row>
    <row r="262" spans="1:10">
      <c r="A262" s="13"/>
      <c r="B262" s="13"/>
      <c r="C262" s="13"/>
      <c r="D262" s="13"/>
      <c r="E262" s="13"/>
      <c r="F262" s="13"/>
      <c r="J262" s="13"/>
    </row>
    <row r="263" spans="1:10">
      <c r="A263" s="13"/>
      <c r="B263" s="13"/>
      <c r="C263" s="13"/>
      <c r="D263" s="13"/>
      <c r="E263" s="13"/>
      <c r="F263" s="13"/>
      <c r="J263" s="13"/>
    </row>
    <row r="264" spans="1:10">
      <c r="A264" s="13"/>
      <c r="B264" s="13"/>
      <c r="C264" s="13"/>
      <c r="D264" s="13"/>
      <c r="E264" s="13"/>
      <c r="F264" s="13"/>
    </row>
    <row r="265" spans="1:10">
      <c r="A265" s="13"/>
      <c r="B265" s="13"/>
      <c r="C265" s="13"/>
      <c r="D265" s="13"/>
      <c r="E265" s="13"/>
      <c r="F265" s="13"/>
    </row>
    <row r="266" spans="1:10">
      <c r="A266" s="13"/>
      <c r="B266" s="13"/>
      <c r="C266" s="13"/>
      <c r="D266" s="13"/>
      <c r="E266" s="13"/>
      <c r="F266" s="13"/>
    </row>
    <row r="267" spans="1:10">
      <c r="A267" s="13"/>
      <c r="B267" s="13"/>
      <c r="C267" s="13"/>
      <c r="D267" s="13"/>
      <c r="E267" s="13"/>
      <c r="F267" s="13"/>
    </row>
    <row r="268" spans="1:10">
      <c r="A268" s="13"/>
      <c r="B268" s="13"/>
      <c r="C268" s="13"/>
      <c r="D268" s="13"/>
      <c r="E268" s="13"/>
      <c r="F268" s="13"/>
    </row>
    <row r="269" spans="1:10">
      <c r="A269" s="13"/>
      <c r="B269" s="13"/>
      <c r="C269" s="13"/>
      <c r="D269" s="13"/>
      <c r="E269" s="13"/>
      <c r="F269" s="13"/>
    </row>
    <row r="270" spans="1:10">
      <c r="A270" s="13"/>
      <c r="B270" s="13"/>
      <c r="C270" s="13"/>
      <c r="D270" s="13"/>
      <c r="E270" s="13"/>
      <c r="F270" s="13"/>
    </row>
    <row r="271" spans="1:10">
      <c r="A271" s="13"/>
      <c r="B271" s="13"/>
      <c r="C271" s="13"/>
      <c r="D271" s="13"/>
      <c r="E271" s="13"/>
      <c r="F271" s="13"/>
    </row>
    <row r="272" spans="1:10">
      <c r="A272" s="13"/>
      <c r="B272" s="13"/>
      <c r="C272" s="13"/>
      <c r="D272" s="13"/>
      <c r="E272" s="13"/>
      <c r="F272" s="13"/>
    </row>
    <row r="273" spans="1:9">
      <c r="A273" s="13"/>
      <c r="B273" s="13"/>
      <c r="C273" s="13"/>
      <c r="D273" s="13"/>
      <c r="E273" s="13"/>
      <c r="F273" s="13"/>
    </row>
    <row r="274" spans="1:9">
      <c r="A274" s="13"/>
      <c r="B274" s="13"/>
      <c r="C274" s="13"/>
      <c r="D274" s="13"/>
      <c r="E274" s="13"/>
      <c r="F274" s="13"/>
    </row>
    <row r="275" spans="1:9">
      <c r="A275" s="13"/>
      <c r="B275" s="13"/>
      <c r="C275" s="13"/>
      <c r="D275" s="13"/>
      <c r="E275" s="13"/>
      <c r="F275" s="13"/>
    </row>
    <row r="276" spans="1:9">
      <c r="A276" s="13"/>
      <c r="B276" s="13"/>
      <c r="C276" s="13"/>
      <c r="D276" s="13"/>
      <c r="E276" s="13"/>
      <c r="F276" s="13"/>
    </row>
    <row r="277" spans="1:9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>
      <c r="A280" s="13"/>
      <c r="B280" s="13"/>
      <c r="C280" s="13"/>
      <c r="D280" s="13"/>
      <c r="E280" s="13"/>
      <c r="F280" s="13"/>
      <c r="G280" s="13"/>
    </row>
    <row r="281" spans="1:9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>
      <c r="A282" s="13"/>
      <c r="B282" s="13"/>
      <c r="C282" s="13"/>
      <c r="D282" s="13"/>
    </row>
    <row r="283" spans="1:9">
      <c r="A283" s="13"/>
      <c r="B283" s="13"/>
      <c r="C283" s="13"/>
      <c r="D283" s="13"/>
    </row>
    <row r="284" spans="1:9">
      <c r="A284" s="13"/>
      <c r="B284" s="13"/>
      <c r="C284" s="13"/>
      <c r="D284" s="13"/>
    </row>
    <row r="285" spans="1:9">
      <c r="A285" s="13"/>
      <c r="B285" s="13"/>
      <c r="C285" s="13"/>
      <c r="D285" s="13"/>
    </row>
    <row r="286" spans="1:9">
      <c r="A286" s="13"/>
      <c r="B286" s="13"/>
      <c r="C286" s="13"/>
      <c r="D286" s="13"/>
    </row>
    <row r="287" spans="1:9">
      <c r="A287" s="13"/>
      <c r="B287" s="13"/>
      <c r="C287" s="13"/>
      <c r="D287" s="13"/>
    </row>
    <row r="288" spans="1:9">
      <c r="A288" s="13"/>
      <c r="B288" s="13"/>
      <c r="C288" s="13"/>
      <c r="D288" s="13"/>
    </row>
    <row r="289" spans="1:10">
      <c r="A289" s="13"/>
      <c r="B289" s="13"/>
      <c r="C289" s="13"/>
      <c r="D289" s="13"/>
    </row>
    <row r="290" spans="1:10">
      <c r="A290" s="13"/>
      <c r="B290" s="13"/>
      <c r="C290" s="13"/>
      <c r="D290" s="13"/>
    </row>
    <row r="291" spans="1:10">
      <c r="A291" s="13"/>
      <c r="B291" s="13"/>
      <c r="C291" s="13"/>
      <c r="D291" s="13"/>
    </row>
    <row r="292" spans="1:10">
      <c r="A292" s="13"/>
      <c r="B292" s="13"/>
      <c r="C292" s="13"/>
      <c r="D292" s="13"/>
    </row>
    <row r="293" spans="1:10">
      <c r="A293" s="13"/>
      <c r="B293" s="13"/>
      <c r="C293" s="13"/>
      <c r="D293" s="13"/>
      <c r="J293" s="13"/>
    </row>
    <row r="294" spans="1:10">
      <c r="A294" s="13"/>
      <c r="B294" s="13"/>
      <c r="C294" s="13"/>
      <c r="D294" s="13"/>
      <c r="J294" s="13"/>
    </row>
    <row r="295" spans="1:10">
      <c r="A295" s="13"/>
      <c r="B295" s="13"/>
      <c r="C295" s="13"/>
      <c r="D295" s="13"/>
    </row>
    <row r="296" spans="1:10">
      <c r="A296" s="13"/>
      <c r="B296" s="13"/>
      <c r="C296" s="13"/>
      <c r="D296" s="13"/>
    </row>
    <row r="297" spans="1:10">
      <c r="A297" s="13"/>
      <c r="B297" s="13"/>
      <c r="C297" s="13"/>
      <c r="D297" s="13"/>
    </row>
    <row r="298" spans="1:10">
      <c r="A298" s="13"/>
      <c r="B298" s="13"/>
      <c r="C298" s="13"/>
      <c r="D298" s="13"/>
    </row>
    <row r="299" spans="1:10">
      <c r="A299" s="13"/>
      <c r="B299" s="13"/>
      <c r="C299" s="13"/>
      <c r="D299" s="13"/>
    </row>
    <row r="300" spans="1:10">
      <c r="A300" s="13"/>
      <c r="B300" s="13"/>
      <c r="C300" s="13"/>
      <c r="D300" s="13"/>
    </row>
    <row r="301" spans="1:10">
      <c r="A301" s="13"/>
      <c r="B301" s="13"/>
      <c r="C301" s="13"/>
      <c r="D301" s="13"/>
    </row>
    <row r="302" spans="1:10">
      <c r="A302" s="13"/>
      <c r="B302" s="13"/>
      <c r="C302" s="13"/>
      <c r="D302" s="13"/>
    </row>
    <row r="303" spans="1:10">
      <c r="A303" s="13"/>
      <c r="B303" s="13"/>
      <c r="C303" s="13"/>
      <c r="D303" s="13"/>
    </row>
    <row r="304" spans="1:10">
      <c r="A304" s="13"/>
      <c r="B304" s="13"/>
      <c r="C304" s="13"/>
      <c r="D304" s="13"/>
    </row>
    <row r="305" spans="1:9">
      <c r="A305" s="13"/>
      <c r="B305" s="13"/>
      <c r="C305" s="13"/>
      <c r="D305" s="13"/>
    </row>
    <row r="306" spans="1:9">
      <c r="A306" s="13"/>
      <c r="B306" s="13"/>
      <c r="C306" s="13"/>
      <c r="D306" s="13"/>
    </row>
    <row r="307" spans="1:9">
      <c r="A307" s="13"/>
      <c r="B307" s="13"/>
      <c r="C307" s="13"/>
      <c r="D307" s="13"/>
    </row>
    <row r="308" spans="1:9">
      <c r="A308" s="13"/>
      <c r="B308" s="13"/>
      <c r="C308" s="13"/>
      <c r="D308" s="13"/>
    </row>
    <row r="309" spans="1:9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10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10">
      <c r="A322" s="13"/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>
      <c r="A323" s="13"/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>
      <c r="A324" s="13"/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10">
      <c r="A326" s="13"/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10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10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10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10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10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10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10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10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10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>
      <c r="A351" s="13"/>
    </row>
    <row r="354" spans="10:10">
      <c r="J354" s="13"/>
    </row>
    <row r="355" spans="10:10">
      <c r="J355" s="13"/>
    </row>
    <row r="356" spans="10:10">
      <c r="J356" s="13"/>
    </row>
    <row r="357" spans="10:10">
      <c r="J357" s="13"/>
    </row>
    <row r="358" spans="10:10">
      <c r="J358" s="13"/>
    </row>
    <row r="359" spans="10:10">
      <c r="J359" s="13"/>
    </row>
    <row r="360" spans="10:10">
      <c r="J360" s="13"/>
    </row>
    <row r="361" spans="10:10">
      <c r="J361" s="13"/>
    </row>
    <row r="362" spans="10:10">
      <c r="J362" s="13"/>
    </row>
    <row r="363" spans="10:10">
      <c r="J363" s="13"/>
    </row>
    <row r="364" spans="10:10">
      <c r="J364" s="13"/>
    </row>
    <row r="365" spans="10:10">
      <c r="J365" s="13"/>
    </row>
    <row r="366" spans="10:10">
      <c r="J366" s="13"/>
    </row>
    <row r="367" spans="10:10">
      <c r="J367" s="13"/>
    </row>
    <row r="368" spans="10:10">
      <c r="J368" s="13"/>
    </row>
    <row r="369" spans="10:10">
      <c r="J369" s="13"/>
    </row>
    <row r="370" spans="10:10">
      <c r="J370" s="13"/>
    </row>
    <row r="371" spans="10:10">
      <c r="J371" s="13"/>
    </row>
    <row r="372" spans="10:10">
      <c r="J372" s="13"/>
    </row>
    <row r="373" spans="10:10">
      <c r="J373" s="13"/>
    </row>
    <row r="374" spans="10:10">
      <c r="J374" s="13"/>
    </row>
    <row r="375" spans="10:10">
      <c r="J375" s="13"/>
    </row>
    <row r="376" spans="10:10">
      <c r="J376" s="13"/>
    </row>
    <row r="377" spans="10:10">
      <c r="J377" s="13"/>
    </row>
    <row r="378" spans="10:10">
      <c r="J378" s="13"/>
    </row>
    <row r="379" spans="10:10">
      <c r="J379" s="13"/>
    </row>
    <row r="380" spans="10:10">
      <c r="J380" s="13"/>
    </row>
    <row r="381" spans="10:10">
      <c r="J381" s="13"/>
    </row>
    <row r="382" spans="10:10">
      <c r="J382" s="13"/>
    </row>
    <row r="383" spans="10:10">
      <c r="J383" s="13"/>
    </row>
    <row r="384" spans="10:10">
      <c r="J384" s="13"/>
    </row>
    <row r="385" spans="10:10">
      <c r="J385" s="13"/>
    </row>
    <row r="386" spans="10:10">
      <c r="J386" s="13"/>
    </row>
    <row r="387" spans="10:10">
      <c r="J387" s="13"/>
    </row>
    <row r="388" spans="10:10">
      <c r="J388" s="13"/>
    </row>
    <row r="389" spans="10:10">
      <c r="J389" s="13"/>
    </row>
    <row r="390" spans="10:10">
      <c r="J390" s="13"/>
    </row>
    <row r="391" spans="10:10">
      <c r="J391" s="13"/>
    </row>
    <row r="392" spans="10:10">
      <c r="J392" s="13"/>
    </row>
    <row r="393" spans="10:10">
      <c r="J393" s="13"/>
    </row>
    <row r="394" spans="10:10">
      <c r="J394" s="13"/>
    </row>
    <row r="395" spans="10:10">
      <c r="J395" s="13"/>
    </row>
  </sheetData>
  <conditionalFormatting sqref="C176:H179 C176:I177 B177:I177 B170:B179 B167:H169 C162:E162 B157:D162 E151:E162 B151:D151 C145:D145 B144:B145 D144:F145 B132:B134 D132:F134 F135:F137 C122:G124 D115:F115 D117:G117 C119:F120 C114:H114 B124:G124 B118:G118 C113:F113 C110:G110 C107:G107 C105:G105 C112:G112 B102:H104 G93 J84:J96 B84:F96 B67:D79 B49:E61 B105:C115 B117:C126 E105:G115 E117:G126">
    <cfRule type="cellIs" dxfId="6" priority="15" operator="greaterThan">
      <formula>10</formula>
    </cfRule>
  </conditionalFormatting>
  <conditionalFormatting sqref="I176:I179 I167:I169 C144:C145 C132:C134 D105:D115 D117:D126">
    <cfRule type="cellIs" dxfId="5" priority="13" operator="greaterThan">
      <formula>2</formula>
    </cfRule>
  </conditionalFormatting>
  <conditionalFormatting sqref="F49:H61">
    <cfRule type="cellIs" dxfId="4" priority="1" operator="greaterThan">
      <formula>10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1">
    <tabColor rgb="FFFFFF00"/>
  </sheetPr>
  <dimension ref="A1:AA1087"/>
  <sheetViews>
    <sheetView tabSelected="1" topLeftCell="A67" zoomScale="85" zoomScaleNormal="85" workbookViewId="0">
      <pane xSplit="1" topLeftCell="B1" activePane="topRight" state="frozen"/>
      <selection activeCell="A550" sqref="A550"/>
      <selection pane="topRight" activeCell="P88" sqref="P88:Q88"/>
    </sheetView>
  </sheetViews>
  <sheetFormatPr defaultRowHeight="12.75"/>
  <cols>
    <col min="1" max="1" width="18.28515625" style="2" customWidth="1"/>
    <col min="2" max="2" width="9.5703125" style="2" bestFit="1" customWidth="1"/>
    <col min="3" max="3" width="9.140625" style="2"/>
    <col min="4" max="4" width="9.5703125" style="2" bestFit="1" customWidth="1"/>
    <col min="5" max="10" width="9.140625" style="2"/>
    <col min="11" max="11" width="11.5703125" style="2" bestFit="1" customWidth="1"/>
    <col min="12" max="12" width="9.140625" style="2"/>
    <col min="13" max="13" width="13.140625" style="2" customWidth="1"/>
    <col min="14" max="14" width="11.7109375" style="2" customWidth="1"/>
    <col min="15" max="15" width="11.85546875" style="2" customWidth="1"/>
    <col min="16" max="16" width="10.85546875" style="2" customWidth="1"/>
    <col min="17" max="17" width="11.5703125" style="2" customWidth="1"/>
    <col min="18" max="18" width="13.140625" style="2" bestFit="1" customWidth="1"/>
    <col min="19" max="19" width="11.7109375" style="2" customWidth="1"/>
    <col min="20" max="20" width="18" style="2" customWidth="1"/>
    <col min="21" max="22" width="9.140625" style="2"/>
    <col min="23" max="23" width="12" style="2" customWidth="1"/>
    <col min="24" max="24" width="13.28515625" style="2" customWidth="1"/>
    <col min="25" max="16384" width="9.140625" style="2"/>
  </cols>
  <sheetData>
    <row r="1" spans="1:25">
      <c r="A1" s="98" t="s">
        <v>26</v>
      </c>
    </row>
    <row r="2" spans="1:25">
      <c r="A2" s="1" t="s">
        <v>95</v>
      </c>
      <c r="B2" s="69" t="s">
        <v>10</v>
      </c>
      <c r="C2" s="70" t="s">
        <v>10</v>
      </c>
      <c r="D2" s="70" t="s">
        <v>10</v>
      </c>
      <c r="E2" s="70" t="s">
        <v>10</v>
      </c>
      <c r="F2" s="69" t="s">
        <v>10</v>
      </c>
      <c r="G2" s="70" t="s">
        <v>10</v>
      </c>
      <c r="H2" s="70" t="s">
        <v>10</v>
      </c>
      <c r="I2" s="70" t="s">
        <v>10</v>
      </c>
      <c r="J2" s="70" t="s">
        <v>10</v>
      </c>
      <c r="K2" s="70" t="s">
        <v>10</v>
      </c>
      <c r="L2" s="69" t="s">
        <v>10</v>
      </c>
      <c r="M2" s="69" t="s">
        <v>10</v>
      </c>
      <c r="N2" s="69" t="s">
        <v>10</v>
      </c>
      <c r="O2" s="69" t="s">
        <v>10</v>
      </c>
      <c r="P2" s="69" t="s">
        <v>10</v>
      </c>
      <c r="Q2" s="70" t="s">
        <v>10</v>
      </c>
      <c r="R2" s="69" t="s">
        <v>10</v>
      </c>
      <c r="S2" s="70" t="s">
        <v>10</v>
      </c>
      <c r="T2" s="70" t="s">
        <v>13</v>
      </c>
      <c r="U2" s="13"/>
      <c r="V2" s="13"/>
      <c r="W2" s="13"/>
      <c r="X2" s="13"/>
      <c r="Y2" s="13"/>
    </row>
    <row r="3" spans="1:25">
      <c r="A3" s="69" t="s">
        <v>0</v>
      </c>
      <c r="B3" s="69" t="s">
        <v>15</v>
      </c>
      <c r="C3" s="69" t="s">
        <v>16</v>
      </c>
      <c r="D3" s="72" t="s">
        <v>17</v>
      </c>
      <c r="E3" s="72" t="s">
        <v>18</v>
      </c>
      <c r="F3" s="69" t="s">
        <v>19</v>
      </c>
      <c r="G3" s="69" t="s">
        <v>61</v>
      </c>
      <c r="H3" s="69" t="s">
        <v>16</v>
      </c>
      <c r="I3" s="69" t="s">
        <v>17</v>
      </c>
      <c r="J3" s="69" t="s">
        <v>18</v>
      </c>
      <c r="K3" s="69" t="s">
        <v>20</v>
      </c>
      <c r="L3" s="71" t="s">
        <v>69</v>
      </c>
      <c r="M3" s="71" t="s">
        <v>70</v>
      </c>
      <c r="N3" s="71" t="s">
        <v>71</v>
      </c>
      <c r="O3" s="71" t="s">
        <v>83</v>
      </c>
      <c r="P3" s="71" t="s">
        <v>84</v>
      </c>
      <c r="Q3" s="69" t="s">
        <v>19</v>
      </c>
      <c r="R3" s="69" t="s">
        <v>67</v>
      </c>
      <c r="S3" s="69" t="s">
        <v>21</v>
      </c>
      <c r="T3" s="69" t="s">
        <v>22</v>
      </c>
      <c r="U3" s="69" t="s">
        <v>23</v>
      </c>
      <c r="V3" s="69" t="s">
        <v>24</v>
      </c>
      <c r="W3" s="69" t="s">
        <v>5</v>
      </c>
      <c r="X3" s="69" t="s">
        <v>6</v>
      </c>
      <c r="Y3" s="69" t="s">
        <v>7</v>
      </c>
    </row>
    <row r="4" spans="1:25">
      <c r="A4" s="7">
        <v>41198</v>
      </c>
      <c r="B4" s="13">
        <v>0</v>
      </c>
      <c r="C4" s="13">
        <v>0</v>
      </c>
      <c r="D4" s="105"/>
      <c r="E4" s="105"/>
      <c r="F4" s="18">
        <v>1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05"/>
      <c r="M4" s="105"/>
      <c r="N4" s="13">
        <v>0</v>
      </c>
      <c r="O4" s="13">
        <v>0</v>
      </c>
      <c r="P4" s="13">
        <v>0</v>
      </c>
      <c r="Q4" s="12">
        <v>0</v>
      </c>
      <c r="R4" s="105"/>
      <c r="S4" s="12">
        <v>1</v>
      </c>
      <c r="T4" s="15"/>
      <c r="U4" s="15"/>
      <c r="V4" s="18"/>
      <c r="W4" s="12"/>
      <c r="X4" s="15" t="s">
        <v>94</v>
      </c>
      <c r="Y4" s="18"/>
    </row>
    <row r="5" spans="1:25">
      <c r="A5" s="7">
        <v>41201</v>
      </c>
      <c r="B5" s="13">
        <v>0</v>
      </c>
      <c r="C5" s="13">
        <v>0</v>
      </c>
      <c r="D5" s="105"/>
      <c r="E5" s="105"/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05"/>
      <c r="M5" s="105"/>
      <c r="N5" s="13">
        <v>0</v>
      </c>
      <c r="O5" s="13">
        <v>0</v>
      </c>
      <c r="P5" s="13">
        <v>0</v>
      </c>
      <c r="Q5" s="13">
        <v>0</v>
      </c>
      <c r="R5" s="105"/>
      <c r="S5" s="12"/>
      <c r="T5" s="15"/>
      <c r="U5" s="15"/>
      <c r="V5" s="18"/>
      <c r="W5" s="12"/>
      <c r="X5" s="13" t="s">
        <v>120</v>
      </c>
      <c r="Y5" s="18"/>
    </row>
    <row r="6" spans="1:25">
      <c r="A6" s="5">
        <v>41206</v>
      </c>
      <c r="B6" s="13">
        <v>0</v>
      </c>
      <c r="C6" s="13">
        <v>0</v>
      </c>
      <c r="D6" s="105"/>
      <c r="E6" s="105"/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05"/>
      <c r="M6" s="105"/>
      <c r="N6" s="13">
        <v>0</v>
      </c>
      <c r="O6" s="13">
        <v>0</v>
      </c>
      <c r="P6" s="13">
        <v>0</v>
      </c>
      <c r="Q6" s="13">
        <v>0</v>
      </c>
      <c r="R6" s="105"/>
      <c r="S6" s="12"/>
      <c r="T6" s="15"/>
      <c r="U6" s="15"/>
      <c r="V6" s="18"/>
      <c r="W6" s="12"/>
      <c r="X6" s="15" t="s">
        <v>99</v>
      </c>
      <c r="Y6" s="18"/>
    </row>
    <row r="7" spans="1:25">
      <c r="A7" s="5">
        <v>41207</v>
      </c>
      <c r="B7" s="13">
        <v>0</v>
      </c>
      <c r="C7" s="13">
        <v>0</v>
      </c>
      <c r="D7" s="105"/>
      <c r="E7" s="105"/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05"/>
      <c r="M7" s="105"/>
      <c r="N7" s="13">
        <v>0</v>
      </c>
      <c r="O7" s="13">
        <v>0</v>
      </c>
      <c r="P7" s="13">
        <v>0</v>
      </c>
      <c r="Q7" s="13">
        <v>0</v>
      </c>
      <c r="R7" s="105"/>
      <c r="S7" s="12"/>
      <c r="T7" s="15"/>
      <c r="U7" s="15"/>
      <c r="V7" s="18"/>
      <c r="W7" s="12"/>
      <c r="X7" s="15" t="s">
        <v>101</v>
      </c>
      <c r="Y7" s="18"/>
    </row>
    <row r="8" spans="1:25">
      <c r="A8" s="5">
        <v>41208</v>
      </c>
      <c r="B8" s="13">
        <v>0</v>
      </c>
      <c r="C8" s="13">
        <v>0</v>
      </c>
      <c r="D8" s="105"/>
      <c r="E8" s="105"/>
      <c r="F8" s="13">
        <v>1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05"/>
      <c r="M8" s="105"/>
      <c r="N8" s="13">
        <v>0</v>
      </c>
      <c r="O8" s="13">
        <v>0</v>
      </c>
      <c r="P8" s="13">
        <v>0</v>
      </c>
      <c r="Q8" s="13">
        <v>0</v>
      </c>
      <c r="R8" s="105"/>
      <c r="S8" s="12"/>
      <c r="T8" s="15">
        <v>1</v>
      </c>
      <c r="U8" s="15"/>
      <c r="V8" s="18"/>
      <c r="W8" s="12"/>
      <c r="X8" s="13" t="s">
        <v>113</v>
      </c>
      <c r="Y8" s="18"/>
    </row>
    <row r="9" spans="1:25">
      <c r="A9" s="5">
        <v>41213</v>
      </c>
      <c r="B9" s="13">
        <v>0</v>
      </c>
      <c r="C9" s="13">
        <v>0</v>
      </c>
      <c r="D9" s="105"/>
      <c r="E9" s="105"/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05"/>
      <c r="M9" s="105"/>
      <c r="N9" s="13">
        <v>0</v>
      </c>
      <c r="O9" s="13">
        <v>0</v>
      </c>
      <c r="P9" s="13">
        <v>0</v>
      </c>
      <c r="Q9" s="13">
        <v>0</v>
      </c>
      <c r="R9" s="105"/>
      <c r="S9" s="12"/>
      <c r="T9" s="15"/>
      <c r="U9" s="15"/>
      <c r="V9" s="18"/>
      <c r="W9" s="12"/>
      <c r="X9" s="15" t="s">
        <v>104</v>
      </c>
      <c r="Y9" s="18"/>
    </row>
    <row r="10" spans="1:25">
      <c r="A10" s="5">
        <v>41214</v>
      </c>
      <c r="B10" s="13">
        <v>0</v>
      </c>
      <c r="C10" s="13">
        <v>0</v>
      </c>
      <c r="D10" s="105"/>
      <c r="E10" s="105"/>
      <c r="F10" s="13">
        <v>2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05"/>
      <c r="M10" s="105"/>
      <c r="N10" s="13">
        <v>0</v>
      </c>
      <c r="O10" s="13">
        <v>0</v>
      </c>
      <c r="P10" s="13">
        <v>0</v>
      </c>
      <c r="Q10" s="13">
        <v>0</v>
      </c>
      <c r="R10" s="105"/>
      <c r="S10" s="12">
        <v>2</v>
      </c>
      <c r="T10" s="15"/>
      <c r="U10" s="15"/>
      <c r="V10" s="18"/>
      <c r="W10" s="12"/>
      <c r="X10" s="15" t="s">
        <v>158</v>
      </c>
      <c r="Y10" s="18"/>
    </row>
    <row r="11" spans="1:25">
      <c r="A11" s="5">
        <v>41218</v>
      </c>
      <c r="B11" s="13">
        <v>0</v>
      </c>
      <c r="C11" s="13">
        <v>0</v>
      </c>
      <c r="D11" s="105"/>
      <c r="E11" s="105"/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05"/>
      <c r="M11" s="105"/>
      <c r="N11" s="13">
        <v>0</v>
      </c>
      <c r="O11" s="13">
        <v>0</v>
      </c>
      <c r="P11" s="13">
        <v>0</v>
      </c>
      <c r="Q11" s="13">
        <v>0</v>
      </c>
      <c r="R11" s="105"/>
      <c r="S11" s="12"/>
      <c r="T11" s="15"/>
      <c r="U11" s="15"/>
      <c r="V11" s="18"/>
      <c r="W11" s="12"/>
      <c r="X11" s="15" t="s">
        <v>159</v>
      </c>
      <c r="Y11" s="18"/>
    </row>
    <row r="12" spans="1:25">
      <c r="A12" s="5">
        <v>41220</v>
      </c>
      <c r="B12" s="13">
        <v>0</v>
      </c>
      <c r="C12" s="13">
        <v>0</v>
      </c>
      <c r="D12" s="105"/>
      <c r="E12" s="105"/>
      <c r="F12" s="13">
        <v>1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05"/>
      <c r="M12" s="105"/>
      <c r="N12" s="13">
        <v>0</v>
      </c>
      <c r="O12" s="13">
        <v>0</v>
      </c>
      <c r="P12" s="13">
        <v>0</v>
      </c>
      <c r="Q12" s="13">
        <v>0</v>
      </c>
      <c r="R12" s="105"/>
      <c r="S12" s="12"/>
      <c r="T12" s="15">
        <v>1</v>
      </c>
      <c r="U12" s="15"/>
      <c r="V12" s="18"/>
      <c r="W12" s="12"/>
      <c r="X12" s="15" t="s">
        <v>107</v>
      </c>
      <c r="Y12" s="18"/>
    </row>
    <row r="13" spans="1:25">
      <c r="A13" s="5">
        <v>41226</v>
      </c>
      <c r="B13" s="13">
        <v>0</v>
      </c>
      <c r="C13" s="13">
        <v>0</v>
      </c>
      <c r="D13" s="105"/>
      <c r="E13" s="105"/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05"/>
      <c r="M13" s="105"/>
      <c r="N13" s="13">
        <v>0</v>
      </c>
      <c r="O13" s="13">
        <v>0</v>
      </c>
      <c r="P13" s="13">
        <v>0</v>
      </c>
      <c r="Q13" s="18">
        <v>1</v>
      </c>
      <c r="R13" s="105"/>
      <c r="S13" s="12"/>
      <c r="T13" s="15">
        <v>1</v>
      </c>
      <c r="U13" s="15"/>
      <c r="V13" s="18"/>
      <c r="W13" s="12"/>
      <c r="X13" s="13" t="s">
        <v>140</v>
      </c>
      <c r="Y13" s="18"/>
    </row>
    <row r="14" spans="1:25">
      <c r="A14" s="5">
        <v>41228</v>
      </c>
      <c r="B14" s="13">
        <v>0</v>
      </c>
      <c r="C14" s="13">
        <v>0</v>
      </c>
      <c r="D14" s="105"/>
      <c r="E14" s="105"/>
      <c r="F14" s="18">
        <v>5</v>
      </c>
      <c r="G14" s="12">
        <v>0</v>
      </c>
      <c r="H14" s="13">
        <v>1</v>
      </c>
      <c r="I14" s="13">
        <v>0</v>
      </c>
      <c r="J14" s="13">
        <v>0</v>
      </c>
      <c r="K14" s="13">
        <v>0</v>
      </c>
      <c r="L14" s="105"/>
      <c r="M14" s="105"/>
      <c r="N14" s="13">
        <v>0</v>
      </c>
      <c r="O14" s="13">
        <v>0</v>
      </c>
      <c r="P14" s="13">
        <v>0</v>
      </c>
      <c r="Q14" s="18">
        <v>0</v>
      </c>
      <c r="R14" s="105"/>
      <c r="S14" s="12">
        <v>1</v>
      </c>
      <c r="T14" s="15">
        <v>5</v>
      </c>
      <c r="U14" s="15"/>
      <c r="V14" s="18"/>
      <c r="W14" s="12"/>
      <c r="X14" s="13" t="s">
        <v>121</v>
      </c>
      <c r="Y14" s="18"/>
    </row>
    <row r="15" spans="1:25">
      <c r="A15" s="5">
        <v>41232</v>
      </c>
      <c r="B15" s="13">
        <v>0</v>
      </c>
      <c r="C15" s="13">
        <v>0</v>
      </c>
      <c r="D15" s="105"/>
      <c r="E15" s="105"/>
      <c r="F15" s="18">
        <v>1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05"/>
      <c r="M15" s="105"/>
      <c r="N15" s="13">
        <v>0</v>
      </c>
      <c r="O15" s="13">
        <v>0</v>
      </c>
      <c r="P15" s="13">
        <v>0</v>
      </c>
      <c r="Q15" s="18">
        <v>0</v>
      </c>
      <c r="R15" s="105"/>
      <c r="S15" s="12">
        <v>1</v>
      </c>
      <c r="T15" s="15"/>
      <c r="U15" s="15"/>
      <c r="V15" s="18"/>
      <c r="W15" s="12"/>
      <c r="X15" s="13" t="s">
        <v>165</v>
      </c>
      <c r="Y15" s="18"/>
    </row>
    <row r="16" spans="1:25">
      <c r="A16" s="5">
        <v>41233</v>
      </c>
      <c r="B16" s="13">
        <v>0</v>
      </c>
      <c r="C16" s="13">
        <v>0</v>
      </c>
      <c r="D16" s="105"/>
      <c r="E16" s="105"/>
      <c r="F16" s="18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05"/>
      <c r="M16" s="105"/>
      <c r="N16" s="13">
        <v>0</v>
      </c>
      <c r="O16" s="13">
        <v>0</v>
      </c>
      <c r="P16" s="13">
        <v>0</v>
      </c>
      <c r="Q16" s="18">
        <v>0</v>
      </c>
      <c r="R16" s="105"/>
      <c r="S16" s="12"/>
      <c r="T16" s="15"/>
      <c r="U16" s="15"/>
      <c r="V16" s="18"/>
      <c r="W16" s="12"/>
      <c r="X16" s="13" t="s">
        <v>153</v>
      </c>
      <c r="Y16" s="18"/>
    </row>
    <row r="17" spans="1:25">
      <c r="A17" s="5">
        <v>41239</v>
      </c>
      <c r="B17" s="13">
        <v>1</v>
      </c>
      <c r="C17" s="13">
        <v>0</v>
      </c>
      <c r="D17" s="105"/>
      <c r="E17" s="105"/>
      <c r="F17" s="18">
        <v>0</v>
      </c>
      <c r="G17" s="12">
        <v>0</v>
      </c>
      <c r="H17" s="13">
        <v>0</v>
      </c>
      <c r="I17" s="13">
        <v>1</v>
      </c>
      <c r="J17" s="13">
        <v>0</v>
      </c>
      <c r="K17" s="13">
        <v>0</v>
      </c>
      <c r="L17" s="105"/>
      <c r="M17" s="105"/>
      <c r="N17" s="13">
        <v>0</v>
      </c>
      <c r="O17" s="13">
        <v>0</v>
      </c>
      <c r="P17" s="13">
        <v>0</v>
      </c>
      <c r="Q17" s="18">
        <v>0</v>
      </c>
      <c r="R17" s="105"/>
      <c r="S17" s="12"/>
      <c r="T17" s="15">
        <v>2</v>
      </c>
      <c r="U17" s="15"/>
      <c r="V17" s="18"/>
      <c r="W17" s="12"/>
      <c r="X17" s="15" t="s">
        <v>130</v>
      </c>
      <c r="Y17" s="18"/>
    </row>
    <row r="18" spans="1:25">
      <c r="A18" s="5">
        <v>41242</v>
      </c>
      <c r="B18" s="13">
        <v>0</v>
      </c>
      <c r="C18" s="13">
        <v>0</v>
      </c>
      <c r="D18" s="105"/>
      <c r="E18" s="105"/>
      <c r="F18" s="15">
        <v>1</v>
      </c>
      <c r="G18" s="12">
        <v>0</v>
      </c>
      <c r="H18" s="13">
        <v>1</v>
      </c>
      <c r="I18" s="13">
        <v>0</v>
      </c>
      <c r="J18" s="13">
        <v>0</v>
      </c>
      <c r="K18" s="13">
        <v>0</v>
      </c>
      <c r="L18" s="105"/>
      <c r="M18" s="105"/>
      <c r="N18" s="13">
        <v>0</v>
      </c>
      <c r="O18" s="13">
        <v>0</v>
      </c>
      <c r="P18" s="13">
        <v>0</v>
      </c>
      <c r="Q18" s="15">
        <v>1</v>
      </c>
      <c r="R18" s="105"/>
      <c r="S18" s="12">
        <v>1</v>
      </c>
      <c r="T18" s="15">
        <v>2</v>
      </c>
      <c r="U18" s="15"/>
      <c r="V18" s="18"/>
      <c r="W18" s="12"/>
      <c r="X18" s="13" t="s">
        <v>156</v>
      </c>
      <c r="Y18" s="79" t="s">
        <v>87</v>
      </c>
    </row>
    <row r="19" spans="1:25">
      <c r="A19" s="94">
        <v>41246</v>
      </c>
      <c r="B19" s="12">
        <v>0</v>
      </c>
      <c r="C19" s="15">
        <v>0</v>
      </c>
      <c r="D19" s="105"/>
      <c r="E19" s="105"/>
      <c r="F19" s="15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05"/>
      <c r="M19" s="105"/>
      <c r="N19" s="13">
        <v>0</v>
      </c>
      <c r="O19" s="13">
        <v>0</v>
      </c>
      <c r="P19" s="13">
        <v>0</v>
      </c>
      <c r="Q19" s="15">
        <v>0</v>
      </c>
      <c r="R19" s="105"/>
      <c r="S19" s="12"/>
      <c r="T19" s="15"/>
      <c r="U19" s="15"/>
      <c r="V19" s="18"/>
      <c r="W19" s="12"/>
      <c r="X19" s="13" t="s">
        <v>144</v>
      </c>
      <c r="Y19" s="79"/>
    </row>
    <row r="20" spans="1:25">
      <c r="A20" s="5">
        <v>41249</v>
      </c>
      <c r="B20" s="12">
        <v>0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2">
        <v>0</v>
      </c>
      <c r="R20" s="13">
        <v>0</v>
      </c>
      <c r="S20" s="12"/>
      <c r="T20" s="15"/>
      <c r="U20" s="15"/>
      <c r="V20" s="18"/>
      <c r="W20" s="12"/>
      <c r="X20" s="13" t="s">
        <v>141</v>
      </c>
      <c r="Y20" s="18"/>
    </row>
    <row r="21" spans="1:25">
      <c r="A21" s="5">
        <v>41253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/>
      <c r="T21" s="15"/>
      <c r="U21" s="15"/>
      <c r="V21" s="18"/>
      <c r="W21" s="12"/>
      <c r="X21" s="13" t="s">
        <v>142</v>
      </c>
      <c r="Y21" s="18"/>
    </row>
    <row r="22" spans="1:25">
      <c r="A22" s="5">
        <v>41255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/>
      <c r="T22" s="15"/>
      <c r="U22" s="15"/>
      <c r="V22" s="18"/>
      <c r="W22" s="12"/>
      <c r="X22" s="13" t="s">
        <v>143</v>
      </c>
      <c r="Y22" s="18"/>
    </row>
    <row r="23" spans="1:25">
      <c r="A23" s="5">
        <v>41260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/>
      <c r="T23" s="15"/>
      <c r="U23" s="15"/>
      <c r="V23" s="18"/>
      <c r="W23" s="12"/>
      <c r="X23" s="13" t="s">
        <v>151</v>
      </c>
      <c r="Y23" s="18"/>
    </row>
    <row r="24" spans="1:25">
      <c r="A24" s="5">
        <v>41261</v>
      </c>
      <c r="B24" s="12">
        <v>1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2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2">
        <v>3</v>
      </c>
      <c r="T24" s="15"/>
      <c r="U24" s="15"/>
      <c r="V24" s="18"/>
      <c r="W24" s="12"/>
      <c r="X24" s="13" t="s">
        <v>145</v>
      </c>
      <c r="Y24" s="18"/>
    </row>
    <row r="25" spans="1:25" ht="13.5" thickBot="1">
      <c r="A25" s="6">
        <v>41261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/>
      <c r="T25" s="17"/>
      <c r="U25" s="17"/>
      <c r="V25" s="19"/>
      <c r="W25" s="16"/>
      <c r="X25" s="17" t="s">
        <v>146</v>
      </c>
      <c r="Y25" s="19" t="s">
        <v>127</v>
      </c>
    </row>
    <row r="26" spans="1:25">
      <c r="B26" s="2">
        <f>COUNT(B4:C25,F4:K25,N4:Q25)</f>
        <v>264</v>
      </c>
      <c r="S26" s="2">
        <f>SUM(S4:U25)</f>
        <v>21</v>
      </c>
    </row>
    <row r="27" spans="1:25">
      <c r="A27" s="98" t="s">
        <v>96</v>
      </c>
    </row>
    <row r="28" spans="1:25">
      <c r="A28" s="1" t="s">
        <v>97</v>
      </c>
      <c r="B28" s="70" t="s">
        <v>10</v>
      </c>
      <c r="C28" s="70" t="s">
        <v>10</v>
      </c>
      <c r="D28" s="70" t="s">
        <v>10</v>
      </c>
      <c r="E28" s="70" t="s">
        <v>10</v>
      </c>
      <c r="F28" s="70" t="s">
        <v>10</v>
      </c>
      <c r="G28" s="70" t="s">
        <v>13</v>
      </c>
      <c r="H28" s="13"/>
      <c r="I28" s="13"/>
      <c r="J28" s="13"/>
      <c r="K28" s="13"/>
      <c r="L28" s="13"/>
    </row>
    <row r="29" spans="1:25">
      <c r="A29" s="69" t="s">
        <v>0</v>
      </c>
      <c r="B29" s="69" t="s">
        <v>61</v>
      </c>
      <c r="C29" s="69" t="s">
        <v>16</v>
      </c>
      <c r="D29" s="69" t="s">
        <v>17</v>
      </c>
      <c r="E29" s="69" t="s">
        <v>18</v>
      </c>
      <c r="F29" s="69" t="s">
        <v>21</v>
      </c>
      <c r="G29" s="69" t="s">
        <v>22</v>
      </c>
      <c r="H29" s="69" t="s">
        <v>23</v>
      </c>
      <c r="I29" s="69" t="s">
        <v>24</v>
      </c>
      <c r="J29" s="69" t="s">
        <v>5</v>
      </c>
      <c r="K29" s="69" t="s">
        <v>6</v>
      </c>
      <c r="L29" s="69" t="s">
        <v>7</v>
      </c>
    </row>
    <row r="30" spans="1:25">
      <c r="A30" s="42">
        <v>41184</v>
      </c>
      <c r="E30" s="53"/>
      <c r="F30" s="3"/>
      <c r="I30" s="53"/>
      <c r="J30" s="3"/>
    </row>
    <row r="31" spans="1:25">
      <c r="A31" s="8">
        <v>41190</v>
      </c>
      <c r="E31" s="53"/>
      <c r="F31" s="3"/>
      <c r="I31" s="53"/>
      <c r="J31" s="3"/>
    </row>
    <row r="32" spans="1:25">
      <c r="A32" s="7">
        <v>41198</v>
      </c>
      <c r="B32" s="13">
        <v>0</v>
      </c>
      <c r="C32" s="13">
        <v>0</v>
      </c>
      <c r="D32" s="13">
        <v>0</v>
      </c>
      <c r="E32" s="13">
        <v>0</v>
      </c>
      <c r="F32" s="3"/>
      <c r="I32" s="53"/>
      <c r="J32" s="3"/>
      <c r="K32" s="2" t="s">
        <v>94</v>
      </c>
    </row>
    <row r="33" spans="1:16">
      <c r="A33" s="7">
        <v>41201</v>
      </c>
      <c r="B33" s="13">
        <v>0</v>
      </c>
      <c r="C33" s="13">
        <v>0</v>
      </c>
      <c r="D33" s="13">
        <v>0</v>
      </c>
      <c r="E33" s="13">
        <v>0</v>
      </c>
      <c r="F33" s="3"/>
      <c r="I33" s="53"/>
      <c r="J33" s="3"/>
      <c r="K33" s="13" t="s">
        <v>120</v>
      </c>
    </row>
    <row r="34" spans="1:16">
      <c r="A34" s="5">
        <v>41207</v>
      </c>
      <c r="B34" s="13">
        <v>0</v>
      </c>
      <c r="C34" s="13">
        <v>0</v>
      </c>
      <c r="D34" s="13">
        <v>0</v>
      </c>
      <c r="E34" s="13">
        <v>0</v>
      </c>
      <c r="F34" s="3"/>
      <c r="I34" s="53"/>
      <c r="J34" s="3"/>
      <c r="K34" s="15" t="s">
        <v>101</v>
      </c>
    </row>
    <row r="35" spans="1:16">
      <c r="A35" s="5">
        <v>41208</v>
      </c>
      <c r="B35" s="13">
        <v>0</v>
      </c>
      <c r="C35" s="13">
        <v>0</v>
      </c>
      <c r="D35" s="13">
        <v>0</v>
      </c>
      <c r="E35" s="13">
        <v>0</v>
      </c>
      <c r="F35" s="3"/>
      <c r="I35" s="53"/>
      <c r="J35" s="3"/>
      <c r="K35" s="2" t="s">
        <v>113</v>
      </c>
      <c r="P35" s="2">
        <f>68+17</f>
        <v>85</v>
      </c>
    </row>
    <row r="36" spans="1:16">
      <c r="A36" s="5">
        <v>41212</v>
      </c>
      <c r="E36" s="53"/>
      <c r="F36" s="3"/>
      <c r="I36" s="53"/>
      <c r="J36" s="3"/>
    </row>
    <row r="37" spans="1:16">
      <c r="A37" s="5">
        <v>41214</v>
      </c>
      <c r="B37" s="13">
        <v>0</v>
      </c>
      <c r="C37" s="13">
        <v>0</v>
      </c>
      <c r="D37" s="13">
        <v>0</v>
      </c>
      <c r="E37" s="13">
        <v>0</v>
      </c>
      <c r="F37" s="3"/>
      <c r="I37" s="53"/>
      <c r="J37" s="3"/>
      <c r="K37" s="15" t="s">
        <v>158</v>
      </c>
    </row>
    <row r="38" spans="1:16">
      <c r="A38" s="5">
        <v>41218</v>
      </c>
      <c r="B38" s="13">
        <v>0</v>
      </c>
      <c r="C38" s="13">
        <v>0</v>
      </c>
      <c r="D38" s="13">
        <v>0</v>
      </c>
      <c r="E38" s="13">
        <v>0</v>
      </c>
      <c r="F38" s="3"/>
      <c r="I38" s="53"/>
      <c r="J38" s="3"/>
      <c r="K38" s="15" t="s">
        <v>159</v>
      </c>
    </row>
    <row r="39" spans="1:16">
      <c r="A39" s="5">
        <v>41220</v>
      </c>
      <c r="B39" s="13">
        <v>0</v>
      </c>
      <c r="C39" s="13">
        <v>0</v>
      </c>
      <c r="D39" s="13">
        <v>0</v>
      </c>
      <c r="E39" s="13">
        <v>0</v>
      </c>
      <c r="F39" s="3"/>
      <c r="I39" s="53"/>
      <c r="J39" s="3"/>
      <c r="K39" s="15" t="s">
        <v>107</v>
      </c>
    </row>
    <row r="40" spans="1:16">
      <c r="A40" s="5">
        <v>41226</v>
      </c>
      <c r="B40" s="13">
        <v>0</v>
      </c>
      <c r="C40" s="13">
        <v>0</v>
      </c>
      <c r="D40" s="13">
        <v>0</v>
      </c>
      <c r="E40" s="13">
        <v>0</v>
      </c>
      <c r="F40" s="3"/>
      <c r="I40" s="53"/>
      <c r="J40" s="3"/>
      <c r="K40" s="13" t="s">
        <v>140</v>
      </c>
    </row>
    <row r="41" spans="1:16">
      <c r="A41" s="5">
        <v>41228</v>
      </c>
      <c r="B41" s="13">
        <v>0</v>
      </c>
      <c r="C41" s="13">
        <v>0</v>
      </c>
      <c r="D41" s="13">
        <v>0</v>
      </c>
      <c r="E41" s="13">
        <v>0</v>
      </c>
      <c r="F41" s="3"/>
      <c r="I41" s="53"/>
      <c r="J41" s="3"/>
      <c r="K41" s="13" t="s">
        <v>121</v>
      </c>
    </row>
    <row r="42" spans="1:16">
      <c r="A42" s="5">
        <v>41233</v>
      </c>
      <c r="B42" s="13">
        <v>0</v>
      </c>
      <c r="C42" s="13">
        <v>0</v>
      </c>
      <c r="D42" s="13">
        <v>0</v>
      </c>
      <c r="E42" s="13">
        <v>0</v>
      </c>
      <c r="F42" s="3"/>
      <c r="I42" s="53"/>
      <c r="J42" s="3"/>
      <c r="K42" s="13" t="s">
        <v>153</v>
      </c>
    </row>
    <row r="43" spans="1:16">
      <c r="A43" s="5">
        <v>41239</v>
      </c>
      <c r="B43" s="13">
        <v>0</v>
      </c>
      <c r="C43" s="13">
        <v>0</v>
      </c>
      <c r="D43" s="13">
        <v>0</v>
      </c>
      <c r="E43" s="13">
        <v>0</v>
      </c>
      <c r="F43" s="3"/>
      <c r="I43" s="53"/>
      <c r="J43" s="3"/>
      <c r="K43" s="13" t="s">
        <v>130</v>
      </c>
    </row>
    <row r="44" spans="1:16">
      <c r="A44" s="94">
        <v>41242</v>
      </c>
      <c r="B44" s="13">
        <v>0</v>
      </c>
      <c r="C44" s="13">
        <v>0</v>
      </c>
      <c r="D44" s="13">
        <v>0</v>
      </c>
      <c r="E44" s="13">
        <v>0</v>
      </c>
      <c r="F44" s="3"/>
      <c r="I44" s="53"/>
      <c r="J44" s="3"/>
      <c r="K44" s="13" t="s">
        <v>156</v>
      </c>
    </row>
    <row r="45" spans="1:16" ht="13.5" thickBot="1">
      <c r="A45" s="6">
        <v>41246</v>
      </c>
      <c r="B45" s="17">
        <v>0</v>
      </c>
      <c r="C45" s="17">
        <v>0</v>
      </c>
      <c r="D45" s="17">
        <v>0</v>
      </c>
      <c r="E45" s="17">
        <v>0</v>
      </c>
      <c r="F45" s="25"/>
      <c r="G45" s="26"/>
      <c r="H45" s="26"/>
      <c r="I45" s="66"/>
      <c r="J45" s="25"/>
      <c r="K45" s="17" t="s">
        <v>144</v>
      </c>
      <c r="L45" s="26"/>
    </row>
    <row r="48" spans="1:16" ht="24" customHeight="1">
      <c r="A48" s="41" t="s">
        <v>25</v>
      </c>
      <c r="G48" s="21"/>
    </row>
    <row r="49" spans="1:21">
      <c r="A49" s="1" t="s">
        <v>63</v>
      </c>
      <c r="B49" s="69" t="s">
        <v>10</v>
      </c>
      <c r="C49" s="70" t="s">
        <v>10</v>
      </c>
      <c r="D49" s="69" t="s">
        <v>10</v>
      </c>
      <c r="E49" s="70" t="s">
        <v>10</v>
      </c>
      <c r="F49" s="70" t="s">
        <v>10</v>
      </c>
      <c r="G49" s="70" t="s">
        <v>10</v>
      </c>
      <c r="H49" s="70" t="s">
        <v>10</v>
      </c>
      <c r="I49" s="70" t="s">
        <v>10</v>
      </c>
      <c r="J49" s="70" t="s">
        <v>10</v>
      </c>
      <c r="K49" s="70" t="s">
        <v>10</v>
      </c>
      <c r="L49" s="70" t="s">
        <v>13</v>
      </c>
      <c r="M49" s="13"/>
      <c r="N49" s="13"/>
      <c r="O49" s="13"/>
      <c r="P49" s="13"/>
      <c r="Q49" s="13"/>
    </row>
    <row r="50" spans="1:21">
      <c r="A50" s="69" t="s">
        <v>0</v>
      </c>
      <c r="B50" s="69" t="s">
        <v>15</v>
      </c>
      <c r="C50" s="69" t="s">
        <v>16</v>
      </c>
      <c r="D50" s="69" t="s">
        <v>19</v>
      </c>
      <c r="E50" s="69" t="s">
        <v>61</v>
      </c>
      <c r="F50" s="69" t="s">
        <v>16</v>
      </c>
      <c r="G50" s="69" t="s">
        <v>17</v>
      </c>
      <c r="H50" s="69" t="s">
        <v>18</v>
      </c>
      <c r="I50" s="69" t="s">
        <v>20</v>
      </c>
      <c r="J50" s="69" t="s">
        <v>19</v>
      </c>
      <c r="K50" s="69" t="s">
        <v>21</v>
      </c>
      <c r="L50" s="69" t="s">
        <v>22</v>
      </c>
      <c r="M50" s="69" t="s">
        <v>23</v>
      </c>
      <c r="N50" s="69" t="s">
        <v>24</v>
      </c>
      <c r="O50" s="69" t="s">
        <v>5</v>
      </c>
      <c r="P50" s="69" t="s">
        <v>6</v>
      </c>
      <c r="Q50" s="69" t="s">
        <v>7</v>
      </c>
    </row>
    <row r="51" spans="1:21">
      <c r="A51" s="42">
        <v>41183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14">
        <v>0</v>
      </c>
      <c r="J51" s="14">
        <v>0</v>
      </c>
      <c r="K51" s="14"/>
      <c r="L51" s="43"/>
      <c r="M51" s="43"/>
      <c r="N51" s="18"/>
      <c r="O51" s="12"/>
      <c r="P51" s="15" t="s">
        <v>162</v>
      </c>
      <c r="Q51" s="20"/>
      <c r="R51" s="13"/>
      <c r="S51" s="13"/>
      <c r="T51" s="13"/>
      <c r="U51" s="13"/>
    </row>
    <row r="52" spans="1:21">
      <c r="A52" s="8">
        <v>41190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/>
      <c r="L52" s="15"/>
      <c r="M52" s="15"/>
      <c r="N52" s="18"/>
      <c r="O52" s="12"/>
      <c r="P52" s="13" t="s">
        <v>90</v>
      </c>
      <c r="Q52" s="18"/>
      <c r="R52" s="13"/>
      <c r="S52" s="13"/>
      <c r="T52" s="13"/>
      <c r="U52" s="13"/>
    </row>
    <row r="53" spans="1:21">
      <c r="A53" s="7">
        <v>41201</v>
      </c>
      <c r="B53" s="12">
        <v>0</v>
      </c>
      <c r="C53" s="12">
        <v>0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20</v>
      </c>
      <c r="J53" s="13">
        <v>1</v>
      </c>
      <c r="K53" s="12">
        <v>1</v>
      </c>
      <c r="L53" s="15"/>
      <c r="M53" s="15"/>
      <c r="N53" s="18"/>
      <c r="O53" s="12"/>
      <c r="P53" s="13" t="s">
        <v>120</v>
      </c>
      <c r="Q53" s="18"/>
      <c r="R53" s="13"/>
      <c r="S53" s="13"/>
      <c r="T53" s="13"/>
      <c r="U53" s="13"/>
    </row>
    <row r="54" spans="1:21">
      <c r="A54" s="7">
        <v>41204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13">
        <v>0</v>
      </c>
      <c r="J54" s="13">
        <v>0</v>
      </c>
      <c r="K54" s="12">
        <v>1</v>
      </c>
      <c r="L54" s="15"/>
      <c r="M54" s="15"/>
      <c r="N54" s="18"/>
      <c r="O54" s="12"/>
      <c r="P54" s="13" t="s">
        <v>100</v>
      </c>
      <c r="Q54" s="18"/>
      <c r="R54" s="13"/>
      <c r="S54" s="13"/>
      <c r="T54" s="13"/>
      <c r="U54" s="13"/>
    </row>
    <row r="55" spans="1:21">
      <c r="A55" s="5">
        <v>41213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2"/>
      <c r="L55" s="15"/>
      <c r="M55" s="15"/>
      <c r="N55" s="18"/>
      <c r="O55" s="12"/>
      <c r="P55" s="15" t="s">
        <v>104</v>
      </c>
      <c r="Q55" s="18"/>
      <c r="R55" s="13"/>
      <c r="S55" s="13"/>
      <c r="T55" s="13"/>
      <c r="U55" s="13"/>
    </row>
    <row r="56" spans="1:21">
      <c r="A56" s="5">
        <v>41220</v>
      </c>
      <c r="B56" s="13">
        <v>0</v>
      </c>
      <c r="C56" s="13">
        <v>0</v>
      </c>
      <c r="D56" s="13">
        <v>48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2"/>
      <c r="L56" s="15"/>
      <c r="M56" s="15"/>
      <c r="N56" s="18">
        <v>48</v>
      </c>
      <c r="O56" s="12" t="s">
        <v>111</v>
      </c>
      <c r="P56" s="15" t="s">
        <v>107</v>
      </c>
      <c r="Q56" s="18" t="s">
        <v>110</v>
      </c>
      <c r="R56" s="13"/>
      <c r="S56" s="13"/>
      <c r="T56" s="13"/>
      <c r="U56" s="13"/>
    </row>
    <row r="57" spans="1:21">
      <c r="A57" s="5">
        <v>41228</v>
      </c>
      <c r="B57" s="13">
        <v>0</v>
      </c>
      <c r="C57" s="13">
        <v>0</v>
      </c>
      <c r="D57" s="18">
        <v>0</v>
      </c>
      <c r="E57" s="12">
        <v>0</v>
      </c>
      <c r="F57" s="13">
        <v>0</v>
      </c>
      <c r="G57" s="13">
        <v>1</v>
      </c>
      <c r="H57" s="13">
        <v>0</v>
      </c>
      <c r="I57" s="13">
        <v>0</v>
      </c>
      <c r="J57" s="18">
        <v>0</v>
      </c>
      <c r="K57" s="12">
        <v>1</v>
      </c>
      <c r="L57" s="15"/>
      <c r="M57" s="15"/>
      <c r="N57" s="18"/>
      <c r="O57" s="12"/>
      <c r="P57" s="13" t="s">
        <v>121</v>
      </c>
      <c r="Q57" s="18"/>
      <c r="R57" s="13"/>
      <c r="S57" s="13"/>
      <c r="T57" s="13"/>
      <c r="U57" s="13"/>
    </row>
    <row r="58" spans="1:21">
      <c r="A58" s="5">
        <v>41232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2"/>
      <c r="L58" s="15"/>
      <c r="M58" s="15"/>
      <c r="N58" s="18"/>
      <c r="O58" s="12"/>
      <c r="P58" s="13" t="s">
        <v>165</v>
      </c>
      <c r="Q58" s="18"/>
      <c r="R58" s="13"/>
      <c r="S58" s="13"/>
      <c r="T58" s="13"/>
      <c r="U58" s="13"/>
    </row>
    <row r="59" spans="1:21">
      <c r="A59" s="94">
        <v>41241</v>
      </c>
      <c r="B59" s="12">
        <v>1</v>
      </c>
      <c r="C59" s="15">
        <v>0</v>
      </c>
      <c r="D59" s="18">
        <v>0</v>
      </c>
      <c r="E59" s="12">
        <v>0</v>
      </c>
      <c r="F59" s="13">
        <v>0</v>
      </c>
      <c r="G59" s="13">
        <v>0</v>
      </c>
      <c r="H59" s="13">
        <v>0</v>
      </c>
      <c r="I59" s="13">
        <v>0</v>
      </c>
      <c r="J59" s="18">
        <v>1</v>
      </c>
      <c r="K59" s="12"/>
      <c r="L59" s="15">
        <v>1</v>
      </c>
      <c r="M59" s="15"/>
      <c r="N59" s="18">
        <v>1</v>
      </c>
      <c r="O59" s="12"/>
      <c r="P59" s="4" t="s">
        <v>160</v>
      </c>
      <c r="Q59" s="79" t="s">
        <v>161</v>
      </c>
      <c r="R59" s="13"/>
      <c r="S59" s="13"/>
      <c r="T59" s="13"/>
      <c r="U59" s="13"/>
    </row>
    <row r="60" spans="1:21">
      <c r="A60" s="94">
        <v>41247</v>
      </c>
      <c r="B60" s="12">
        <v>0</v>
      </c>
      <c r="C60" s="12">
        <v>0</v>
      </c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/>
      <c r="L60" s="15"/>
      <c r="M60" s="15"/>
      <c r="N60" s="18"/>
      <c r="O60" s="12"/>
      <c r="P60" s="4" t="s">
        <v>136</v>
      </c>
      <c r="Q60" s="53" t="s">
        <v>127</v>
      </c>
      <c r="R60" s="13"/>
      <c r="S60" s="13"/>
      <c r="T60" s="13"/>
      <c r="U60" s="13"/>
    </row>
    <row r="61" spans="1:21">
      <c r="A61" s="94">
        <v>41247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/>
      <c r="L61" s="15"/>
      <c r="M61" s="15"/>
      <c r="N61" s="18"/>
      <c r="O61" s="12"/>
      <c r="P61" s="15" t="s">
        <v>139</v>
      </c>
      <c r="Q61" s="53"/>
      <c r="R61" s="13"/>
      <c r="S61" s="13"/>
      <c r="T61" s="13"/>
      <c r="U61" s="13"/>
    </row>
    <row r="62" spans="1:21">
      <c r="A62" s="5">
        <v>41256</v>
      </c>
      <c r="B62" s="12">
        <v>1</v>
      </c>
      <c r="C62" s="15">
        <v>0</v>
      </c>
      <c r="D62" s="18">
        <v>1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1</v>
      </c>
      <c r="L62" s="15">
        <v>1</v>
      </c>
      <c r="M62" s="15"/>
      <c r="N62" s="18"/>
      <c r="O62" s="12"/>
      <c r="P62" s="15" t="s">
        <v>152</v>
      </c>
      <c r="Q62" s="18"/>
      <c r="R62" s="13"/>
      <c r="S62" s="13"/>
      <c r="T62" s="13"/>
      <c r="U62" s="13"/>
    </row>
    <row r="63" spans="1:21" ht="13.5" thickBot="1">
      <c r="A63" s="6">
        <v>41263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/>
      <c r="L63" s="17"/>
      <c r="M63" s="17"/>
      <c r="N63" s="19"/>
      <c r="O63" s="16"/>
      <c r="P63" s="13" t="s">
        <v>157</v>
      </c>
      <c r="Q63" s="19"/>
      <c r="R63" s="13"/>
      <c r="S63" s="13"/>
      <c r="T63" s="13"/>
      <c r="U63" s="13"/>
    </row>
    <row r="64" spans="1:21">
      <c r="B64" s="2">
        <f>COUNT(B51:J63,B69:H81)</f>
        <v>208</v>
      </c>
      <c r="L64" s="2">
        <v>51</v>
      </c>
      <c r="R64" s="13"/>
      <c r="S64" s="13"/>
      <c r="T64" s="13"/>
      <c r="U64" s="13"/>
    </row>
    <row r="65" spans="1:21">
      <c r="R65" s="13"/>
      <c r="S65" s="13"/>
      <c r="T65" s="13"/>
      <c r="U65" s="13"/>
    </row>
    <row r="66" spans="1:21">
      <c r="A66" s="41" t="s">
        <v>25</v>
      </c>
      <c r="R66" s="13"/>
      <c r="S66" s="13"/>
      <c r="T66" s="13"/>
      <c r="U66" s="13"/>
    </row>
    <row r="67" spans="1:21">
      <c r="A67" s="1" t="s">
        <v>62</v>
      </c>
      <c r="B67" s="69" t="s">
        <v>10</v>
      </c>
      <c r="C67" s="69" t="s">
        <v>10</v>
      </c>
      <c r="D67" s="69" t="s">
        <v>10</v>
      </c>
      <c r="E67" s="69" t="s">
        <v>10</v>
      </c>
      <c r="F67" s="69" t="s">
        <v>10</v>
      </c>
      <c r="G67" s="69" t="s">
        <v>10</v>
      </c>
      <c r="H67" s="69" t="s">
        <v>10</v>
      </c>
      <c r="I67" s="69" t="s">
        <v>10</v>
      </c>
      <c r="J67" s="69" t="s">
        <v>13</v>
      </c>
      <c r="K67" s="13"/>
      <c r="L67" s="13"/>
      <c r="M67" s="13"/>
      <c r="N67" s="13"/>
      <c r="O67" s="13"/>
      <c r="P67" s="13"/>
      <c r="Q67" s="13"/>
      <c r="R67" s="13"/>
      <c r="S67" s="13"/>
    </row>
    <row r="68" spans="1:21">
      <c r="A68" s="69" t="s">
        <v>0</v>
      </c>
      <c r="B68" s="69" t="s">
        <v>15</v>
      </c>
      <c r="C68" s="69" t="s">
        <v>16</v>
      </c>
      <c r="D68" s="69" t="s">
        <v>17</v>
      </c>
      <c r="E68" s="69" t="s">
        <v>18</v>
      </c>
      <c r="F68" s="69" t="s">
        <v>19</v>
      </c>
      <c r="G68" s="69" t="s">
        <v>61</v>
      </c>
      <c r="H68" s="69" t="s">
        <v>19</v>
      </c>
      <c r="I68" s="69" t="s">
        <v>21</v>
      </c>
      <c r="J68" s="69" t="s">
        <v>22</v>
      </c>
      <c r="K68" s="69" t="s">
        <v>23</v>
      </c>
      <c r="L68" s="69" t="s">
        <v>24</v>
      </c>
      <c r="M68" s="69" t="s">
        <v>5</v>
      </c>
      <c r="N68" s="69" t="s">
        <v>6</v>
      </c>
      <c r="O68" s="69" t="s">
        <v>7</v>
      </c>
      <c r="P68" s="13"/>
      <c r="Q68" s="13"/>
      <c r="R68" s="13"/>
      <c r="S68" s="13"/>
    </row>
    <row r="69" spans="1:21">
      <c r="A69" s="42">
        <v>41183</v>
      </c>
      <c r="B69" s="14">
        <v>0</v>
      </c>
      <c r="C69" s="14">
        <v>0</v>
      </c>
      <c r="D69" s="14">
        <v>0</v>
      </c>
      <c r="E69" s="14">
        <v>0</v>
      </c>
      <c r="F69" s="14">
        <v>0</v>
      </c>
      <c r="G69" s="14">
        <v>0</v>
      </c>
      <c r="H69" s="14">
        <v>0</v>
      </c>
      <c r="I69" s="14"/>
      <c r="J69" s="43"/>
      <c r="K69" s="43"/>
      <c r="L69" s="20"/>
      <c r="M69" s="43"/>
      <c r="N69" s="15" t="s">
        <v>162</v>
      </c>
      <c r="O69" s="20"/>
      <c r="P69" s="13"/>
      <c r="Q69" s="13"/>
      <c r="R69" s="13"/>
      <c r="S69" s="13"/>
    </row>
    <row r="70" spans="1:21">
      <c r="A70" s="8">
        <v>41190</v>
      </c>
      <c r="B70" s="15">
        <v>0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2"/>
      <c r="J70" s="15"/>
      <c r="K70" s="15"/>
      <c r="L70" s="18"/>
      <c r="M70" s="15"/>
      <c r="N70" s="13" t="s">
        <v>90</v>
      </c>
      <c r="O70" s="18"/>
      <c r="P70" s="13"/>
      <c r="Q70" s="13"/>
      <c r="R70" s="13"/>
      <c r="S70" s="13"/>
    </row>
    <row r="71" spans="1:21">
      <c r="A71" s="7">
        <v>41201</v>
      </c>
      <c r="B71" s="15">
        <v>0</v>
      </c>
      <c r="C71" s="15">
        <v>0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2"/>
      <c r="J71" s="15"/>
      <c r="K71" s="15"/>
      <c r="L71" s="18"/>
      <c r="M71" s="15"/>
      <c r="N71" s="13" t="s">
        <v>120</v>
      </c>
      <c r="O71" s="18"/>
      <c r="P71" s="13"/>
      <c r="Q71" s="13"/>
      <c r="R71" s="13"/>
      <c r="S71" s="13"/>
    </row>
    <row r="72" spans="1:21">
      <c r="A72" s="7">
        <v>41204</v>
      </c>
      <c r="B72" s="15">
        <v>0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2"/>
      <c r="J72" s="15"/>
      <c r="K72" s="15"/>
      <c r="L72" s="18"/>
      <c r="M72" s="15"/>
      <c r="N72" s="2" t="s">
        <v>100</v>
      </c>
      <c r="O72" s="18"/>
      <c r="P72" s="13"/>
      <c r="Q72" s="13"/>
      <c r="R72" s="13"/>
      <c r="S72" s="13"/>
    </row>
    <row r="73" spans="1:21">
      <c r="A73" s="5">
        <v>41213</v>
      </c>
      <c r="B73" s="15">
        <v>0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2"/>
      <c r="J73" s="15"/>
      <c r="K73" s="15"/>
      <c r="L73" s="18"/>
      <c r="M73" s="15"/>
      <c r="N73" s="15" t="s">
        <v>104</v>
      </c>
      <c r="O73" s="79"/>
      <c r="P73" s="13"/>
      <c r="Q73" s="13"/>
      <c r="R73" s="13"/>
      <c r="S73" s="13"/>
    </row>
    <row r="74" spans="1:21">
      <c r="A74" s="5">
        <v>41220</v>
      </c>
      <c r="B74" s="15">
        <v>0</v>
      </c>
      <c r="C74" s="15">
        <v>0</v>
      </c>
      <c r="D74" s="15">
        <v>0</v>
      </c>
      <c r="E74" s="15">
        <v>1</v>
      </c>
      <c r="F74" s="18">
        <v>150</v>
      </c>
      <c r="G74" s="15">
        <v>0</v>
      </c>
      <c r="H74" s="15">
        <v>1</v>
      </c>
      <c r="I74" s="12"/>
      <c r="J74" s="15"/>
      <c r="K74" s="15"/>
      <c r="L74" s="18">
        <v>2</v>
      </c>
      <c r="M74" s="15" t="s">
        <v>109</v>
      </c>
      <c r="N74" s="15" t="s">
        <v>107</v>
      </c>
      <c r="O74" s="79" t="s">
        <v>108</v>
      </c>
      <c r="P74" s="13"/>
      <c r="Q74" s="13"/>
      <c r="R74" s="13"/>
      <c r="S74" s="13"/>
    </row>
    <row r="75" spans="1:21">
      <c r="A75" s="5">
        <v>41229</v>
      </c>
      <c r="B75" s="15">
        <v>0</v>
      </c>
      <c r="C75" s="15">
        <v>0</v>
      </c>
      <c r="D75" s="15">
        <v>0</v>
      </c>
      <c r="E75" s="15">
        <v>1</v>
      </c>
      <c r="F75" s="18">
        <v>2</v>
      </c>
      <c r="G75" s="12">
        <v>0</v>
      </c>
      <c r="H75" s="18">
        <v>0</v>
      </c>
      <c r="I75" s="12">
        <v>3</v>
      </c>
      <c r="J75" s="15"/>
      <c r="K75" s="15"/>
      <c r="L75" s="18"/>
      <c r="M75" s="15"/>
      <c r="N75" s="15" t="s">
        <v>124</v>
      </c>
      <c r="O75" s="18"/>
      <c r="P75" s="13"/>
      <c r="Q75" s="13"/>
      <c r="R75" s="13"/>
      <c r="S75" s="13"/>
    </row>
    <row r="76" spans="1:21">
      <c r="A76" s="5">
        <v>41232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2"/>
      <c r="J76" s="15"/>
      <c r="K76" s="15"/>
      <c r="L76" s="18"/>
      <c r="M76" s="15"/>
      <c r="N76" s="13" t="s">
        <v>165</v>
      </c>
      <c r="O76" s="18"/>
      <c r="P76" s="13"/>
      <c r="Q76" s="13"/>
      <c r="R76" s="13"/>
      <c r="S76" s="13"/>
    </row>
    <row r="77" spans="1:21">
      <c r="A77" s="94">
        <v>41241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2"/>
      <c r="J77" s="15"/>
      <c r="K77" s="15"/>
      <c r="L77" s="18"/>
      <c r="M77" s="15"/>
      <c r="N77" s="4" t="s">
        <v>160</v>
      </c>
      <c r="O77" s="18"/>
      <c r="P77" s="13"/>
      <c r="Q77" s="13"/>
      <c r="R77" s="13"/>
      <c r="S77" s="13"/>
    </row>
    <row r="78" spans="1:21">
      <c r="A78" s="94">
        <v>41247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2"/>
      <c r="J78" s="15"/>
      <c r="K78" s="15"/>
      <c r="L78" s="18"/>
      <c r="M78" s="15"/>
      <c r="N78" s="4" t="s">
        <v>136</v>
      </c>
      <c r="O78" s="18" t="s">
        <v>127</v>
      </c>
      <c r="P78" s="13"/>
      <c r="Q78" s="13"/>
      <c r="R78" s="13"/>
      <c r="S78" s="13"/>
    </row>
    <row r="79" spans="1:21">
      <c r="A79" s="94">
        <v>41247</v>
      </c>
      <c r="B79" s="15">
        <v>0</v>
      </c>
      <c r="C79" s="15">
        <v>0</v>
      </c>
      <c r="D79" s="15">
        <v>0</v>
      </c>
      <c r="E79" s="15">
        <v>0</v>
      </c>
      <c r="F79" s="15">
        <v>0</v>
      </c>
      <c r="G79" s="15">
        <v>0</v>
      </c>
      <c r="H79" s="15">
        <v>0</v>
      </c>
      <c r="I79" s="12"/>
      <c r="J79" s="15"/>
      <c r="K79" s="15"/>
      <c r="L79" s="18"/>
      <c r="M79" s="15"/>
      <c r="N79" s="15" t="s">
        <v>139</v>
      </c>
      <c r="O79" s="18"/>
      <c r="P79" s="13"/>
      <c r="Q79" s="13"/>
      <c r="R79" s="13"/>
      <c r="S79" s="13"/>
    </row>
    <row r="80" spans="1:21">
      <c r="A80" s="5">
        <v>41256</v>
      </c>
      <c r="B80" s="12">
        <v>0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/>
      <c r="J80" s="15"/>
      <c r="K80" s="15"/>
      <c r="L80" s="18"/>
      <c r="M80" s="15"/>
      <c r="N80" s="15" t="s">
        <v>152</v>
      </c>
      <c r="O80" s="18"/>
      <c r="P80" s="13"/>
      <c r="Q80" s="13"/>
      <c r="R80" s="13"/>
      <c r="S80" s="13"/>
    </row>
    <row r="81" spans="1:27" ht="13.5" thickBot="1">
      <c r="A81" s="6">
        <v>41263</v>
      </c>
      <c r="B81" s="16">
        <v>0</v>
      </c>
      <c r="C81" s="16">
        <v>0</v>
      </c>
      <c r="D81" s="16">
        <v>0</v>
      </c>
      <c r="E81" s="16">
        <v>0</v>
      </c>
      <c r="F81" s="19">
        <v>2</v>
      </c>
      <c r="G81" s="12">
        <v>0</v>
      </c>
      <c r="H81" s="12">
        <v>0</v>
      </c>
      <c r="I81" s="16">
        <v>1</v>
      </c>
      <c r="J81" s="17">
        <v>1</v>
      </c>
      <c r="K81" s="17"/>
      <c r="L81" s="19"/>
      <c r="M81" s="17"/>
      <c r="N81" s="13" t="s">
        <v>157</v>
      </c>
      <c r="O81" s="19"/>
      <c r="P81" s="13"/>
      <c r="Q81" s="13"/>
      <c r="R81" s="13"/>
      <c r="S81" s="13"/>
    </row>
    <row r="82" spans="1:27">
      <c r="L82" s="2">
        <v>2</v>
      </c>
      <c r="O82" s="13"/>
      <c r="P82" s="13"/>
      <c r="Q82" s="13"/>
      <c r="R82" s="13"/>
      <c r="S82" s="13"/>
      <c r="T82" s="13"/>
      <c r="U82" s="13"/>
    </row>
    <row r="83" spans="1:27">
      <c r="A83" s="41" t="s">
        <v>25</v>
      </c>
      <c r="O83" s="13"/>
      <c r="P83" s="13"/>
      <c r="Q83" s="13"/>
      <c r="S83" s="13"/>
      <c r="T83" s="13"/>
      <c r="U83" s="13"/>
    </row>
    <row r="84" spans="1:27">
      <c r="A84" s="1" t="s">
        <v>56</v>
      </c>
      <c r="B84" s="69" t="s">
        <v>10</v>
      </c>
      <c r="C84" s="69" t="s">
        <v>10</v>
      </c>
      <c r="D84" s="69" t="s">
        <v>10</v>
      </c>
      <c r="E84" s="69" t="s">
        <v>10</v>
      </c>
      <c r="F84" s="69" t="s">
        <v>10</v>
      </c>
      <c r="G84" s="69" t="s">
        <v>10</v>
      </c>
      <c r="H84" s="69" t="s">
        <v>13</v>
      </c>
      <c r="I84" s="13"/>
      <c r="J84" s="13"/>
      <c r="K84" s="13"/>
      <c r="L84" s="13"/>
      <c r="M84" s="13"/>
      <c r="N84" s="13"/>
      <c r="P84" s="13"/>
      <c r="Q84" s="13"/>
      <c r="R84" s="13"/>
      <c r="T84" s="13"/>
      <c r="U84" s="13"/>
      <c r="V84" s="13"/>
    </row>
    <row r="85" spans="1:27">
      <c r="A85" s="69" t="s">
        <v>0</v>
      </c>
      <c r="B85" s="69" t="s">
        <v>15</v>
      </c>
      <c r="C85" s="69" t="s">
        <v>16</v>
      </c>
      <c r="D85" s="69" t="s">
        <v>17</v>
      </c>
      <c r="E85" s="69" t="s">
        <v>18</v>
      </c>
      <c r="F85" s="69" t="s">
        <v>19</v>
      </c>
      <c r="G85" s="69" t="s">
        <v>67</v>
      </c>
      <c r="H85" s="69" t="s">
        <v>21</v>
      </c>
      <c r="I85" s="69" t="s">
        <v>22</v>
      </c>
      <c r="J85" s="69" t="s">
        <v>23</v>
      </c>
      <c r="K85" s="69" t="s">
        <v>24</v>
      </c>
      <c r="L85" s="69" t="s">
        <v>5</v>
      </c>
      <c r="M85" s="69" t="s">
        <v>6</v>
      </c>
      <c r="N85" s="69" t="s">
        <v>7</v>
      </c>
      <c r="P85" s="13"/>
      <c r="Q85" s="13"/>
      <c r="R85" s="13"/>
      <c r="T85" s="13"/>
      <c r="U85" s="13"/>
      <c r="V85" s="13"/>
    </row>
    <row r="86" spans="1:27">
      <c r="A86" s="42">
        <v>41185</v>
      </c>
      <c r="B86" s="14">
        <v>0</v>
      </c>
      <c r="C86" s="43">
        <v>0</v>
      </c>
      <c r="D86" s="43">
        <v>0</v>
      </c>
      <c r="E86" s="43">
        <v>2</v>
      </c>
      <c r="F86" s="43">
        <v>0</v>
      </c>
      <c r="G86" s="20">
        <v>2</v>
      </c>
      <c r="H86" s="14">
        <v>1</v>
      </c>
      <c r="I86" s="43">
        <v>3</v>
      </c>
      <c r="J86" s="43"/>
      <c r="K86" s="15"/>
      <c r="L86" s="12"/>
      <c r="M86" s="43" t="s">
        <v>86</v>
      </c>
      <c r="N86" s="20" t="s">
        <v>87</v>
      </c>
      <c r="P86" s="13"/>
      <c r="Q86" s="13"/>
      <c r="R86" s="13"/>
      <c r="T86" s="13"/>
      <c r="U86" s="13"/>
      <c r="V86" s="13"/>
    </row>
    <row r="87" spans="1:27" ht="15">
      <c r="A87" s="8">
        <v>41194</v>
      </c>
      <c r="B87" s="15">
        <v>1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2">
        <v>1</v>
      </c>
      <c r="I87" s="15"/>
      <c r="J87" s="15"/>
      <c r="K87" s="15"/>
      <c r="L87" s="12"/>
      <c r="M87" s="27" t="s">
        <v>117</v>
      </c>
      <c r="N87" s="18"/>
      <c r="P87" s="13"/>
      <c r="Q87" s="13"/>
      <c r="R87" s="13"/>
      <c r="T87" s="13"/>
      <c r="U87" s="13"/>
      <c r="V87" s="13"/>
    </row>
    <row r="88" spans="1:27" ht="15">
      <c r="A88" s="7">
        <v>41197</v>
      </c>
      <c r="B88" s="15">
        <v>0</v>
      </c>
      <c r="C88" s="15">
        <v>0</v>
      </c>
      <c r="D88" s="15">
        <v>0</v>
      </c>
      <c r="E88" s="15">
        <v>0</v>
      </c>
      <c r="F88" s="15">
        <v>1</v>
      </c>
      <c r="G88" s="15">
        <v>1</v>
      </c>
      <c r="H88" s="12">
        <v>2</v>
      </c>
      <c r="I88" s="15"/>
      <c r="J88" s="15"/>
      <c r="K88" s="15"/>
      <c r="L88" s="12"/>
      <c r="M88" s="88" t="s">
        <v>116</v>
      </c>
      <c r="N88" s="18"/>
      <c r="P88" s="134">
        <f>AVERAGE(B86:E98)</f>
        <v>0.26923076923076922</v>
      </c>
      <c r="Q88" s="134">
        <f>AVERAGE(F86:G98)</f>
        <v>0.5</v>
      </c>
      <c r="R88" s="13"/>
      <c r="T88" s="13"/>
      <c r="U88" s="13"/>
      <c r="V88" s="13"/>
    </row>
    <row r="89" spans="1:27">
      <c r="A89" s="5">
        <v>41207</v>
      </c>
      <c r="B89" s="12">
        <v>0</v>
      </c>
      <c r="C89" s="15">
        <v>1</v>
      </c>
      <c r="D89" s="15">
        <v>0</v>
      </c>
      <c r="E89" s="15">
        <v>0</v>
      </c>
      <c r="F89" s="15">
        <v>0</v>
      </c>
      <c r="G89" s="15">
        <v>0</v>
      </c>
      <c r="H89" s="12">
        <v>1</v>
      </c>
      <c r="I89" s="15"/>
      <c r="J89" s="15"/>
      <c r="K89" s="15"/>
      <c r="L89" s="12"/>
      <c r="M89" s="15" t="s">
        <v>101</v>
      </c>
      <c r="N89" s="18"/>
      <c r="P89" s="13"/>
      <c r="Q89" s="13"/>
      <c r="R89" s="13"/>
      <c r="T89" s="13"/>
      <c r="U89" s="13"/>
      <c r="V89" s="13"/>
    </row>
    <row r="90" spans="1:27">
      <c r="A90" s="5">
        <v>41212</v>
      </c>
      <c r="B90" s="12">
        <v>0</v>
      </c>
      <c r="C90" s="15">
        <v>2</v>
      </c>
      <c r="D90" s="15">
        <v>0</v>
      </c>
      <c r="E90" s="15">
        <v>0</v>
      </c>
      <c r="F90" s="15">
        <v>1</v>
      </c>
      <c r="G90" s="18">
        <v>1</v>
      </c>
      <c r="H90" s="12">
        <v>3</v>
      </c>
      <c r="I90" s="15">
        <v>1</v>
      </c>
      <c r="J90" s="15"/>
      <c r="K90" s="15"/>
      <c r="L90" s="12"/>
      <c r="M90" s="13" t="s">
        <v>119</v>
      </c>
      <c r="N90" s="18"/>
      <c r="P90" s="13"/>
      <c r="Q90" s="13"/>
      <c r="R90" s="13"/>
      <c r="T90" s="13"/>
      <c r="U90" s="13"/>
      <c r="V90" s="13"/>
    </row>
    <row r="91" spans="1:27">
      <c r="A91" s="5">
        <v>41222</v>
      </c>
      <c r="B91" s="15">
        <v>0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2"/>
      <c r="I91" s="15"/>
      <c r="J91" s="15"/>
      <c r="K91" s="15"/>
      <c r="L91" s="12"/>
      <c r="M91" s="15" t="s">
        <v>138</v>
      </c>
      <c r="N91" s="18"/>
      <c r="P91" s="13"/>
      <c r="Q91" s="13"/>
      <c r="R91" s="13"/>
      <c r="T91" s="13"/>
      <c r="U91" s="13"/>
      <c r="V91" s="13"/>
    </row>
    <row r="92" spans="1:27">
      <c r="A92" s="5">
        <v>41225</v>
      </c>
      <c r="B92" s="15">
        <v>0</v>
      </c>
      <c r="C92" s="15">
        <v>0</v>
      </c>
      <c r="D92" s="15">
        <v>0</v>
      </c>
      <c r="E92" s="15">
        <v>0</v>
      </c>
      <c r="F92" s="15">
        <v>0</v>
      </c>
      <c r="G92" s="15">
        <v>0</v>
      </c>
      <c r="H92" s="12"/>
      <c r="I92" s="15"/>
      <c r="J92" s="15"/>
      <c r="K92" s="15"/>
      <c r="L92" s="12"/>
      <c r="M92" s="64" t="s">
        <v>112</v>
      </c>
      <c r="N92" s="18"/>
      <c r="P92" s="13"/>
      <c r="Q92" s="13"/>
      <c r="R92" s="13"/>
      <c r="T92" s="13"/>
      <c r="U92" s="13"/>
      <c r="V92" s="13"/>
    </row>
    <row r="93" spans="1:27">
      <c r="A93" s="5">
        <v>41232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2"/>
      <c r="I93" s="15"/>
      <c r="J93" s="15"/>
      <c r="K93" s="15"/>
      <c r="L93" s="12"/>
      <c r="M93" s="13" t="s">
        <v>165</v>
      </c>
      <c r="N93" s="18"/>
      <c r="P93" s="13"/>
      <c r="Q93" s="13"/>
      <c r="R93" s="13"/>
      <c r="T93" s="13"/>
      <c r="U93" s="13"/>
      <c r="V93" s="13"/>
    </row>
    <row r="94" spans="1:27">
      <c r="A94" s="94">
        <v>41240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2"/>
      <c r="I94" s="15"/>
      <c r="J94" s="15"/>
      <c r="K94" s="15"/>
      <c r="L94" s="12"/>
      <c r="M94" s="15" t="s">
        <v>163</v>
      </c>
      <c r="N94" s="18"/>
      <c r="P94" s="13"/>
      <c r="Q94" s="13"/>
      <c r="R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5">
        <v>41248</v>
      </c>
      <c r="B95" s="12">
        <v>0</v>
      </c>
      <c r="C95" s="15">
        <v>0</v>
      </c>
      <c r="D95" s="15">
        <v>0</v>
      </c>
      <c r="E95" s="15">
        <v>5</v>
      </c>
      <c r="F95" s="15">
        <v>0</v>
      </c>
      <c r="G95" s="18">
        <v>0</v>
      </c>
      <c r="H95" s="12"/>
      <c r="I95" s="15"/>
      <c r="J95" s="15"/>
      <c r="K95" s="15">
        <v>5</v>
      </c>
      <c r="L95" s="12"/>
      <c r="M95" s="64" t="s">
        <v>126</v>
      </c>
      <c r="N95" s="18" t="s">
        <v>128</v>
      </c>
      <c r="P95" s="13"/>
      <c r="Q95" s="13"/>
      <c r="R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5">
        <v>41248</v>
      </c>
      <c r="B96" s="12">
        <v>0</v>
      </c>
      <c r="C96" s="15">
        <v>1</v>
      </c>
      <c r="D96" s="15">
        <v>0</v>
      </c>
      <c r="E96" s="15">
        <v>1</v>
      </c>
      <c r="F96" s="15">
        <v>1</v>
      </c>
      <c r="G96" s="18">
        <v>0</v>
      </c>
      <c r="H96" s="12">
        <v>2</v>
      </c>
      <c r="I96" s="15">
        <v>1</v>
      </c>
      <c r="J96" s="15"/>
      <c r="K96" s="15"/>
      <c r="L96" s="12"/>
      <c r="M96" s="15" t="s">
        <v>131</v>
      </c>
      <c r="N96" s="20" t="s">
        <v>87</v>
      </c>
      <c r="P96" s="13"/>
      <c r="Q96" s="13"/>
      <c r="R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5">
        <v>41257</v>
      </c>
      <c r="B97" s="12">
        <v>1</v>
      </c>
      <c r="C97" s="15">
        <v>0</v>
      </c>
      <c r="D97" s="15">
        <v>0</v>
      </c>
      <c r="E97" s="15">
        <v>0</v>
      </c>
      <c r="F97" s="15">
        <v>3</v>
      </c>
      <c r="G97" s="18">
        <v>2</v>
      </c>
      <c r="H97" s="12">
        <v>3</v>
      </c>
      <c r="I97" s="15">
        <v>2</v>
      </c>
      <c r="J97" s="15"/>
      <c r="K97" s="15">
        <v>1</v>
      </c>
      <c r="L97" s="12"/>
      <c r="M97" s="15" t="s">
        <v>148</v>
      </c>
      <c r="N97" s="18" t="s">
        <v>149</v>
      </c>
      <c r="P97" s="13"/>
      <c r="Q97" s="13"/>
      <c r="R97" s="13"/>
      <c r="T97" s="13"/>
      <c r="U97" s="13"/>
      <c r="V97" s="13"/>
      <c r="W97" s="13"/>
      <c r="X97" s="13"/>
      <c r="Y97" s="13"/>
      <c r="Z97" s="13"/>
      <c r="AA97" s="13"/>
    </row>
    <row r="98" spans="1:27" ht="13.5" thickBot="1">
      <c r="A98" s="6">
        <v>41260</v>
      </c>
      <c r="B98" s="16">
        <v>0</v>
      </c>
      <c r="C98" s="17">
        <v>0</v>
      </c>
      <c r="D98" s="17">
        <v>0</v>
      </c>
      <c r="E98" s="17">
        <v>0</v>
      </c>
      <c r="F98" s="17">
        <v>1</v>
      </c>
      <c r="G98" s="19">
        <v>0</v>
      </c>
      <c r="H98" s="16"/>
      <c r="I98" s="17">
        <v>1</v>
      </c>
      <c r="J98" s="17"/>
      <c r="K98" s="17"/>
      <c r="L98" s="16"/>
      <c r="M98" s="17" t="s">
        <v>151</v>
      </c>
      <c r="N98" s="113" t="s">
        <v>87</v>
      </c>
      <c r="P98" s="13"/>
      <c r="Q98" s="13"/>
      <c r="R98" s="13"/>
      <c r="T98" s="13"/>
      <c r="U98" s="13"/>
      <c r="V98" s="13"/>
      <c r="W98" s="13"/>
      <c r="X98" s="13"/>
      <c r="Y98" s="13"/>
      <c r="Z98" s="13"/>
      <c r="AA98" s="13"/>
    </row>
    <row r="99" spans="1:27">
      <c r="B99" s="2">
        <f>COUNT(B86:G98)</f>
        <v>78</v>
      </c>
      <c r="O99" s="13"/>
      <c r="P99" s="13"/>
      <c r="Q99" s="13"/>
    </row>
    <row r="100" spans="1:27">
      <c r="O100" s="13"/>
      <c r="P100" s="13"/>
      <c r="Q100" s="13"/>
    </row>
    <row r="101" spans="1:27">
      <c r="A101" s="1" t="s">
        <v>68</v>
      </c>
      <c r="B101" s="69" t="s">
        <v>10</v>
      </c>
      <c r="C101" s="70" t="s">
        <v>10</v>
      </c>
      <c r="D101" s="69" t="s">
        <v>10</v>
      </c>
      <c r="E101" s="69" t="s">
        <v>10</v>
      </c>
      <c r="F101" s="70" t="s">
        <v>10</v>
      </c>
      <c r="G101" s="69" t="s">
        <v>10</v>
      </c>
      <c r="H101" s="70" t="s">
        <v>10</v>
      </c>
      <c r="I101" s="70" t="s">
        <v>10</v>
      </c>
      <c r="J101" s="70" t="s">
        <v>10</v>
      </c>
      <c r="K101" s="70" t="s">
        <v>10</v>
      </c>
      <c r="L101" s="70" t="s">
        <v>10</v>
      </c>
      <c r="M101" s="70" t="s">
        <v>10</v>
      </c>
      <c r="N101" s="70" t="s">
        <v>10</v>
      </c>
      <c r="O101" s="70" t="s">
        <v>13</v>
      </c>
      <c r="P101" s="13"/>
      <c r="Q101" s="13"/>
      <c r="R101" s="13"/>
      <c r="S101" s="13"/>
      <c r="T101" s="13"/>
      <c r="V101" s="13"/>
      <c r="W101" s="13"/>
      <c r="X101" s="13"/>
    </row>
    <row r="102" spans="1:27">
      <c r="A102" s="71" t="s">
        <v>0</v>
      </c>
      <c r="B102" s="71" t="s">
        <v>15</v>
      </c>
      <c r="C102" s="71" t="s">
        <v>16</v>
      </c>
      <c r="D102" s="72" t="s">
        <v>19</v>
      </c>
      <c r="E102" s="70" t="s">
        <v>15</v>
      </c>
      <c r="F102" s="70" t="s">
        <v>16</v>
      </c>
      <c r="G102" s="69" t="s">
        <v>17</v>
      </c>
      <c r="H102" s="70" t="s">
        <v>18</v>
      </c>
      <c r="I102" s="70" t="s">
        <v>20</v>
      </c>
      <c r="J102" s="70" t="s">
        <v>69</v>
      </c>
      <c r="K102" s="70" t="s">
        <v>70</v>
      </c>
      <c r="L102" s="70" t="s">
        <v>71</v>
      </c>
      <c r="M102" s="70" t="s">
        <v>19</v>
      </c>
      <c r="N102" s="70" t="s">
        <v>21</v>
      </c>
      <c r="O102" s="70" t="s">
        <v>22</v>
      </c>
      <c r="P102" s="71" t="s">
        <v>23</v>
      </c>
      <c r="Q102" s="71" t="s">
        <v>24</v>
      </c>
      <c r="R102" s="71" t="s">
        <v>5</v>
      </c>
      <c r="S102" s="71" t="s">
        <v>6</v>
      </c>
      <c r="T102" s="71" t="s">
        <v>7</v>
      </c>
      <c r="V102" s="13"/>
      <c r="W102" s="13"/>
      <c r="X102" s="13"/>
    </row>
    <row r="103" spans="1:27">
      <c r="A103" s="8">
        <v>41186</v>
      </c>
      <c r="B103" s="13">
        <v>0</v>
      </c>
      <c r="C103" s="13">
        <v>0</v>
      </c>
      <c r="D103" s="18">
        <v>0</v>
      </c>
      <c r="E103" s="12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8">
        <v>0</v>
      </c>
      <c r="N103" s="12"/>
      <c r="Q103" s="18"/>
      <c r="R103" s="12"/>
      <c r="S103" s="2" t="s">
        <v>92</v>
      </c>
      <c r="T103" s="18"/>
      <c r="V103" s="13"/>
      <c r="W103" s="13"/>
      <c r="X103" s="13"/>
    </row>
    <row r="104" spans="1:27">
      <c r="A104" s="8">
        <v>41187</v>
      </c>
      <c r="B104" s="13">
        <v>0</v>
      </c>
      <c r="C104" s="13">
        <v>2</v>
      </c>
      <c r="D104" s="18">
        <v>0</v>
      </c>
      <c r="E104" s="12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8">
        <v>1</v>
      </c>
      <c r="N104" s="12">
        <v>2</v>
      </c>
      <c r="O104" s="13">
        <v>1</v>
      </c>
      <c r="Q104" s="18"/>
      <c r="R104" s="12"/>
      <c r="S104" s="2" t="s">
        <v>91</v>
      </c>
      <c r="T104" s="18"/>
      <c r="V104" s="13"/>
      <c r="W104" s="13"/>
      <c r="X104" s="13"/>
    </row>
    <row r="105" spans="1:27">
      <c r="A105" s="8">
        <v>41191</v>
      </c>
      <c r="B105" s="13">
        <v>0</v>
      </c>
      <c r="C105" s="13">
        <v>0</v>
      </c>
      <c r="D105" s="18">
        <v>0</v>
      </c>
      <c r="E105" s="12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8">
        <v>0</v>
      </c>
      <c r="N105" s="12"/>
      <c r="O105" s="13"/>
      <c r="Q105" s="18"/>
      <c r="R105" s="12"/>
      <c r="S105" s="2" t="s">
        <v>98</v>
      </c>
      <c r="T105" s="18"/>
      <c r="V105" s="13"/>
      <c r="W105" s="13"/>
      <c r="X105" s="13"/>
    </row>
    <row r="106" spans="1:27">
      <c r="A106" s="7">
        <v>41194</v>
      </c>
      <c r="B106" s="77">
        <v>0</v>
      </c>
      <c r="C106" s="77">
        <v>1</v>
      </c>
      <c r="D106" s="86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2">
        <v>1</v>
      </c>
      <c r="O106" s="15"/>
      <c r="P106" s="15"/>
      <c r="Q106" s="15"/>
      <c r="R106" s="12"/>
      <c r="S106" s="2" t="s">
        <v>117</v>
      </c>
      <c r="T106" s="79"/>
      <c r="V106" s="13"/>
      <c r="W106" s="13"/>
      <c r="X106" s="13"/>
    </row>
    <row r="107" spans="1:27">
      <c r="A107" s="7">
        <v>41198</v>
      </c>
      <c r="B107" s="77">
        <v>0</v>
      </c>
      <c r="C107" s="77">
        <v>0</v>
      </c>
      <c r="D107" s="77">
        <v>0</v>
      </c>
      <c r="E107" s="77">
        <v>0</v>
      </c>
      <c r="F107" s="77">
        <v>0</v>
      </c>
      <c r="G107" s="77">
        <v>0</v>
      </c>
      <c r="H107" s="77">
        <v>0</v>
      </c>
      <c r="I107" s="77">
        <v>0</v>
      </c>
      <c r="J107" s="77">
        <v>0</v>
      </c>
      <c r="K107" s="77">
        <v>0</v>
      </c>
      <c r="L107" s="77">
        <v>0</v>
      </c>
      <c r="M107" s="77">
        <v>0</v>
      </c>
      <c r="N107" s="12"/>
      <c r="O107" s="15"/>
      <c r="P107" s="15"/>
      <c r="Q107" s="15"/>
      <c r="R107" s="12"/>
      <c r="S107" s="15" t="s">
        <v>94</v>
      </c>
      <c r="T107" s="18"/>
      <c r="V107" s="13"/>
      <c r="W107" s="13"/>
    </row>
    <row r="108" spans="1:27">
      <c r="A108" s="5">
        <v>41199</v>
      </c>
      <c r="B108" s="77">
        <v>0</v>
      </c>
      <c r="C108" s="77">
        <v>1</v>
      </c>
      <c r="D108" s="86">
        <v>1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0</v>
      </c>
      <c r="M108" s="15">
        <v>1</v>
      </c>
      <c r="N108" s="12"/>
      <c r="O108" s="15">
        <v>3</v>
      </c>
      <c r="P108" s="15"/>
      <c r="Q108" s="15"/>
      <c r="R108" s="12"/>
      <c r="S108" s="15" t="s">
        <v>105</v>
      </c>
      <c r="T108" s="18" t="s">
        <v>87</v>
      </c>
      <c r="V108" s="13"/>
      <c r="W108" s="13"/>
    </row>
    <row r="109" spans="1:27">
      <c r="A109" s="5">
        <v>41206</v>
      </c>
      <c r="B109" s="77">
        <v>0</v>
      </c>
      <c r="C109" s="77">
        <v>0</v>
      </c>
      <c r="D109" s="86">
        <v>2</v>
      </c>
      <c r="E109" s="15">
        <v>0</v>
      </c>
      <c r="F109" s="15">
        <v>0</v>
      </c>
      <c r="G109" s="15">
        <v>0</v>
      </c>
      <c r="H109" s="15">
        <v>1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2">
        <v>3</v>
      </c>
      <c r="O109" s="15"/>
      <c r="P109" s="15"/>
      <c r="Q109" s="15"/>
      <c r="R109" s="12"/>
      <c r="S109" s="15" t="s">
        <v>99</v>
      </c>
      <c r="T109" s="18"/>
      <c r="V109" s="13"/>
      <c r="W109" s="13"/>
      <c r="X109" s="13"/>
    </row>
    <row r="110" spans="1:27">
      <c r="A110" s="5">
        <v>41208</v>
      </c>
      <c r="B110" s="77">
        <v>0</v>
      </c>
      <c r="C110" s="77">
        <v>1</v>
      </c>
      <c r="D110" s="86">
        <v>0</v>
      </c>
      <c r="E110" s="15">
        <v>0</v>
      </c>
      <c r="F110" s="15">
        <v>0</v>
      </c>
      <c r="G110" s="15">
        <v>0</v>
      </c>
      <c r="H110" s="15">
        <v>1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2">
        <v>2</v>
      </c>
      <c r="O110" s="15"/>
      <c r="P110" s="15"/>
      <c r="Q110" s="15"/>
      <c r="R110" s="12"/>
      <c r="S110" s="2" t="s">
        <v>113</v>
      </c>
      <c r="T110" s="18"/>
      <c r="V110" s="13"/>
      <c r="W110" s="13"/>
      <c r="X110" s="13"/>
    </row>
    <row r="111" spans="1:27">
      <c r="A111" s="5">
        <v>41213</v>
      </c>
      <c r="B111" s="97">
        <v>0</v>
      </c>
      <c r="C111" s="97">
        <v>0</v>
      </c>
      <c r="D111" s="97">
        <v>0</v>
      </c>
      <c r="E111" s="97">
        <v>0</v>
      </c>
      <c r="F111" s="97">
        <v>0</v>
      </c>
      <c r="G111" s="97">
        <v>0</v>
      </c>
      <c r="H111" s="97">
        <v>0</v>
      </c>
      <c r="I111" s="97">
        <v>0</v>
      </c>
      <c r="J111" s="97">
        <v>0</v>
      </c>
      <c r="K111" s="97">
        <v>0</v>
      </c>
      <c r="L111" s="97">
        <v>0</v>
      </c>
      <c r="M111" s="97">
        <v>0</v>
      </c>
      <c r="N111" s="12"/>
      <c r="O111" s="15"/>
      <c r="P111" s="15"/>
      <c r="Q111" s="15"/>
      <c r="R111" s="12"/>
      <c r="S111" s="15" t="s">
        <v>104</v>
      </c>
      <c r="T111" s="18"/>
      <c r="V111" s="13"/>
      <c r="W111" s="13"/>
      <c r="X111" s="13"/>
    </row>
    <row r="112" spans="1:27">
      <c r="A112" s="5">
        <v>41215</v>
      </c>
      <c r="B112" s="77">
        <v>0</v>
      </c>
      <c r="C112" s="77">
        <v>1</v>
      </c>
      <c r="D112" s="86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2">
        <v>1</v>
      </c>
      <c r="O112" s="15"/>
      <c r="P112" s="15"/>
      <c r="Q112" s="15"/>
      <c r="R112" s="12"/>
      <c r="S112" s="15" t="s">
        <v>103</v>
      </c>
      <c r="T112" s="79"/>
      <c r="V112" s="13"/>
      <c r="W112" s="13"/>
      <c r="X112" s="13"/>
    </row>
    <row r="113" spans="1:24">
      <c r="A113" s="5">
        <v>41218</v>
      </c>
      <c r="B113" s="77">
        <v>0</v>
      </c>
      <c r="C113" s="77">
        <v>1</v>
      </c>
      <c r="D113" s="86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2">
        <v>1</v>
      </c>
      <c r="O113" s="15"/>
      <c r="P113" s="15"/>
      <c r="Q113" s="15"/>
      <c r="R113" s="12"/>
      <c r="S113" s="15" t="s">
        <v>159</v>
      </c>
      <c r="T113" s="79"/>
      <c r="V113" s="13"/>
      <c r="W113" s="13"/>
      <c r="X113" s="13"/>
    </row>
    <row r="114" spans="1:24">
      <c r="A114" s="5">
        <v>41219</v>
      </c>
      <c r="B114" s="97">
        <v>0</v>
      </c>
      <c r="C114" s="97">
        <v>0</v>
      </c>
      <c r="D114" s="97">
        <v>0</v>
      </c>
      <c r="E114" s="97">
        <v>0</v>
      </c>
      <c r="F114" s="97">
        <v>0</v>
      </c>
      <c r="G114" s="97">
        <v>0</v>
      </c>
      <c r="H114" s="97">
        <v>0</v>
      </c>
      <c r="I114" s="97">
        <v>0</v>
      </c>
      <c r="J114" s="97">
        <v>0</v>
      </c>
      <c r="K114" s="97">
        <v>0</v>
      </c>
      <c r="L114" s="97">
        <v>0</v>
      </c>
      <c r="M114" s="97">
        <v>0</v>
      </c>
      <c r="N114" s="12"/>
      <c r="O114" s="15"/>
      <c r="P114" s="15"/>
      <c r="Q114" s="15"/>
      <c r="R114" s="12"/>
      <c r="S114" s="48" t="s">
        <v>106</v>
      </c>
      <c r="T114" s="18"/>
      <c r="V114" s="13"/>
      <c r="W114" s="13"/>
      <c r="X114" s="13"/>
    </row>
    <row r="115" spans="1:24">
      <c r="A115" s="5">
        <v>41226</v>
      </c>
      <c r="B115" s="97">
        <v>0</v>
      </c>
      <c r="C115" s="97">
        <v>0</v>
      </c>
      <c r="D115" s="97">
        <v>0</v>
      </c>
      <c r="E115" s="97">
        <v>0</v>
      </c>
      <c r="F115" s="97">
        <v>0</v>
      </c>
      <c r="G115" s="97">
        <v>0</v>
      </c>
      <c r="H115" s="97">
        <v>0</v>
      </c>
      <c r="I115" s="97">
        <v>0</v>
      </c>
      <c r="J115" s="97">
        <v>0</v>
      </c>
      <c r="K115" s="97">
        <v>0</v>
      </c>
      <c r="L115" s="97">
        <v>0</v>
      </c>
      <c r="M115" s="97">
        <v>0</v>
      </c>
      <c r="N115" s="12"/>
      <c r="O115" s="15"/>
      <c r="P115" s="15"/>
      <c r="Q115" s="15"/>
      <c r="R115" s="12"/>
      <c r="S115" s="15" t="s">
        <v>140</v>
      </c>
      <c r="T115" s="18"/>
      <c r="V115" s="13"/>
      <c r="W115" s="13"/>
      <c r="X115" s="13"/>
    </row>
    <row r="116" spans="1:24">
      <c r="A116" s="5">
        <v>41230</v>
      </c>
      <c r="B116" s="77">
        <v>0</v>
      </c>
      <c r="C116" s="77">
        <v>0</v>
      </c>
      <c r="D116" s="86">
        <v>0</v>
      </c>
      <c r="E116" s="15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1</v>
      </c>
      <c r="L116" s="15">
        <v>0</v>
      </c>
      <c r="M116" s="77">
        <v>0</v>
      </c>
      <c r="N116" s="12"/>
      <c r="O116" s="15">
        <v>1</v>
      </c>
      <c r="P116" s="15"/>
      <c r="Q116" s="15"/>
      <c r="R116" s="12"/>
      <c r="S116" s="15" t="s">
        <v>122</v>
      </c>
      <c r="T116" s="18"/>
      <c r="V116" s="13"/>
      <c r="W116" s="13"/>
      <c r="X116" s="13"/>
    </row>
    <row r="117" spans="1:24">
      <c r="A117" s="5">
        <v>41232</v>
      </c>
      <c r="B117" s="77">
        <v>0</v>
      </c>
      <c r="C117" s="77">
        <v>0</v>
      </c>
      <c r="D117" s="86">
        <v>0</v>
      </c>
      <c r="E117" s="15">
        <v>0</v>
      </c>
      <c r="F117" s="15">
        <v>0</v>
      </c>
      <c r="G117" s="15">
        <v>1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  <c r="M117" s="15">
        <v>0</v>
      </c>
      <c r="N117" s="12"/>
      <c r="O117" s="15">
        <v>1</v>
      </c>
      <c r="P117" s="15"/>
      <c r="Q117" s="15"/>
      <c r="R117" s="12"/>
      <c r="S117" s="13" t="s">
        <v>165</v>
      </c>
      <c r="T117" s="18" t="s">
        <v>87</v>
      </c>
      <c r="V117" s="13"/>
      <c r="W117" s="13"/>
      <c r="X117" s="13"/>
    </row>
    <row r="118" spans="1:24">
      <c r="A118" s="5">
        <v>41233</v>
      </c>
      <c r="B118" s="77">
        <v>0</v>
      </c>
      <c r="C118" s="77">
        <v>1</v>
      </c>
      <c r="D118" s="86">
        <v>3</v>
      </c>
      <c r="E118" s="15">
        <v>0</v>
      </c>
      <c r="F118" s="15">
        <v>0</v>
      </c>
      <c r="G118" s="15">
        <v>0</v>
      </c>
      <c r="H118" s="15">
        <v>10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2"/>
      <c r="O118" s="15">
        <v>4</v>
      </c>
      <c r="P118" s="15"/>
      <c r="Q118" s="15">
        <v>10</v>
      </c>
      <c r="R118" s="12" t="s">
        <v>155</v>
      </c>
      <c r="S118" s="13" t="s">
        <v>153</v>
      </c>
      <c r="T118" s="18" t="s">
        <v>154</v>
      </c>
      <c r="V118" s="13"/>
      <c r="W118" s="13"/>
      <c r="X118" s="13"/>
    </row>
    <row r="119" spans="1:24">
      <c r="A119" s="5">
        <v>41239</v>
      </c>
      <c r="B119" s="77">
        <v>0</v>
      </c>
      <c r="C119" s="77">
        <v>0</v>
      </c>
      <c r="D119" s="86">
        <v>0</v>
      </c>
      <c r="E119" s="15">
        <v>0</v>
      </c>
      <c r="F119" s="15">
        <v>0</v>
      </c>
      <c r="G119" s="15">
        <v>0</v>
      </c>
      <c r="H119" s="15">
        <v>0</v>
      </c>
      <c r="I119" s="15">
        <v>0</v>
      </c>
      <c r="J119" s="15">
        <v>0</v>
      </c>
      <c r="K119" s="15">
        <v>0</v>
      </c>
      <c r="L119" s="15">
        <v>0</v>
      </c>
      <c r="M119" s="77">
        <v>0</v>
      </c>
      <c r="N119" s="12"/>
      <c r="O119" s="15"/>
      <c r="P119" s="15"/>
      <c r="Q119" s="15"/>
      <c r="R119" s="12"/>
      <c r="S119" s="13" t="s">
        <v>130</v>
      </c>
      <c r="T119" s="18"/>
      <c r="V119" s="13"/>
      <c r="W119" s="13"/>
      <c r="X119" s="13"/>
    </row>
    <row r="120" spans="1:24">
      <c r="A120" s="94">
        <v>41243</v>
      </c>
      <c r="B120" s="97">
        <v>0</v>
      </c>
      <c r="C120" s="97">
        <v>2</v>
      </c>
      <c r="D120" s="97">
        <v>1</v>
      </c>
      <c r="E120" s="12">
        <v>0</v>
      </c>
      <c r="F120" s="15">
        <v>1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  <c r="L120" s="15">
        <v>0</v>
      </c>
      <c r="M120" s="15">
        <v>0</v>
      </c>
      <c r="N120" s="12">
        <v>2</v>
      </c>
      <c r="O120" s="15">
        <v>2</v>
      </c>
      <c r="P120" s="15"/>
      <c r="Q120" s="15"/>
      <c r="R120" s="12"/>
      <c r="S120" s="15" t="s">
        <v>129</v>
      </c>
      <c r="T120" s="18"/>
      <c r="V120" s="13"/>
      <c r="W120" s="13"/>
      <c r="X120" s="13"/>
    </row>
    <row r="121" spans="1:24">
      <c r="A121" s="94">
        <v>41249</v>
      </c>
      <c r="B121" s="97">
        <v>0</v>
      </c>
      <c r="C121" s="97">
        <v>0</v>
      </c>
      <c r="D121" s="97">
        <v>0</v>
      </c>
      <c r="E121" s="12">
        <v>0</v>
      </c>
      <c r="F121" s="15">
        <v>0</v>
      </c>
      <c r="G121" s="15">
        <v>1</v>
      </c>
      <c r="H121" s="15">
        <v>0</v>
      </c>
      <c r="I121" s="15">
        <v>0</v>
      </c>
      <c r="J121" s="15">
        <v>0</v>
      </c>
      <c r="K121" s="15">
        <v>0</v>
      </c>
      <c r="L121" s="15">
        <v>0</v>
      </c>
      <c r="M121" s="15">
        <v>0</v>
      </c>
      <c r="N121" s="12">
        <v>1</v>
      </c>
      <c r="O121" s="15"/>
      <c r="P121" s="15"/>
      <c r="Q121" s="15"/>
      <c r="R121" s="12"/>
      <c r="S121" s="15" t="s">
        <v>141</v>
      </c>
      <c r="T121" s="18"/>
      <c r="V121" s="13"/>
      <c r="W121" s="13"/>
      <c r="X121" s="13"/>
    </row>
    <row r="122" spans="1:24">
      <c r="A122" s="5">
        <v>41250</v>
      </c>
      <c r="B122" s="97">
        <v>0</v>
      </c>
      <c r="C122" s="97">
        <v>4</v>
      </c>
      <c r="D122" s="97">
        <v>0</v>
      </c>
      <c r="E122" s="102">
        <v>0</v>
      </c>
      <c r="F122" s="102">
        <v>0</v>
      </c>
      <c r="G122" s="102">
        <v>0</v>
      </c>
      <c r="H122" s="102">
        <v>0</v>
      </c>
      <c r="I122" s="97">
        <v>1</v>
      </c>
      <c r="J122" s="97">
        <v>0</v>
      </c>
      <c r="K122" s="97">
        <v>0</v>
      </c>
      <c r="L122" s="97">
        <v>0</v>
      </c>
      <c r="M122" s="97">
        <v>1</v>
      </c>
      <c r="N122" s="12">
        <v>5</v>
      </c>
      <c r="O122" s="15"/>
      <c r="P122" s="15"/>
      <c r="Q122" s="15">
        <v>1</v>
      </c>
      <c r="R122" s="12"/>
      <c r="S122" s="15" t="s">
        <v>132</v>
      </c>
      <c r="T122" s="18" t="s">
        <v>133</v>
      </c>
      <c r="V122" s="13"/>
      <c r="W122" s="13"/>
      <c r="X122" s="13"/>
    </row>
    <row r="123" spans="1:24">
      <c r="A123" s="5">
        <v>41250</v>
      </c>
      <c r="B123" s="97">
        <v>0</v>
      </c>
      <c r="C123" s="97">
        <v>0</v>
      </c>
      <c r="D123" s="97">
        <v>0</v>
      </c>
      <c r="E123" s="97">
        <v>0</v>
      </c>
      <c r="F123" s="97">
        <v>0</v>
      </c>
      <c r="G123" s="97">
        <v>0</v>
      </c>
      <c r="H123" s="97">
        <v>0</v>
      </c>
      <c r="I123" s="97">
        <v>2</v>
      </c>
      <c r="J123" s="97">
        <v>0</v>
      </c>
      <c r="K123" s="97">
        <v>0</v>
      </c>
      <c r="L123" s="97">
        <v>0</v>
      </c>
      <c r="M123" s="97">
        <v>0</v>
      </c>
      <c r="N123" s="12"/>
      <c r="O123" s="15"/>
      <c r="P123" s="15"/>
      <c r="Q123" s="15">
        <v>2</v>
      </c>
      <c r="R123" s="12"/>
      <c r="S123" s="15" t="s">
        <v>134</v>
      </c>
      <c r="T123" s="18" t="s">
        <v>135</v>
      </c>
      <c r="V123" s="13"/>
      <c r="W123" s="13"/>
      <c r="X123" s="13"/>
    </row>
    <row r="124" spans="1:24">
      <c r="A124" s="5">
        <v>41253</v>
      </c>
      <c r="B124" s="97">
        <v>0</v>
      </c>
      <c r="C124" s="97">
        <v>0</v>
      </c>
      <c r="D124" s="97">
        <v>0</v>
      </c>
      <c r="E124" s="97">
        <v>0</v>
      </c>
      <c r="F124" s="97">
        <v>0</v>
      </c>
      <c r="G124" s="97">
        <v>0</v>
      </c>
      <c r="H124" s="97">
        <v>0</v>
      </c>
      <c r="I124" s="97">
        <v>0</v>
      </c>
      <c r="J124" s="97">
        <v>0</v>
      </c>
      <c r="K124" s="97">
        <v>0</v>
      </c>
      <c r="L124" s="97">
        <v>0</v>
      </c>
      <c r="M124" s="97">
        <v>0</v>
      </c>
      <c r="N124" s="12"/>
      <c r="O124" s="15"/>
      <c r="P124" s="15"/>
      <c r="Q124" s="15"/>
      <c r="R124" s="12"/>
      <c r="S124" s="13" t="s">
        <v>142</v>
      </c>
      <c r="T124" s="18"/>
      <c r="V124" s="13"/>
      <c r="W124" s="13"/>
      <c r="X124" s="13"/>
    </row>
    <row r="125" spans="1:24">
      <c r="A125" s="5">
        <v>41254</v>
      </c>
      <c r="B125" s="97">
        <v>0</v>
      </c>
      <c r="C125" s="97">
        <v>0</v>
      </c>
      <c r="D125" s="97">
        <v>0</v>
      </c>
      <c r="E125" s="97">
        <v>0</v>
      </c>
      <c r="F125" s="97">
        <v>0</v>
      </c>
      <c r="G125" s="97">
        <v>0</v>
      </c>
      <c r="H125" s="97">
        <v>0</v>
      </c>
      <c r="I125" s="97">
        <v>0</v>
      </c>
      <c r="J125" s="97">
        <v>0</v>
      </c>
      <c r="K125" s="97">
        <v>0</v>
      </c>
      <c r="L125" s="97">
        <v>0</v>
      </c>
      <c r="M125" s="97">
        <v>1</v>
      </c>
      <c r="N125" s="12"/>
      <c r="O125" s="15">
        <v>1</v>
      </c>
      <c r="P125" s="15"/>
      <c r="Q125" s="15"/>
      <c r="R125" s="12"/>
      <c r="S125" s="15" t="s">
        <v>147</v>
      </c>
      <c r="T125" s="18"/>
      <c r="V125" s="13"/>
      <c r="W125" s="13"/>
      <c r="X125" s="13"/>
    </row>
    <row r="126" spans="1:24">
      <c r="A126" s="5">
        <v>41261</v>
      </c>
      <c r="B126" s="97">
        <v>0</v>
      </c>
      <c r="C126" s="97">
        <v>0</v>
      </c>
      <c r="D126" s="97">
        <v>2</v>
      </c>
      <c r="E126" s="12">
        <v>0</v>
      </c>
      <c r="F126" s="12">
        <v>0</v>
      </c>
      <c r="G126" s="12">
        <v>0</v>
      </c>
      <c r="H126" s="12">
        <v>0</v>
      </c>
      <c r="I126" s="15">
        <v>1</v>
      </c>
      <c r="J126" s="15">
        <v>0</v>
      </c>
      <c r="K126" s="15">
        <v>0</v>
      </c>
      <c r="L126" s="15">
        <v>0</v>
      </c>
      <c r="M126" s="97">
        <v>0</v>
      </c>
      <c r="N126" s="12"/>
      <c r="O126" s="15">
        <v>3</v>
      </c>
      <c r="P126" s="15"/>
      <c r="Q126" s="15"/>
      <c r="R126" s="12"/>
      <c r="S126" s="13" t="s">
        <v>145</v>
      </c>
      <c r="T126" s="18"/>
      <c r="V126" s="13"/>
      <c r="W126" s="13"/>
      <c r="X126" s="13"/>
    </row>
    <row r="127" spans="1:24" ht="13.5" thickBot="1">
      <c r="A127" s="6">
        <v>41262</v>
      </c>
      <c r="B127" s="112">
        <v>0</v>
      </c>
      <c r="C127" s="112">
        <v>1</v>
      </c>
      <c r="D127" s="112">
        <v>0</v>
      </c>
      <c r="E127" s="16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6">
        <v>1</v>
      </c>
      <c r="O127" s="17"/>
      <c r="P127" s="17"/>
      <c r="Q127" s="17"/>
      <c r="R127" s="17"/>
      <c r="S127" s="17" t="s">
        <v>150</v>
      </c>
      <c r="T127" s="19"/>
      <c r="V127" s="13"/>
      <c r="W127" s="13"/>
      <c r="X127" s="13"/>
    </row>
    <row r="128" spans="1:24">
      <c r="B128" s="2">
        <f>COUNT(B103:M127,B132:I145)</f>
        <v>412</v>
      </c>
      <c r="N128" s="2">
        <f>SUM(N103:Q127)</f>
        <v>48</v>
      </c>
      <c r="O128" s="13"/>
      <c r="P128" s="13"/>
      <c r="Q128" s="13"/>
    </row>
    <row r="129" spans="1:17">
      <c r="A129" s="41" t="s">
        <v>25</v>
      </c>
      <c r="O129" s="13"/>
      <c r="P129" s="13"/>
      <c r="Q129" s="13"/>
    </row>
    <row r="130" spans="1:17">
      <c r="A130" s="1" t="s">
        <v>72</v>
      </c>
      <c r="B130" s="69" t="s">
        <v>10</v>
      </c>
      <c r="C130" s="70" t="s">
        <v>10</v>
      </c>
      <c r="D130" s="69" t="s">
        <v>10</v>
      </c>
      <c r="E130" s="70" t="s">
        <v>10</v>
      </c>
      <c r="F130" s="69" t="s">
        <v>10</v>
      </c>
      <c r="G130" s="70" t="s">
        <v>10</v>
      </c>
      <c r="H130" s="69" t="s">
        <v>10</v>
      </c>
      <c r="I130" s="70" t="s">
        <v>10</v>
      </c>
      <c r="J130" s="69"/>
      <c r="K130" s="70" t="s">
        <v>13</v>
      </c>
      <c r="L130" s="13"/>
      <c r="M130" s="13"/>
      <c r="N130" s="13"/>
      <c r="O130" s="13"/>
      <c r="P130" s="13"/>
    </row>
    <row r="131" spans="1:17">
      <c r="A131" s="71" t="s">
        <v>0</v>
      </c>
      <c r="B131" s="71" t="s">
        <v>15</v>
      </c>
      <c r="C131" s="71" t="s">
        <v>16</v>
      </c>
      <c r="D131" s="71" t="s">
        <v>17</v>
      </c>
      <c r="E131" s="71" t="s">
        <v>18</v>
      </c>
      <c r="F131" s="71" t="s">
        <v>20</v>
      </c>
      <c r="G131" s="71" t="s">
        <v>69</v>
      </c>
      <c r="H131" s="71" t="s">
        <v>70</v>
      </c>
      <c r="I131" s="71" t="s">
        <v>19</v>
      </c>
      <c r="J131" s="71" t="s">
        <v>21</v>
      </c>
      <c r="K131" s="71" t="s">
        <v>22</v>
      </c>
      <c r="L131" s="69" t="s">
        <v>23</v>
      </c>
      <c r="M131" s="78" t="s">
        <v>24</v>
      </c>
      <c r="N131" s="69" t="s">
        <v>5</v>
      </c>
      <c r="O131" s="78" t="s">
        <v>6</v>
      </c>
      <c r="P131" s="69" t="s">
        <v>7</v>
      </c>
    </row>
    <row r="132" spans="1:17">
      <c r="A132" s="42">
        <v>41184</v>
      </c>
      <c r="B132" s="14">
        <v>0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44"/>
      <c r="K132" s="44"/>
      <c r="L132" s="44"/>
      <c r="M132" s="15"/>
      <c r="N132" s="12"/>
      <c r="O132" s="43" t="s">
        <v>88</v>
      </c>
      <c r="P132" s="65"/>
    </row>
    <row r="133" spans="1:17">
      <c r="A133" s="8">
        <v>41193</v>
      </c>
      <c r="B133" s="12">
        <v>0</v>
      </c>
      <c r="C133" s="15">
        <v>1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97">
        <v>0</v>
      </c>
      <c r="J133" s="12"/>
      <c r="K133" s="15">
        <v>1</v>
      </c>
      <c r="L133" s="15"/>
      <c r="M133" s="15"/>
      <c r="N133" s="12"/>
      <c r="O133" s="48" t="s">
        <v>93</v>
      </c>
      <c r="P133" s="18" t="s">
        <v>87</v>
      </c>
    </row>
    <row r="134" spans="1:17">
      <c r="A134" s="7">
        <v>41199</v>
      </c>
      <c r="B134" s="12">
        <v>1</v>
      </c>
      <c r="C134" s="15">
        <v>12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77">
        <v>1</v>
      </c>
      <c r="J134" s="12"/>
      <c r="K134" s="15">
        <v>14</v>
      </c>
      <c r="L134" s="15"/>
      <c r="M134" s="15"/>
      <c r="N134" s="12"/>
      <c r="O134" s="15" t="s">
        <v>105</v>
      </c>
      <c r="P134" s="18" t="s">
        <v>87</v>
      </c>
    </row>
    <row r="135" spans="1:17">
      <c r="A135" s="5">
        <v>41207</v>
      </c>
      <c r="B135" s="15">
        <v>0</v>
      </c>
      <c r="C135" s="15">
        <v>0</v>
      </c>
      <c r="D135" s="15">
        <v>0</v>
      </c>
      <c r="E135" s="15">
        <v>1</v>
      </c>
      <c r="F135" s="15">
        <v>0</v>
      </c>
      <c r="G135" s="15">
        <v>0</v>
      </c>
      <c r="H135" s="15">
        <v>1</v>
      </c>
      <c r="I135" s="15">
        <v>0</v>
      </c>
      <c r="J135" s="12">
        <v>2</v>
      </c>
      <c r="K135" s="15"/>
      <c r="L135" s="15"/>
      <c r="M135" s="15"/>
      <c r="N135" s="12"/>
      <c r="O135" s="15" t="s">
        <v>101</v>
      </c>
      <c r="P135" s="18"/>
    </row>
    <row r="136" spans="1:17">
      <c r="A136" s="5">
        <v>41213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2"/>
      <c r="K136" s="15"/>
      <c r="L136" s="15"/>
      <c r="M136" s="15"/>
      <c r="N136" s="12"/>
      <c r="O136" s="15" t="s">
        <v>104</v>
      </c>
      <c r="P136" s="18"/>
    </row>
    <row r="137" spans="1:17">
      <c r="A137" s="5">
        <v>41215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0</v>
      </c>
      <c r="J137" s="12"/>
      <c r="K137" s="15"/>
      <c r="L137" s="15"/>
      <c r="M137" s="15"/>
      <c r="N137" s="12"/>
      <c r="O137" s="15" t="s">
        <v>103</v>
      </c>
      <c r="P137" s="18"/>
    </row>
    <row r="138" spans="1:17">
      <c r="A138" s="5">
        <v>41219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2"/>
      <c r="K138" s="15"/>
      <c r="L138" s="15"/>
      <c r="M138" s="15"/>
      <c r="N138" s="12"/>
      <c r="O138" s="48" t="s">
        <v>106</v>
      </c>
      <c r="P138" s="79"/>
    </row>
    <row r="139" spans="1:17">
      <c r="A139" s="5">
        <v>41230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</v>
      </c>
      <c r="J139" s="12"/>
      <c r="K139" s="15">
        <v>1</v>
      </c>
      <c r="L139" s="15"/>
      <c r="M139" s="15"/>
      <c r="N139" s="12"/>
      <c r="O139" s="15" t="s">
        <v>122</v>
      </c>
      <c r="P139" s="18"/>
    </row>
    <row r="140" spans="1:17">
      <c r="A140" s="5">
        <v>41232</v>
      </c>
      <c r="B140" s="15">
        <v>0</v>
      </c>
      <c r="C140" s="15">
        <v>1</v>
      </c>
      <c r="D140" s="15">
        <v>0</v>
      </c>
      <c r="E140" s="15">
        <v>0</v>
      </c>
      <c r="F140" s="15">
        <v>0</v>
      </c>
      <c r="G140" s="15">
        <v>0</v>
      </c>
      <c r="H140" s="15">
        <v>0</v>
      </c>
      <c r="I140" s="15">
        <v>0</v>
      </c>
      <c r="J140" s="12"/>
      <c r="K140" s="15">
        <v>1</v>
      </c>
      <c r="L140" s="15"/>
      <c r="M140" s="15"/>
      <c r="N140" s="12"/>
      <c r="O140" s="13" t="s">
        <v>165</v>
      </c>
      <c r="P140" s="18" t="s">
        <v>87</v>
      </c>
    </row>
    <row r="141" spans="1:17">
      <c r="A141" s="94">
        <v>41243</v>
      </c>
      <c r="B141" s="15">
        <v>1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2"/>
      <c r="K141" s="15">
        <v>1</v>
      </c>
      <c r="L141" s="15"/>
      <c r="M141" s="15"/>
      <c r="N141" s="12"/>
      <c r="O141" s="15" t="s">
        <v>129</v>
      </c>
      <c r="P141" s="18"/>
    </row>
    <row r="142" spans="1:17">
      <c r="A142" s="5">
        <v>41250</v>
      </c>
      <c r="B142" s="12">
        <v>0</v>
      </c>
      <c r="C142" s="12">
        <v>0</v>
      </c>
      <c r="D142" s="12">
        <v>0</v>
      </c>
      <c r="E142" s="12">
        <v>0</v>
      </c>
      <c r="F142" s="12">
        <v>0</v>
      </c>
      <c r="G142" s="12">
        <v>0</v>
      </c>
      <c r="H142" s="12">
        <v>0</v>
      </c>
      <c r="I142" s="12">
        <v>0</v>
      </c>
      <c r="J142" s="12"/>
      <c r="K142" s="15"/>
      <c r="L142" s="15"/>
      <c r="M142" s="15"/>
      <c r="N142" s="12"/>
      <c r="O142" s="15" t="s">
        <v>132</v>
      </c>
      <c r="P142" s="18"/>
    </row>
    <row r="143" spans="1:17">
      <c r="A143" s="5">
        <v>41250</v>
      </c>
      <c r="B143" s="12">
        <v>0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/>
      <c r="K143" s="15"/>
      <c r="L143" s="15"/>
      <c r="M143" s="15"/>
      <c r="N143" s="12"/>
      <c r="O143" s="15" t="s">
        <v>134</v>
      </c>
      <c r="P143" s="63" t="s">
        <v>127</v>
      </c>
    </row>
    <row r="144" spans="1:17">
      <c r="A144" s="5">
        <v>41259</v>
      </c>
      <c r="B144" s="12">
        <v>1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/>
      <c r="K144" s="15"/>
      <c r="L144" s="15"/>
      <c r="M144" s="15"/>
      <c r="N144" s="12"/>
      <c r="O144" s="4" t="s">
        <v>160</v>
      </c>
      <c r="P144" s="18"/>
    </row>
    <row r="145" spans="1:25" ht="13.5" thickBot="1">
      <c r="A145" s="6">
        <v>41262</v>
      </c>
      <c r="B145" s="16">
        <v>0</v>
      </c>
      <c r="C145" s="17">
        <v>0</v>
      </c>
      <c r="D145" s="17">
        <v>0</v>
      </c>
      <c r="E145" s="17">
        <v>1</v>
      </c>
      <c r="F145" s="17">
        <v>0</v>
      </c>
      <c r="G145" s="17">
        <v>0</v>
      </c>
      <c r="H145" s="17">
        <v>0</v>
      </c>
      <c r="I145" s="118">
        <v>0</v>
      </c>
      <c r="J145" s="16">
        <v>1</v>
      </c>
      <c r="K145" s="17"/>
      <c r="L145" s="17"/>
      <c r="M145" s="17"/>
      <c r="N145" s="16"/>
      <c r="O145" s="17" t="s">
        <v>150</v>
      </c>
      <c r="P145" s="19"/>
    </row>
    <row r="146" spans="1:25">
      <c r="B146" s="12"/>
      <c r="C146" s="15"/>
      <c r="D146" s="15"/>
      <c r="E146" s="15"/>
      <c r="F146" s="15"/>
      <c r="G146" s="15"/>
      <c r="H146" s="15"/>
      <c r="I146" s="15"/>
      <c r="J146" s="7"/>
      <c r="K146" s="12"/>
      <c r="L146" s="15"/>
      <c r="M146" s="15"/>
      <c r="N146" s="15"/>
      <c r="O146" s="15"/>
      <c r="P146" s="15"/>
      <c r="Q146" s="18"/>
    </row>
    <row r="147" spans="1:25">
      <c r="A147" s="41" t="s">
        <v>25</v>
      </c>
      <c r="O147" s="13"/>
      <c r="P147" s="13"/>
      <c r="Q147" s="13"/>
    </row>
    <row r="148" spans="1:25">
      <c r="A148" s="1" t="s">
        <v>59</v>
      </c>
      <c r="B148" s="69" t="s">
        <v>10</v>
      </c>
      <c r="C148" s="70" t="s">
        <v>10</v>
      </c>
      <c r="D148" s="69" t="s">
        <v>10</v>
      </c>
      <c r="E148" s="69" t="s">
        <v>10</v>
      </c>
      <c r="F148" s="70" t="s">
        <v>10</v>
      </c>
      <c r="G148" s="69" t="s">
        <v>10</v>
      </c>
      <c r="H148" s="70" t="s">
        <v>10</v>
      </c>
      <c r="I148" s="69" t="s">
        <v>10</v>
      </c>
      <c r="J148" s="69" t="s">
        <v>10</v>
      </c>
      <c r="K148" s="69" t="s">
        <v>10</v>
      </c>
      <c r="L148" s="69" t="s">
        <v>10</v>
      </c>
      <c r="M148" s="70" t="s">
        <v>10</v>
      </c>
      <c r="N148" s="70" t="s">
        <v>13</v>
      </c>
      <c r="O148" s="13"/>
      <c r="P148" s="13"/>
      <c r="Q148" s="13"/>
      <c r="R148" s="13"/>
      <c r="S148" s="13"/>
    </row>
    <row r="149" spans="1:25">
      <c r="A149" s="68" t="s">
        <v>0</v>
      </c>
      <c r="B149" s="71" t="s">
        <v>15</v>
      </c>
      <c r="C149" s="71" t="s">
        <v>16</v>
      </c>
      <c r="D149" s="68" t="s">
        <v>19</v>
      </c>
      <c r="E149" s="71" t="s">
        <v>15</v>
      </c>
      <c r="F149" s="72" t="s">
        <v>16</v>
      </c>
      <c r="G149" s="72" t="s">
        <v>17</v>
      </c>
      <c r="H149" s="71" t="s">
        <v>18</v>
      </c>
      <c r="I149" s="71" t="s">
        <v>20</v>
      </c>
      <c r="J149" s="71" t="s">
        <v>69</v>
      </c>
      <c r="K149" s="71" t="s">
        <v>19</v>
      </c>
      <c r="L149" s="71" t="s">
        <v>67</v>
      </c>
      <c r="M149" s="71" t="s">
        <v>21</v>
      </c>
      <c r="N149" s="71" t="s">
        <v>22</v>
      </c>
      <c r="O149" s="68" t="s">
        <v>23</v>
      </c>
      <c r="P149" s="68" t="s">
        <v>24</v>
      </c>
      <c r="Q149" s="68" t="s">
        <v>5</v>
      </c>
      <c r="R149" s="68" t="s">
        <v>6</v>
      </c>
      <c r="S149" s="68" t="s">
        <v>7</v>
      </c>
    </row>
    <row r="150" spans="1:25">
      <c r="A150" s="42">
        <v>41184</v>
      </c>
      <c r="B150" s="95">
        <v>0</v>
      </c>
      <c r="C150" s="95">
        <v>0</v>
      </c>
      <c r="D150" s="95">
        <v>0</v>
      </c>
      <c r="E150" s="95">
        <v>0</v>
      </c>
      <c r="F150" s="95">
        <v>0</v>
      </c>
      <c r="G150" s="95">
        <v>0</v>
      </c>
      <c r="H150" s="95">
        <v>0</v>
      </c>
      <c r="I150" s="95">
        <v>0</v>
      </c>
      <c r="J150" s="95">
        <v>0</v>
      </c>
      <c r="K150" s="95">
        <v>0</v>
      </c>
      <c r="L150" s="95">
        <v>0</v>
      </c>
      <c r="M150" s="61"/>
      <c r="N150" s="43"/>
      <c r="O150" s="43"/>
      <c r="P150" s="42"/>
      <c r="Q150" s="43"/>
      <c r="R150" s="43" t="s">
        <v>88</v>
      </c>
      <c r="S150" s="20"/>
    </row>
    <row r="151" spans="1:25">
      <c r="A151" s="8">
        <v>41194</v>
      </c>
      <c r="B151" s="97">
        <v>0</v>
      </c>
      <c r="C151" s="97">
        <v>0</v>
      </c>
      <c r="D151" s="97">
        <v>2</v>
      </c>
      <c r="E151" s="102">
        <v>0</v>
      </c>
      <c r="F151" s="97">
        <v>0</v>
      </c>
      <c r="G151" s="97">
        <v>3</v>
      </c>
      <c r="H151" s="97">
        <v>0</v>
      </c>
      <c r="I151" s="97">
        <v>1</v>
      </c>
      <c r="J151" s="97">
        <v>0</v>
      </c>
      <c r="K151" s="97">
        <v>3</v>
      </c>
      <c r="L151" s="97">
        <v>1</v>
      </c>
      <c r="M151" s="12">
        <v>7</v>
      </c>
      <c r="N151" s="15">
        <v>2</v>
      </c>
      <c r="O151" s="15"/>
      <c r="P151" s="104">
        <v>1</v>
      </c>
      <c r="Q151" s="15"/>
      <c r="R151" s="13" t="s">
        <v>117</v>
      </c>
      <c r="S151" s="79" t="s">
        <v>118</v>
      </c>
    </row>
    <row r="152" spans="1:25">
      <c r="A152" s="7">
        <v>41201</v>
      </c>
      <c r="B152" s="77">
        <v>0</v>
      </c>
      <c r="C152" s="77">
        <v>1</v>
      </c>
      <c r="D152" s="77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/>
      <c r="N152" s="15">
        <v>1</v>
      </c>
      <c r="O152" s="15"/>
      <c r="P152" s="8"/>
      <c r="Q152" s="15"/>
      <c r="R152" s="13" t="s">
        <v>120</v>
      </c>
      <c r="S152" s="18"/>
    </row>
    <row r="153" spans="1:25">
      <c r="A153" s="5">
        <v>41208</v>
      </c>
      <c r="B153" s="97">
        <v>0</v>
      </c>
      <c r="C153" s="97">
        <v>1</v>
      </c>
      <c r="D153" s="97">
        <v>1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1</v>
      </c>
      <c r="N153" s="15">
        <v>1</v>
      </c>
      <c r="O153" s="15"/>
      <c r="P153" s="8"/>
      <c r="Q153" s="15"/>
      <c r="R153" s="13" t="s">
        <v>113</v>
      </c>
      <c r="S153" s="18"/>
    </row>
    <row r="154" spans="1:25">
      <c r="A154" s="5">
        <v>41214</v>
      </c>
      <c r="B154" s="97">
        <v>0</v>
      </c>
      <c r="C154" s="97">
        <v>0</v>
      </c>
      <c r="D154" s="97">
        <v>1</v>
      </c>
      <c r="E154" s="102">
        <v>0</v>
      </c>
      <c r="F154" s="97">
        <v>0</v>
      </c>
      <c r="G154" s="97">
        <v>0</v>
      </c>
      <c r="H154" s="97">
        <v>0</v>
      </c>
      <c r="I154" s="97">
        <v>0</v>
      </c>
      <c r="J154" s="97">
        <v>0</v>
      </c>
      <c r="K154" s="97">
        <v>2</v>
      </c>
      <c r="L154" s="97">
        <v>0</v>
      </c>
      <c r="M154" s="12">
        <v>2</v>
      </c>
      <c r="N154" s="15"/>
      <c r="O154" s="15"/>
      <c r="P154" s="8"/>
      <c r="Q154" s="15"/>
      <c r="R154" s="15" t="s">
        <v>158</v>
      </c>
      <c r="S154" s="18"/>
    </row>
    <row r="155" spans="1:25">
      <c r="A155" s="5">
        <v>41220</v>
      </c>
      <c r="B155" s="97">
        <v>0</v>
      </c>
      <c r="C155" s="97">
        <v>0</v>
      </c>
      <c r="D155" s="97">
        <v>2</v>
      </c>
      <c r="E155" s="102">
        <v>0</v>
      </c>
      <c r="F155" s="97">
        <v>0</v>
      </c>
      <c r="G155" s="97">
        <v>0</v>
      </c>
      <c r="H155" s="97">
        <v>0</v>
      </c>
      <c r="I155" s="97">
        <v>0</v>
      </c>
      <c r="J155" s="97">
        <v>0</v>
      </c>
      <c r="K155" s="97">
        <v>1</v>
      </c>
      <c r="L155" s="97">
        <v>1</v>
      </c>
      <c r="M155" s="12">
        <v>3</v>
      </c>
      <c r="N155" s="15">
        <v>1</v>
      </c>
      <c r="O155" s="15"/>
      <c r="P155" s="8"/>
      <c r="Q155" s="15"/>
      <c r="R155" s="15" t="s">
        <v>107</v>
      </c>
      <c r="S155" s="18" t="s">
        <v>87</v>
      </c>
    </row>
    <row r="156" spans="1:25">
      <c r="A156" s="5">
        <v>41228</v>
      </c>
      <c r="B156" s="97">
        <v>0</v>
      </c>
      <c r="C156" s="97">
        <v>0</v>
      </c>
      <c r="D156" s="97">
        <v>0</v>
      </c>
      <c r="E156" s="97">
        <v>0</v>
      </c>
      <c r="F156" s="97">
        <v>0</v>
      </c>
      <c r="G156" s="97">
        <v>0</v>
      </c>
      <c r="H156" s="97">
        <v>0</v>
      </c>
      <c r="I156" s="97">
        <v>0</v>
      </c>
      <c r="J156" s="97">
        <v>0</v>
      </c>
      <c r="K156" s="97">
        <v>0</v>
      </c>
      <c r="L156" s="97">
        <v>0</v>
      </c>
      <c r="M156" s="12"/>
      <c r="N156" s="15"/>
      <c r="O156" s="15"/>
      <c r="P156" s="8"/>
      <c r="Q156" s="15"/>
      <c r="R156" s="13" t="s">
        <v>121</v>
      </c>
      <c r="S156" s="18"/>
    </row>
    <row r="157" spans="1:25">
      <c r="A157" s="5">
        <v>41232</v>
      </c>
      <c r="B157" s="97">
        <v>0</v>
      </c>
      <c r="C157" s="97">
        <v>0</v>
      </c>
      <c r="D157" s="97">
        <v>0</v>
      </c>
      <c r="E157" s="97">
        <v>0</v>
      </c>
      <c r="F157" s="97">
        <v>0</v>
      </c>
      <c r="G157" s="97">
        <v>1</v>
      </c>
      <c r="H157" s="97">
        <v>0</v>
      </c>
      <c r="I157" s="97">
        <v>1</v>
      </c>
      <c r="J157" s="97">
        <v>0</v>
      </c>
      <c r="K157" s="97">
        <v>0</v>
      </c>
      <c r="L157" s="97">
        <v>0</v>
      </c>
      <c r="M157" s="12"/>
      <c r="N157" s="15">
        <v>2</v>
      </c>
      <c r="O157" s="15"/>
      <c r="P157" s="8"/>
      <c r="Q157" s="15"/>
      <c r="R157" s="13" t="s">
        <v>165</v>
      </c>
      <c r="S157" s="18" t="s">
        <v>87</v>
      </c>
    </row>
    <row r="158" spans="1:25">
      <c r="A158" s="5">
        <v>41233</v>
      </c>
      <c r="B158" s="97">
        <v>1</v>
      </c>
      <c r="C158" s="97">
        <v>0</v>
      </c>
      <c r="D158" s="97">
        <v>0</v>
      </c>
      <c r="E158" s="97">
        <v>0</v>
      </c>
      <c r="F158" s="97">
        <v>0</v>
      </c>
      <c r="G158" s="97">
        <v>1</v>
      </c>
      <c r="H158" s="97">
        <v>0</v>
      </c>
      <c r="I158" s="97">
        <v>0</v>
      </c>
      <c r="J158" s="97">
        <v>0</v>
      </c>
      <c r="K158" s="97">
        <v>0</v>
      </c>
      <c r="L158" s="97">
        <v>0</v>
      </c>
      <c r="M158" s="12"/>
      <c r="N158" s="15">
        <v>2</v>
      </c>
      <c r="O158" s="15"/>
      <c r="P158" s="8"/>
      <c r="Q158" s="15"/>
      <c r="R158" s="13" t="s">
        <v>130</v>
      </c>
      <c r="S158" s="18"/>
      <c r="T158" s="13"/>
      <c r="U158" s="13"/>
      <c r="V158" s="13"/>
      <c r="W158" s="13"/>
      <c r="X158" s="13"/>
      <c r="Y158" s="13"/>
    </row>
    <row r="159" spans="1:25">
      <c r="A159" s="94">
        <v>41242</v>
      </c>
      <c r="B159" s="97">
        <v>0</v>
      </c>
      <c r="C159" s="97">
        <v>0</v>
      </c>
      <c r="D159" s="97">
        <v>0</v>
      </c>
      <c r="E159" s="97">
        <v>0</v>
      </c>
      <c r="F159" s="97">
        <v>0</v>
      </c>
      <c r="G159" s="97">
        <v>0</v>
      </c>
      <c r="H159" s="97">
        <v>0</v>
      </c>
      <c r="I159" s="97">
        <v>6</v>
      </c>
      <c r="J159" s="97">
        <v>0</v>
      </c>
      <c r="K159" s="97">
        <v>0</v>
      </c>
      <c r="L159" s="97">
        <v>0</v>
      </c>
      <c r="M159" s="12"/>
      <c r="N159" s="15"/>
      <c r="O159" s="15">
        <v>6</v>
      </c>
      <c r="P159" s="8"/>
      <c r="Q159" s="15"/>
      <c r="R159" s="13" t="s">
        <v>156</v>
      </c>
      <c r="S159" s="18"/>
      <c r="T159" s="13"/>
      <c r="U159" s="13"/>
      <c r="V159" s="13"/>
      <c r="W159" s="13"/>
      <c r="X159" s="13"/>
      <c r="Y159" s="13"/>
    </row>
    <row r="160" spans="1:25">
      <c r="A160" s="94">
        <v>41247</v>
      </c>
      <c r="B160" s="97">
        <v>0</v>
      </c>
      <c r="C160" s="97">
        <v>0</v>
      </c>
      <c r="D160" s="97">
        <v>0</v>
      </c>
      <c r="E160" s="97">
        <v>0</v>
      </c>
      <c r="F160" s="97">
        <v>0</v>
      </c>
      <c r="G160" s="97">
        <v>0</v>
      </c>
      <c r="H160" s="97">
        <v>0</v>
      </c>
      <c r="I160" s="97">
        <v>0</v>
      </c>
      <c r="J160" s="97">
        <v>0</v>
      </c>
      <c r="K160" s="97">
        <v>0</v>
      </c>
      <c r="L160" s="97">
        <v>0</v>
      </c>
      <c r="M160" s="12"/>
      <c r="N160" s="15"/>
      <c r="O160" s="15"/>
      <c r="P160" s="8"/>
      <c r="Q160" s="15"/>
      <c r="R160" s="15" t="s">
        <v>136</v>
      </c>
      <c r="S160" s="18" t="s">
        <v>127</v>
      </c>
      <c r="T160" s="13"/>
      <c r="U160" s="13"/>
      <c r="V160" s="13"/>
      <c r="W160" s="13"/>
      <c r="X160" s="13"/>
      <c r="Y160" s="13"/>
    </row>
    <row r="161" spans="1:25">
      <c r="A161" s="94">
        <v>41247</v>
      </c>
      <c r="B161" s="97">
        <v>0</v>
      </c>
      <c r="C161" s="97">
        <v>0</v>
      </c>
      <c r="D161" s="97">
        <v>0</v>
      </c>
      <c r="E161" s="97">
        <v>0</v>
      </c>
      <c r="F161" s="97">
        <v>0</v>
      </c>
      <c r="G161" s="97">
        <v>2</v>
      </c>
      <c r="H161" s="97">
        <v>0</v>
      </c>
      <c r="I161" s="97">
        <v>1</v>
      </c>
      <c r="J161" s="97">
        <v>0</v>
      </c>
      <c r="K161" s="97">
        <v>0</v>
      </c>
      <c r="L161" s="97">
        <v>1</v>
      </c>
      <c r="M161" s="12">
        <v>3</v>
      </c>
      <c r="N161" s="15">
        <v>1</v>
      </c>
      <c r="O161" s="15"/>
      <c r="P161" s="8"/>
      <c r="Q161" s="15"/>
      <c r="R161" s="15" t="s">
        <v>139</v>
      </c>
      <c r="S161" s="18"/>
      <c r="T161" s="13"/>
      <c r="U161" s="13"/>
      <c r="V161" s="13"/>
      <c r="W161" s="13"/>
      <c r="X161" s="13"/>
      <c r="Y161" s="13"/>
    </row>
    <row r="162" spans="1:25" ht="13.5" thickBot="1">
      <c r="A162" s="6">
        <v>41263</v>
      </c>
      <c r="B162" s="112">
        <v>0</v>
      </c>
      <c r="C162" s="112">
        <v>2</v>
      </c>
      <c r="D162" s="112">
        <v>0</v>
      </c>
      <c r="E162" s="119">
        <v>0</v>
      </c>
      <c r="F162" s="119">
        <v>0</v>
      </c>
      <c r="G162" s="119">
        <v>0</v>
      </c>
      <c r="H162" s="119">
        <v>0</v>
      </c>
      <c r="I162" s="119">
        <v>0</v>
      </c>
      <c r="J162" s="119">
        <v>0</v>
      </c>
      <c r="K162" s="119">
        <v>0</v>
      </c>
      <c r="L162" s="119">
        <v>0</v>
      </c>
      <c r="M162" s="119">
        <v>2</v>
      </c>
      <c r="N162" s="112"/>
      <c r="O162" s="112"/>
      <c r="P162" s="120"/>
      <c r="Q162" s="17"/>
      <c r="R162" s="17" t="s">
        <v>157</v>
      </c>
      <c r="S162" s="19"/>
    </row>
    <row r="163" spans="1:25">
      <c r="B163" s="2">
        <f>COUNT(B150:L162)</f>
        <v>143</v>
      </c>
      <c r="M163" s="5"/>
      <c r="O163" s="13"/>
      <c r="P163" s="13">
        <f>SUM(M151:P162)</f>
        <v>35</v>
      </c>
      <c r="Q163" s="13"/>
    </row>
    <row r="164" spans="1:25">
      <c r="O164" s="13"/>
      <c r="P164" s="13"/>
      <c r="Q164" s="13"/>
    </row>
    <row r="165" spans="1:25">
      <c r="A165" s="1" t="s">
        <v>60</v>
      </c>
      <c r="B165" s="69" t="s">
        <v>10</v>
      </c>
      <c r="C165" s="70" t="s">
        <v>10</v>
      </c>
      <c r="D165" s="69" t="s">
        <v>10</v>
      </c>
      <c r="E165" s="69" t="s">
        <v>10</v>
      </c>
      <c r="F165" s="70" t="s">
        <v>10</v>
      </c>
      <c r="G165" s="69" t="s">
        <v>10</v>
      </c>
      <c r="H165" s="70" t="s">
        <v>10</v>
      </c>
      <c r="I165" s="69" t="s">
        <v>10</v>
      </c>
      <c r="J165" s="69" t="s">
        <v>10</v>
      </c>
      <c r="K165" s="69" t="s">
        <v>10</v>
      </c>
      <c r="L165" s="69" t="s">
        <v>10</v>
      </c>
      <c r="M165" s="69" t="s">
        <v>10</v>
      </c>
      <c r="N165" s="69" t="s">
        <v>10</v>
      </c>
      <c r="O165" s="70" t="s">
        <v>10</v>
      </c>
      <c r="P165" s="70" t="s">
        <v>10</v>
      </c>
      <c r="Q165" s="70" t="s">
        <v>10</v>
      </c>
      <c r="R165" s="70" t="s">
        <v>13</v>
      </c>
      <c r="S165" s="13"/>
      <c r="T165" s="13"/>
      <c r="U165" s="13"/>
      <c r="V165" s="13"/>
      <c r="W165" s="13"/>
    </row>
    <row r="166" spans="1:25">
      <c r="A166" s="68" t="s">
        <v>0</v>
      </c>
      <c r="B166" s="71" t="s">
        <v>15</v>
      </c>
      <c r="C166" s="71" t="s">
        <v>16</v>
      </c>
      <c r="D166" s="68" t="s">
        <v>19</v>
      </c>
      <c r="E166" s="71" t="s">
        <v>15</v>
      </c>
      <c r="F166" s="72" t="s">
        <v>16</v>
      </c>
      <c r="G166" s="72" t="s">
        <v>17</v>
      </c>
      <c r="H166" s="71" t="s">
        <v>18</v>
      </c>
      <c r="I166" s="71" t="s">
        <v>20</v>
      </c>
      <c r="J166" s="71" t="s">
        <v>69</v>
      </c>
      <c r="K166" s="71" t="s">
        <v>70</v>
      </c>
      <c r="L166" s="71" t="s">
        <v>71</v>
      </c>
      <c r="M166" s="71" t="s">
        <v>83</v>
      </c>
      <c r="N166" s="71" t="s">
        <v>84</v>
      </c>
      <c r="O166" s="71" t="s">
        <v>19</v>
      </c>
      <c r="P166" s="71" t="s">
        <v>67</v>
      </c>
      <c r="Q166" s="71" t="s">
        <v>85</v>
      </c>
      <c r="R166" s="71" t="s">
        <v>21</v>
      </c>
      <c r="S166" s="68" t="s">
        <v>22</v>
      </c>
      <c r="T166" s="68" t="s">
        <v>23</v>
      </c>
      <c r="U166" s="68" t="s">
        <v>24</v>
      </c>
      <c r="V166" s="68" t="s">
        <v>5</v>
      </c>
      <c r="W166" s="68" t="s">
        <v>6</v>
      </c>
      <c r="X166" s="68" t="s">
        <v>7</v>
      </c>
    </row>
    <row r="167" spans="1:25">
      <c r="A167" s="42">
        <v>41185</v>
      </c>
      <c r="B167" s="95">
        <v>1</v>
      </c>
      <c r="C167" s="95">
        <v>0</v>
      </c>
      <c r="D167" s="95">
        <v>0</v>
      </c>
      <c r="E167" s="14">
        <v>0</v>
      </c>
      <c r="F167" s="43">
        <v>0</v>
      </c>
      <c r="G167" s="43">
        <v>1</v>
      </c>
      <c r="H167" s="43">
        <v>2</v>
      </c>
      <c r="I167" s="43">
        <v>2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8</v>
      </c>
      <c r="Q167" s="18">
        <v>0</v>
      </c>
      <c r="R167" s="15">
        <v>4</v>
      </c>
      <c r="S167" s="43">
        <v>10</v>
      </c>
      <c r="T167" s="43"/>
      <c r="U167" s="43"/>
      <c r="V167" s="43"/>
      <c r="W167" s="43" t="s">
        <v>86</v>
      </c>
      <c r="X167" s="20" t="s">
        <v>87</v>
      </c>
    </row>
    <row r="168" spans="1:25">
      <c r="A168" s="8">
        <v>41194</v>
      </c>
      <c r="B168" s="77">
        <v>0</v>
      </c>
      <c r="C168" s="77">
        <v>0</v>
      </c>
      <c r="D168" s="77">
        <v>0</v>
      </c>
      <c r="E168" s="77">
        <v>0</v>
      </c>
      <c r="F168" s="77">
        <v>0</v>
      </c>
      <c r="G168" s="77">
        <v>0</v>
      </c>
      <c r="H168" s="77">
        <v>0</v>
      </c>
      <c r="I168" s="77">
        <v>0</v>
      </c>
      <c r="J168" s="77">
        <v>0</v>
      </c>
      <c r="K168" s="77">
        <v>0</v>
      </c>
      <c r="L168" s="77">
        <v>0</v>
      </c>
      <c r="M168" s="77">
        <v>0</v>
      </c>
      <c r="N168" s="77">
        <v>0</v>
      </c>
      <c r="O168" s="77">
        <v>1</v>
      </c>
      <c r="P168" s="77">
        <v>0</v>
      </c>
      <c r="Q168" s="77">
        <v>0</v>
      </c>
      <c r="R168" s="15"/>
      <c r="S168" s="15">
        <v>1</v>
      </c>
      <c r="T168" s="15"/>
      <c r="U168" s="15"/>
      <c r="V168" s="15"/>
      <c r="W168" s="2" t="s">
        <v>117</v>
      </c>
      <c r="X168" s="53"/>
      <c r="Y168" s="15"/>
    </row>
    <row r="169" spans="1:25" ht="15">
      <c r="A169" s="7">
        <v>41197</v>
      </c>
      <c r="B169" s="77">
        <v>0</v>
      </c>
      <c r="C169" s="77">
        <v>0</v>
      </c>
      <c r="D169" s="18">
        <v>1</v>
      </c>
      <c r="E169" s="15">
        <v>0</v>
      </c>
      <c r="F169" s="15">
        <v>0</v>
      </c>
      <c r="G169" s="15">
        <v>0</v>
      </c>
      <c r="H169" s="15">
        <v>0</v>
      </c>
      <c r="I169" s="15">
        <v>0</v>
      </c>
      <c r="J169" s="15">
        <v>0</v>
      </c>
      <c r="K169" s="15">
        <v>0</v>
      </c>
      <c r="L169" s="15">
        <v>0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1</v>
      </c>
      <c r="S169" s="15"/>
      <c r="T169" s="15"/>
      <c r="U169" s="15"/>
      <c r="V169" s="15"/>
      <c r="W169" s="88" t="s">
        <v>116</v>
      </c>
      <c r="X169" s="53"/>
      <c r="Y169" s="15"/>
    </row>
    <row r="170" spans="1:25">
      <c r="A170" s="5">
        <v>41207</v>
      </c>
      <c r="B170" s="97">
        <v>0</v>
      </c>
      <c r="C170" s="97">
        <v>0</v>
      </c>
      <c r="D170" s="18">
        <v>2</v>
      </c>
      <c r="E170" s="15">
        <v>0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2</v>
      </c>
      <c r="S170" s="15"/>
      <c r="T170" s="15"/>
      <c r="U170" s="15"/>
      <c r="V170" s="15"/>
      <c r="W170" s="4" t="s">
        <v>101</v>
      </c>
      <c r="X170" s="53"/>
      <c r="Y170" s="15"/>
    </row>
    <row r="171" spans="1:25">
      <c r="A171" s="5">
        <v>41212</v>
      </c>
      <c r="B171" s="97">
        <v>1</v>
      </c>
      <c r="C171" s="97">
        <v>0</v>
      </c>
      <c r="D171" s="18">
        <v>1</v>
      </c>
      <c r="E171" s="15">
        <v>0</v>
      </c>
      <c r="F171" s="13">
        <v>0</v>
      </c>
      <c r="G171" s="13">
        <v>0</v>
      </c>
      <c r="H171" s="13">
        <v>1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1</v>
      </c>
      <c r="O171" s="15">
        <v>5</v>
      </c>
      <c r="P171" s="13">
        <v>9</v>
      </c>
      <c r="Q171" s="18">
        <v>1</v>
      </c>
      <c r="R171" s="15">
        <v>5</v>
      </c>
      <c r="S171" s="15">
        <v>14</v>
      </c>
      <c r="T171" s="15"/>
      <c r="U171" s="15"/>
      <c r="V171" s="15"/>
      <c r="W171" s="13" t="s">
        <v>119</v>
      </c>
      <c r="X171" s="53"/>
      <c r="Y171" s="15"/>
    </row>
    <row r="172" spans="1:25">
      <c r="A172" s="5">
        <v>41222</v>
      </c>
      <c r="B172" s="77">
        <v>0</v>
      </c>
      <c r="C172" s="77">
        <v>0</v>
      </c>
      <c r="D172" s="77">
        <v>0</v>
      </c>
      <c r="E172" s="77">
        <v>0</v>
      </c>
      <c r="F172" s="77">
        <v>0</v>
      </c>
      <c r="G172" s="13">
        <v>1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5">
        <v>1</v>
      </c>
      <c r="S172" s="15"/>
      <c r="T172" s="15"/>
      <c r="U172" s="15"/>
      <c r="V172" s="15"/>
      <c r="W172" s="15" t="s">
        <v>138</v>
      </c>
      <c r="X172" s="53"/>
      <c r="Y172" s="15"/>
    </row>
    <row r="173" spans="1:25">
      <c r="A173" s="5">
        <v>41229</v>
      </c>
      <c r="B173" s="97">
        <v>0</v>
      </c>
      <c r="C173" s="97">
        <v>0</v>
      </c>
      <c r="D173" s="97">
        <v>0</v>
      </c>
      <c r="E173" s="97">
        <v>0</v>
      </c>
      <c r="F173" s="97">
        <v>0</v>
      </c>
      <c r="G173" s="97">
        <v>0</v>
      </c>
      <c r="H173" s="97">
        <v>0</v>
      </c>
      <c r="I173" s="13">
        <v>1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5">
        <v>1</v>
      </c>
      <c r="S173" s="15"/>
      <c r="T173" s="15"/>
      <c r="U173" s="15"/>
      <c r="V173" s="15"/>
      <c r="W173" s="15" t="s">
        <v>124</v>
      </c>
      <c r="X173" s="53"/>
      <c r="Y173" s="15"/>
    </row>
    <row r="174" spans="1:25">
      <c r="A174" s="5">
        <v>41232</v>
      </c>
      <c r="B174" s="97">
        <v>0</v>
      </c>
      <c r="C174" s="97">
        <v>0</v>
      </c>
      <c r="D174" s="97">
        <v>0</v>
      </c>
      <c r="E174" s="97">
        <v>0</v>
      </c>
      <c r="F174" s="97">
        <v>0</v>
      </c>
      <c r="G174" s="97">
        <v>0</v>
      </c>
      <c r="H174" s="97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5"/>
      <c r="S174" s="15"/>
      <c r="T174" s="15"/>
      <c r="U174" s="15"/>
      <c r="V174" s="15"/>
      <c r="W174" s="13" t="s">
        <v>165</v>
      </c>
      <c r="X174" s="53"/>
      <c r="Y174" s="15"/>
    </row>
    <row r="175" spans="1:25">
      <c r="A175" s="94">
        <v>41240</v>
      </c>
      <c r="B175" s="97">
        <v>0</v>
      </c>
      <c r="C175" s="97">
        <v>0</v>
      </c>
      <c r="D175" s="97">
        <v>0</v>
      </c>
      <c r="E175" s="97">
        <v>0</v>
      </c>
      <c r="F175" s="97">
        <v>0</v>
      </c>
      <c r="G175" s="97">
        <v>0</v>
      </c>
      <c r="H175" s="97">
        <v>0</v>
      </c>
      <c r="I175" s="97">
        <v>0</v>
      </c>
      <c r="J175" s="97">
        <v>0</v>
      </c>
      <c r="K175" s="97">
        <v>0</v>
      </c>
      <c r="L175" s="97">
        <v>0</v>
      </c>
      <c r="M175" s="97">
        <v>0</v>
      </c>
      <c r="N175" s="97">
        <v>0</v>
      </c>
      <c r="O175" s="97">
        <v>0</v>
      </c>
      <c r="P175" s="97">
        <v>0</v>
      </c>
      <c r="Q175" s="97">
        <v>0</v>
      </c>
      <c r="R175" s="15"/>
      <c r="S175" s="15"/>
      <c r="T175" s="15"/>
      <c r="U175" s="15"/>
      <c r="V175" s="15"/>
      <c r="W175" s="15" t="s">
        <v>163</v>
      </c>
      <c r="X175" s="53"/>
      <c r="Y175" s="15"/>
    </row>
    <row r="176" spans="1:25">
      <c r="A176" s="5">
        <v>41248</v>
      </c>
      <c r="B176" s="77">
        <v>0</v>
      </c>
      <c r="C176" s="77">
        <v>0</v>
      </c>
      <c r="D176" s="77">
        <v>0</v>
      </c>
      <c r="E176" s="77">
        <v>0</v>
      </c>
      <c r="F176" s="77">
        <v>0</v>
      </c>
      <c r="G176" s="77">
        <v>0</v>
      </c>
      <c r="H176" s="77">
        <v>0</v>
      </c>
      <c r="I176" s="77">
        <v>0</v>
      </c>
      <c r="J176" s="77">
        <v>0</v>
      </c>
      <c r="K176" s="77">
        <v>0</v>
      </c>
      <c r="L176" s="77">
        <v>0</v>
      </c>
      <c r="M176" s="77">
        <v>0</v>
      </c>
      <c r="N176" s="77">
        <v>0</v>
      </c>
      <c r="O176" s="77">
        <v>0</v>
      </c>
      <c r="P176" s="77">
        <v>0</v>
      </c>
      <c r="Q176" s="77">
        <v>0</v>
      </c>
      <c r="R176" s="15"/>
      <c r="S176" s="15"/>
      <c r="T176" s="15"/>
      <c r="U176" s="15"/>
      <c r="V176" s="15"/>
      <c r="W176" s="15" t="s">
        <v>126</v>
      </c>
      <c r="X176" s="18" t="s">
        <v>127</v>
      </c>
      <c r="Y176" s="15"/>
    </row>
    <row r="177" spans="1:25">
      <c r="A177" s="5">
        <v>41248</v>
      </c>
      <c r="B177" s="77">
        <v>4</v>
      </c>
      <c r="C177" s="77">
        <v>0</v>
      </c>
      <c r="D177" s="77">
        <v>2</v>
      </c>
      <c r="E177" s="77">
        <v>0</v>
      </c>
      <c r="F177" s="77">
        <v>0</v>
      </c>
      <c r="G177" s="77">
        <v>2</v>
      </c>
      <c r="H177" s="77">
        <v>0</v>
      </c>
      <c r="I177" s="77">
        <v>1</v>
      </c>
      <c r="J177" s="77">
        <v>0</v>
      </c>
      <c r="K177" s="77">
        <v>0</v>
      </c>
      <c r="L177" s="77">
        <v>0</v>
      </c>
      <c r="M177" s="77">
        <v>0</v>
      </c>
      <c r="N177" s="77">
        <v>0</v>
      </c>
      <c r="O177" s="77">
        <v>0</v>
      </c>
      <c r="P177" s="77">
        <v>0</v>
      </c>
      <c r="Q177" s="77">
        <v>0</v>
      </c>
      <c r="R177" s="15">
        <v>2</v>
      </c>
      <c r="S177" s="15">
        <v>7</v>
      </c>
      <c r="T177" s="15"/>
      <c r="U177" s="15"/>
      <c r="V177" s="15"/>
      <c r="W177" s="4" t="s">
        <v>131</v>
      </c>
      <c r="X177" s="18"/>
      <c r="Y177" s="15"/>
    </row>
    <row r="178" spans="1:25">
      <c r="A178" s="5">
        <v>41257</v>
      </c>
      <c r="B178" s="97">
        <v>0</v>
      </c>
      <c r="C178" s="97">
        <v>0</v>
      </c>
      <c r="D178" s="18">
        <v>0</v>
      </c>
      <c r="E178" s="15">
        <v>0</v>
      </c>
      <c r="F178" s="15">
        <v>0</v>
      </c>
      <c r="G178" s="15">
        <v>1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15">
        <v>0</v>
      </c>
      <c r="P178" s="15">
        <v>0</v>
      </c>
      <c r="Q178" s="15">
        <v>0</v>
      </c>
      <c r="R178" s="15"/>
      <c r="S178" s="15">
        <v>1</v>
      </c>
      <c r="T178" s="15"/>
      <c r="U178" s="15"/>
      <c r="V178" s="15"/>
      <c r="W178" s="4" t="s">
        <v>148</v>
      </c>
      <c r="X178" s="53"/>
      <c r="Y178" s="15"/>
    </row>
    <row r="179" spans="1:25" ht="13.5" thickBot="1">
      <c r="A179" s="6">
        <v>41260</v>
      </c>
      <c r="B179" s="112">
        <v>1</v>
      </c>
      <c r="C179" s="112">
        <v>0</v>
      </c>
      <c r="D179" s="112">
        <v>0</v>
      </c>
      <c r="E179" s="16">
        <v>0</v>
      </c>
      <c r="F179" s="17">
        <v>0</v>
      </c>
      <c r="G179" s="17">
        <v>1</v>
      </c>
      <c r="H179" s="17">
        <v>1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2</v>
      </c>
      <c r="Q179" s="19">
        <v>0</v>
      </c>
      <c r="R179" s="17">
        <v>3</v>
      </c>
      <c r="S179" s="17">
        <v>2</v>
      </c>
      <c r="T179" s="17"/>
      <c r="U179" s="17"/>
      <c r="V179" s="17"/>
      <c r="W179" s="17" t="s">
        <v>151</v>
      </c>
      <c r="X179" s="113" t="s">
        <v>87</v>
      </c>
    </row>
    <row r="180" spans="1:25">
      <c r="B180" s="2">
        <f>COUNT(B167:Q179)</f>
        <v>208</v>
      </c>
      <c r="R180" s="2">
        <f>SUM(R167:U179)</f>
        <v>54</v>
      </c>
    </row>
    <row r="193" spans="15:22">
      <c r="O193" s="13"/>
      <c r="P193" s="13"/>
      <c r="Q193" s="13"/>
      <c r="R193" s="13"/>
    </row>
    <row r="194" spans="15:22">
      <c r="O194" s="13"/>
      <c r="P194" s="13"/>
      <c r="Q194" s="13"/>
      <c r="R194" s="13"/>
    </row>
    <row r="195" spans="15:22">
      <c r="O195" s="13"/>
      <c r="P195" s="13"/>
      <c r="Q195" s="13"/>
      <c r="R195" s="13"/>
    </row>
    <row r="196" spans="15:22">
      <c r="O196" s="13"/>
      <c r="P196" s="13"/>
      <c r="Q196" s="13"/>
      <c r="R196" s="13"/>
    </row>
    <row r="197" spans="15:22">
      <c r="O197" s="13"/>
      <c r="P197" s="13"/>
      <c r="Q197" s="13"/>
      <c r="R197" s="13"/>
    </row>
    <row r="198" spans="15:22">
      <c r="O198" s="13"/>
      <c r="P198" s="13"/>
      <c r="Q198" s="13"/>
      <c r="R198" s="13"/>
    </row>
    <row r="199" spans="15:22">
      <c r="O199" s="13"/>
      <c r="P199" s="13"/>
      <c r="Q199" s="13"/>
      <c r="R199" s="13"/>
    </row>
    <row r="200" spans="15:22">
      <c r="O200" s="13"/>
      <c r="P200" s="13"/>
      <c r="Q200" s="13"/>
      <c r="R200" s="13"/>
    </row>
    <row r="201" spans="15:22">
      <c r="O201" s="13"/>
      <c r="P201" s="13"/>
      <c r="Q201" s="13"/>
      <c r="R201" s="13"/>
      <c r="S201" s="13"/>
      <c r="T201" s="13"/>
      <c r="U201" s="13"/>
    </row>
    <row r="202" spans="15:22">
      <c r="O202" s="13"/>
      <c r="P202" s="13"/>
      <c r="Q202" s="13"/>
      <c r="R202" s="13"/>
      <c r="S202" s="13"/>
      <c r="T202" s="13"/>
      <c r="U202" s="13"/>
    </row>
    <row r="203" spans="15:22">
      <c r="O203" s="13"/>
      <c r="P203" s="13"/>
      <c r="Q203" s="13"/>
      <c r="R203" s="13"/>
      <c r="S203" s="13"/>
      <c r="T203" s="13"/>
      <c r="U203" s="13"/>
    </row>
    <row r="204" spans="15:22">
      <c r="O204" s="13"/>
      <c r="P204" s="13"/>
      <c r="Q204" s="13"/>
      <c r="R204" s="13"/>
      <c r="S204" s="13"/>
      <c r="T204" s="13"/>
      <c r="U204" s="13"/>
      <c r="V204" s="13"/>
    </row>
    <row r="205" spans="15:22">
      <c r="O205" s="13"/>
      <c r="P205" s="13"/>
      <c r="Q205" s="13"/>
      <c r="R205" s="13"/>
      <c r="S205" s="13"/>
      <c r="T205" s="13"/>
      <c r="U205" s="13"/>
      <c r="V205" s="13"/>
    </row>
    <row r="206" spans="15:22">
      <c r="O206" s="13"/>
      <c r="P206" s="13"/>
      <c r="Q206" s="13"/>
      <c r="R206" s="13"/>
      <c r="S206" s="13"/>
      <c r="T206" s="13"/>
      <c r="U206" s="13"/>
      <c r="V206" s="13"/>
    </row>
    <row r="207" spans="15:22">
      <c r="O207" s="13"/>
      <c r="P207" s="13"/>
      <c r="Q207" s="13"/>
      <c r="R207" s="13"/>
      <c r="S207" s="13"/>
      <c r="T207" s="13"/>
      <c r="U207" s="13"/>
      <c r="V207" s="13"/>
    </row>
    <row r="208" spans="15:22">
      <c r="O208" s="13"/>
      <c r="P208" s="13"/>
      <c r="Q208" s="13"/>
      <c r="R208" s="13"/>
      <c r="S208" s="13"/>
      <c r="T208" s="13"/>
      <c r="U208" s="13"/>
      <c r="V208" s="13"/>
    </row>
    <row r="209" spans="15:22">
      <c r="O209" s="13"/>
      <c r="P209" s="13"/>
      <c r="Q209" s="13"/>
      <c r="R209" s="13"/>
      <c r="S209" s="13"/>
      <c r="T209" s="13"/>
      <c r="U209" s="13"/>
      <c r="V209" s="13"/>
    </row>
    <row r="210" spans="15:22">
      <c r="O210" s="13"/>
      <c r="P210" s="13"/>
      <c r="Q210" s="13"/>
      <c r="R210" s="13"/>
      <c r="S210" s="13"/>
      <c r="T210" s="13"/>
      <c r="U210" s="13"/>
      <c r="V210" s="13"/>
    </row>
    <row r="211" spans="15:22">
      <c r="O211" s="13"/>
      <c r="P211" s="13"/>
      <c r="Q211" s="13"/>
      <c r="R211" s="13"/>
      <c r="S211" s="13"/>
      <c r="T211" s="13"/>
      <c r="U211" s="13"/>
      <c r="V211" s="13"/>
    </row>
    <row r="212" spans="15:22">
      <c r="O212" s="13"/>
      <c r="P212" s="13"/>
      <c r="Q212" s="13"/>
      <c r="R212" s="13"/>
      <c r="S212" s="13"/>
      <c r="T212" s="13"/>
      <c r="U212" s="13"/>
      <c r="V212" s="13"/>
    </row>
    <row r="213" spans="15:22">
      <c r="O213" s="13"/>
      <c r="P213" s="13"/>
      <c r="Q213" s="13"/>
      <c r="R213" s="13"/>
      <c r="S213" s="13"/>
      <c r="T213" s="13"/>
      <c r="U213" s="13"/>
      <c r="V213" s="13"/>
    </row>
    <row r="214" spans="15:22">
      <c r="O214" s="13"/>
      <c r="P214" s="13"/>
      <c r="Q214" s="13"/>
      <c r="R214" s="13"/>
      <c r="S214" s="13"/>
      <c r="T214" s="13"/>
      <c r="U214" s="13"/>
      <c r="V214" s="13"/>
    </row>
    <row r="215" spans="15:22">
      <c r="O215" s="13"/>
      <c r="P215" s="13"/>
      <c r="Q215" s="13"/>
      <c r="R215" s="13"/>
      <c r="S215" s="13"/>
      <c r="T215" s="13"/>
      <c r="U215" s="13"/>
      <c r="V215" s="13"/>
    </row>
    <row r="216" spans="15:22">
      <c r="O216" s="13"/>
      <c r="P216" s="13"/>
      <c r="Q216" s="13"/>
      <c r="R216" s="13"/>
      <c r="S216" s="13"/>
      <c r="T216" s="13"/>
      <c r="U216" s="13"/>
      <c r="V216" s="13"/>
    </row>
    <row r="217" spans="15:22">
      <c r="O217" s="13"/>
      <c r="P217" s="13"/>
      <c r="Q217" s="13"/>
      <c r="R217" s="13"/>
      <c r="S217" s="13"/>
      <c r="T217" s="13"/>
      <c r="U217" s="13"/>
      <c r="V217" s="13"/>
    </row>
    <row r="218" spans="15:22">
      <c r="O218" s="13"/>
      <c r="P218" s="13"/>
      <c r="Q218" s="13"/>
      <c r="R218" s="13"/>
      <c r="S218" s="13"/>
      <c r="T218" s="13"/>
      <c r="U218" s="13"/>
      <c r="V218" s="13"/>
    </row>
    <row r="219" spans="15:22">
      <c r="O219" s="13"/>
      <c r="P219" s="13"/>
      <c r="Q219" s="13"/>
      <c r="R219" s="13"/>
      <c r="S219" s="13"/>
      <c r="T219" s="13"/>
      <c r="U219" s="13"/>
      <c r="V219" s="13"/>
    </row>
    <row r="220" spans="15:22">
      <c r="O220" s="13"/>
      <c r="P220" s="13"/>
      <c r="Q220" s="13"/>
      <c r="R220" s="13"/>
      <c r="S220" s="13"/>
      <c r="T220" s="13"/>
      <c r="U220" s="13"/>
      <c r="V220" s="13"/>
    </row>
    <row r="221" spans="15:22">
      <c r="O221" s="13"/>
      <c r="P221" s="13"/>
      <c r="Q221" s="13"/>
      <c r="R221" s="13"/>
      <c r="S221" s="13"/>
      <c r="T221" s="13"/>
      <c r="U221" s="13"/>
      <c r="V221" s="13"/>
    </row>
    <row r="222" spans="15:22">
      <c r="O222" s="13"/>
      <c r="P222" s="13"/>
      <c r="Q222" s="13"/>
      <c r="R222" s="13"/>
      <c r="S222" s="13"/>
      <c r="T222" s="13"/>
      <c r="U222" s="13"/>
      <c r="V222" s="13"/>
    </row>
    <row r="223" spans="15:22">
      <c r="O223" s="13"/>
      <c r="P223" s="13"/>
      <c r="Q223" s="13"/>
      <c r="R223" s="13"/>
      <c r="S223" s="13"/>
      <c r="T223" s="13"/>
      <c r="U223" s="13"/>
      <c r="V223" s="13"/>
    </row>
    <row r="224" spans="15:22">
      <c r="O224" s="13"/>
      <c r="P224" s="13"/>
      <c r="Q224" s="13"/>
      <c r="R224" s="13"/>
      <c r="S224" s="13"/>
      <c r="T224" s="13"/>
      <c r="U224" s="13"/>
      <c r="V224" s="13"/>
    </row>
    <row r="225" spans="1:22">
      <c r="O225" s="13"/>
      <c r="P225" s="13"/>
      <c r="Q225" s="13"/>
      <c r="R225" s="13"/>
      <c r="S225" s="13"/>
      <c r="T225" s="13"/>
      <c r="U225" s="13"/>
      <c r="V225" s="13"/>
    </row>
    <row r="226" spans="1:22">
      <c r="O226" s="13"/>
      <c r="P226" s="13"/>
      <c r="Q226" s="13"/>
      <c r="R226" s="13"/>
      <c r="S226" s="13"/>
      <c r="T226" s="13"/>
      <c r="U226" s="13"/>
      <c r="V226" s="13"/>
    </row>
    <row r="227" spans="1:22">
      <c r="O227" s="13"/>
      <c r="P227" s="13"/>
      <c r="Q227" s="13"/>
      <c r="R227" s="13"/>
      <c r="S227" s="13"/>
      <c r="T227" s="13"/>
      <c r="U227" s="13"/>
      <c r="V227" s="13"/>
    </row>
    <row r="228" spans="1:22">
      <c r="O228" s="13"/>
      <c r="P228" s="13"/>
      <c r="Q228" s="13"/>
      <c r="R228" s="13"/>
      <c r="S228" s="13"/>
      <c r="T228" s="13"/>
      <c r="U228" s="13"/>
      <c r="V228" s="13"/>
    </row>
    <row r="229" spans="1:2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O229" s="13"/>
      <c r="P229" s="13"/>
      <c r="Q229" s="13"/>
      <c r="R229" s="13"/>
      <c r="S229" s="13"/>
      <c r="T229" s="13"/>
      <c r="U229" s="13"/>
      <c r="V229" s="13"/>
    </row>
    <row r="230" spans="1:22">
      <c r="O230" s="13"/>
      <c r="P230" s="13"/>
      <c r="Q230" s="13"/>
      <c r="R230" s="13"/>
      <c r="S230" s="13"/>
      <c r="T230" s="13"/>
      <c r="U230" s="13"/>
      <c r="V230" s="13"/>
    </row>
    <row r="231" spans="1:22">
      <c r="O231" s="13"/>
      <c r="P231" s="13"/>
      <c r="Q231" s="13"/>
      <c r="R231" s="13"/>
      <c r="S231" s="13"/>
      <c r="T231" s="13"/>
      <c r="U231" s="13"/>
      <c r="V231" s="13"/>
    </row>
    <row r="232" spans="1:22">
      <c r="O232" s="13"/>
      <c r="P232" s="13"/>
      <c r="Q232" s="13"/>
      <c r="R232" s="13"/>
      <c r="S232" s="13"/>
      <c r="T232" s="13"/>
      <c r="U232" s="13"/>
      <c r="V232" s="13"/>
    </row>
    <row r="233" spans="1:22">
      <c r="O233" s="13"/>
      <c r="P233" s="13"/>
      <c r="Q233" s="13"/>
      <c r="R233" s="13"/>
      <c r="S233" s="13"/>
      <c r="T233" s="13"/>
      <c r="U233" s="13"/>
      <c r="V233" s="13"/>
    </row>
    <row r="234" spans="1:22">
      <c r="O234" s="13"/>
      <c r="P234" s="13"/>
      <c r="Q234" s="13"/>
      <c r="R234" s="13"/>
      <c r="S234" s="13"/>
      <c r="T234" s="13"/>
      <c r="U234" s="13"/>
      <c r="V234" s="13"/>
    </row>
    <row r="235" spans="1:22">
      <c r="O235" s="13"/>
      <c r="P235" s="13"/>
      <c r="Q235" s="13"/>
      <c r="R235" s="13"/>
      <c r="S235" s="13"/>
      <c r="T235" s="13"/>
      <c r="U235" s="13"/>
    </row>
    <row r="236" spans="1:22">
      <c r="O236" s="13"/>
      <c r="P236" s="13"/>
      <c r="Q236" s="13"/>
      <c r="R236" s="13"/>
      <c r="S236" s="13"/>
      <c r="T236" s="13"/>
      <c r="U236" s="13"/>
    </row>
    <row r="237" spans="1:22">
      <c r="O237" s="13"/>
      <c r="P237" s="13"/>
      <c r="Q237" s="13"/>
      <c r="R237" s="13"/>
      <c r="S237" s="13"/>
      <c r="T237" s="13"/>
      <c r="U237" s="13"/>
    </row>
    <row r="238" spans="1:22">
      <c r="O238" s="13"/>
      <c r="P238" s="13"/>
      <c r="Q238" s="13"/>
      <c r="R238" s="13"/>
      <c r="S238" s="13"/>
      <c r="T238" s="13"/>
      <c r="U238" s="13"/>
    </row>
    <row r="239" spans="1:22">
      <c r="O239" s="13"/>
      <c r="P239" s="13"/>
      <c r="Q239" s="13"/>
      <c r="R239" s="13"/>
      <c r="S239" s="13"/>
      <c r="T239" s="13"/>
      <c r="U239" s="13"/>
      <c r="V239" s="13"/>
    </row>
    <row r="240" spans="1:22">
      <c r="O240" s="13"/>
      <c r="P240" s="13"/>
      <c r="Q240" s="13"/>
      <c r="R240" s="13"/>
      <c r="S240" s="13"/>
      <c r="T240" s="13"/>
      <c r="U240" s="13"/>
      <c r="V240" s="13"/>
    </row>
    <row r="241" spans="1:22">
      <c r="O241" s="13"/>
      <c r="P241" s="13"/>
      <c r="Q241" s="13"/>
      <c r="R241" s="13"/>
      <c r="S241" s="13"/>
      <c r="T241" s="13"/>
      <c r="U241" s="13"/>
      <c r="V241" s="13"/>
    </row>
    <row r="242" spans="1:22">
      <c r="O242" s="13"/>
      <c r="P242" s="13"/>
      <c r="Q242" s="13"/>
      <c r="R242" s="13"/>
      <c r="S242" s="13"/>
      <c r="T242" s="13"/>
      <c r="U242" s="13"/>
      <c r="V242" s="13"/>
    </row>
    <row r="243" spans="1:22"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>
      <c r="A246" s="15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4:22"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4:22"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4:22"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4:22"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4:22"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4:22"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4:22"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4:22"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4:22"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4:22"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4:22"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4:22"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4:22">
      <c r="N269" s="13"/>
      <c r="O269" s="13"/>
      <c r="P269" s="13"/>
      <c r="Q269" s="13"/>
      <c r="S269" s="13"/>
      <c r="T269" s="13"/>
      <c r="U269" s="13"/>
      <c r="V269" s="13"/>
    </row>
    <row r="270" spans="14:22">
      <c r="N270" s="13"/>
      <c r="O270" s="13"/>
      <c r="P270" s="13"/>
      <c r="Q270" s="13"/>
      <c r="S270" s="13"/>
      <c r="T270" s="13"/>
      <c r="U270" s="13"/>
      <c r="V270" s="13"/>
    </row>
    <row r="271" spans="14:22">
      <c r="N271" s="13"/>
      <c r="O271" s="13"/>
      <c r="P271" s="13"/>
      <c r="Q271" s="13"/>
      <c r="S271" s="13"/>
      <c r="T271" s="13"/>
      <c r="U271" s="13"/>
      <c r="V271" s="13"/>
    </row>
    <row r="272" spans="14:22">
      <c r="N272" s="13"/>
      <c r="O272" s="13"/>
      <c r="P272" s="13"/>
      <c r="Q272" s="13"/>
      <c r="S272" s="13"/>
      <c r="T272" s="13"/>
      <c r="U272" s="13"/>
      <c r="V272" s="13"/>
    </row>
    <row r="273" spans="1:22">
      <c r="N273" s="13"/>
      <c r="O273" s="13"/>
      <c r="P273" s="13"/>
      <c r="Q273" s="13"/>
      <c r="S273" s="13"/>
      <c r="T273" s="13"/>
      <c r="U273" s="13"/>
      <c r="V273" s="13"/>
    </row>
    <row r="274" spans="1:22">
      <c r="N274" s="13"/>
      <c r="O274" s="13"/>
      <c r="P274" s="13"/>
      <c r="Q274" s="13"/>
      <c r="S274" s="13"/>
      <c r="T274" s="13"/>
      <c r="U274" s="13"/>
      <c r="V274" s="13"/>
    </row>
    <row r="275" spans="1:22">
      <c r="N275" s="13"/>
      <c r="O275" s="13"/>
      <c r="P275" s="13"/>
      <c r="Q275" s="13"/>
      <c r="S275" s="13"/>
      <c r="T275" s="13"/>
      <c r="U275" s="13"/>
      <c r="V275" s="13"/>
    </row>
    <row r="276" spans="1:22">
      <c r="N276" s="13"/>
      <c r="O276" s="13"/>
      <c r="P276" s="13"/>
      <c r="Q276" s="13"/>
      <c r="S276" s="13"/>
      <c r="T276" s="13"/>
      <c r="U276" s="13"/>
      <c r="V276" s="13"/>
    </row>
    <row r="277" spans="1:2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S277" s="13"/>
      <c r="T277" s="13"/>
      <c r="U277" s="13"/>
      <c r="V277" s="13"/>
    </row>
    <row r="278" spans="1:2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S278" s="13"/>
      <c r="T278" s="13"/>
      <c r="U278" s="13"/>
      <c r="V278" s="13"/>
    </row>
    <row r="279" spans="1:22">
      <c r="N279" s="13"/>
      <c r="O279" s="13"/>
      <c r="P279" s="13"/>
      <c r="Q279" s="13"/>
      <c r="S279" s="13"/>
      <c r="T279" s="13"/>
      <c r="U279" s="13"/>
      <c r="V279" s="13"/>
    </row>
    <row r="280" spans="1:22">
      <c r="N280" s="13"/>
      <c r="O280" s="13"/>
      <c r="P280" s="13"/>
      <c r="Q280" s="13"/>
      <c r="S280" s="13"/>
      <c r="T280" s="13"/>
      <c r="U280" s="13"/>
      <c r="V280" s="13"/>
    </row>
    <row r="281" spans="1:22">
      <c r="N281" s="13"/>
      <c r="O281" s="13"/>
      <c r="P281" s="13"/>
      <c r="Q281" s="13"/>
      <c r="S281" s="13"/>
      <c r="T281" s="13"/>
      <c r="U281" s="13"/>
    </row>
    <row r="282" spans="1:22">
      <c r="N282" s="13"/>
      <c r="O282" s="13"/>
      <c r="P282" s="13"/>
      <c r="Q282" s="13"/>
      <c r="S282" s="13"/>
      <c r="T282" s="13"/>
      <c r="U282" s="13"/>
    </row>
    <row r="283" spans="1:22">
      <c r="N283" s="13"/>
      <c r="O283" s="13"/>
      <c r="P283" s="13"/>
      <c r="Q283" s="13"/>
    </row>
    <row r="284" spans="1:22">
      <c r="N284" s="13"/>
      <c r="O284" s="13"/>
      <c r="P284" s="13"/>
      <c r="Q284" s="13"/>
    </row>
    <row r="285" spans="1:22">
      <c r="N285" s="13"/>
      <c r="O285" s="13"/>
      <c r="P285" s="13"/>
      <c r="Q285" s="13"/>
    </row>
    <row r="286" spans="1:22">
      <c r="N286" s="13"/>
      <c r="O286" s="13"/>
      <c r="P286" s="13"/>
      <c r="Q286" s="13"/>
    </row>
    <row r="287" spans="1:22">
      <c r="N287" s="13"/>
      <c r="O287" s="13"/>
      <c r="P287" s="13"/>
      <c r="Q287" s="13"/>
    </row>
    <row r="288" spans="1:22">
      <c r="N288" s="13"/>
      <c r="O288" s="13"/>
      <c r="P288" s="13"/>
      <c r="Q288" s="13"/>
    </row>
    <row r="289" spans="14:18">
      <c r="N289" s="13"/>
      <c r="O289" s="13"/>
      <c r="P289" s="13"/>
      <c r="Q289" s="13"/>
    </row>
    <row r="290" spans="14:18">
      <c r="N290" s="13"/>
      <c r="O290" s="13"/>
      <c r="P290" s="13"/>
      <c r="Q290" s="13"/>
    </row>
    <row r="291" spans="14:18">
      <c r="N291" s="13"/>
      <c r="O291" s="13"/>
      <c r="P291" s="13"/>
      <c r="Q291" s="13"/>
    </row>
    <row r="292" spans="14:18">
      <c r="N292" s="13"/>
      <c r="O292" s="13"/>
      <c r="P292" s="13"/>
      <c r="Q292" s="13"/>
    </row>
    <row r="293" spans="14:18">
      <c r="N293" s="13"/>
      <c r="O293" s="13"/>
      <c r="P293" s="13"/>
      <c r="Q293" s="13"/>
    </row>
    <row r="294" spans="14:18">
      <c r="N294" s="13"/>
      <c r="O294" s="13"/>
      <c r="P294" s="13"/>
      <c r="Q294" s="13"/>
    </row>
    <row r="295" spans="14:18">
      <c r="N295" s="13"/>
      <c r="O295" s="13"/>
      <c r="P295" s="13"/>
      <c r="Q295" s="13"/>
    </row>
    <row r="296" spans="14:18">
      <c r="N296" s="13"/>
      <c r="O296" s="13"/>
      <c r="P296" s="13"/>
      <c r="Q296" s="13"/>
    </row>
    <row r="297" spans="14:18">
      <c r="N297" s="13"/>
      <c r="O297" s="13"/>
      <c r="P297" s="13"/>
      <c r="Q297" s="13"/>
    </row>
    <row r="298" spans="14:18">
      <c r="N298" s="13"/>
      <c r="O298" s="13"/>
      <c r="P298" s="13"/>
      <c r="Q298" s="13"/>
    </row>
    <row r="299" spans="14:18">
      <c r="N299" s="13"/>
      <c r="O299" s="13"/>
      <c r="P299" s="13"/>
      <c r="Q299" s="13"/>
      <c r="R299" s="13"/>
    </row>
    <row r="300" spans="14:18">
      <c r="N300" s="13"/>
      <c r="O300" s="13"/>
      <c r="P300" s="13"/>
      <c r="Q300" s="13"/>
      <c r="R300" s="13"/>
    </row>
    <row r="301" spans="14:18">
      <c r="N301" s="13"/>
      <c r="O301" s="13"/>
      <c r="P301" s="13"/>
      <c r="Q301" s="13"/>
      <c r="R301" s="13"/>
    </row>
    <row r="302" spans="14:18">
      <c r="N302" s="13"/>
      <c r="O302" s="13"/>
      <c r="P302" s="13"/>
      <c r="Q302" s="13"/>
      <c r="R302" s="13"/>
    </row>
    <row r="303" spans="14:18">
      <c r="N303" s="13"/>
      <c r="O303" s="13"/>
      <c r="P303" s="13"/>
      <c r="Q303" s="13"/>
      <c r="R303" s="13"/>
    </row>
    <row r="304" spans="14:18">
      <c r="N304" s="13"/>
      <c r="O304" s="13"/>
      <c r="P304" s="13"/>
      <c r="Q304" s="13"/>
      <c r="R304" s="13"/>
    </row>
    <row r="305" spans="1:18">
      <c r="N305" s="13"/>
      <c r="O305" s="13"/>
      <c r="P305" s="13"/>
      <c r="Q305" s="13"/>
      <c r="R305" s="13"/>
    </row>
    <row r="306" spans="1:18">
      <c r="N306" s="13"/>
      <c r="O306" s="13"/>
      <c r="P306" s="13"/>
      <c r="Q306" s="13"/>
      <c r="R306" s="13"/>
    </row>
    <row r="307" spans="1:18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</row>
    <row r="308" spans="1:18">
      <c r="A308" s="13"/>
      <c r="B308" s="13"/>
      <c r="C308" s="13"/>
      <c r="D308" s="13"/>
      <c r="E308" s="13"/>
    </row>
    <row r="309" spans="1:18">
      <c r="A309" s="13"/>
      <c r="B309" s="13"/>
      <c r="C309" s="13"/>
      <c r="D309" s="13"/>
      <c r="E309" s="13"/>
    </row>
    <row r="310" spans="1:18">
      <c r="A310" s="13"/>
      <c r="B310" s="13"/>
      <c r="C310" s="13"/>
      <c r="D310" s="13"/>
      <c r="E310" s="13"/>
    </row>
    <row r="311" spans="1:18">
      <c r="A311" s="13"/>
      <c r="B311" s="13"/>
      <c r="C311" s="13"/>
      <c r="D311" s="13"/>
      <c r="E311" s="13"/>
    </row>
    <row r="312" spans="1:18">
      <c r="A312" s="13"/>
      <c r="B312" s="13"/>
      <c r="C312" s="13"/>
      <c r="D312" s="13"/>
      <c r="E312" s="13"/>
    </row>
    <row r="313" spans="1:18">
      <c r="A313" s="13"/>
      <c r="B313" s="13"/>
      <c r="C313" s="13"/>
      <c r="D313" s="13"/>
      <c r="E313" s="13"/>
      <c r="F313" s="13"/>
      <c r="G313" s="13"/>
      <c r="H313" s="13"/>
    </row>
    <row r="314" spans="1:18">
      <c r="A314" s="13"/>
      <c r="B314" s="13"/>
      <c r="C314" s="13"/>
      <c r="D314" s="13"/>
      <c r="E314" s="13"/>
      <c r="F314" s="13"/>
      <c r="G314" s="13"/>
      <c r="H314" s="13"/>
    </row>
    <row r="315" spans="1:18">
      <c r="A315" s="13"/>
      <c r="B315" s="13"/>
      <c r="C315" s="13"/>
      <c r="D315" s="13"/>
      <c r="E315" s="13"/>
      <c r="F315" s="13"/>
      <c r="G315" s="13"/>
      <c r="H315" s="13"/>
    </row>
    <row r="316" spans="1:18">
      <c r="A316" s="13"/>
      <c r="B316" s="13"/>
      <c r="C316" s="13"/>
      <c r="D316" s="13"/>
      <c r="E316" s="13"/>
      <c r="F316" s="13"/>
      <c r="G316" s="13"/>
      <c r="H316" s="13"/>
    </row>
    <row r="317" spans="1:18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1: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1:18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1:18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1:14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1:2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27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7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7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7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7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7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19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6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2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26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26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26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26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26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26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6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6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</row>
    <row r="397" spans="1:26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</row>
    <row r="398" spans="1:26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</row>
    <row r="399" spans="1:26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</row>
    <row r="400" spans="1:26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</row>
    <row r="401" spans="1:18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</row>
    <row r="402" spans="1:18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</row>
    <row r="403" spans="1:18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</row>
    <row r="404" spans="1:18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</row>
    <row r="405" spans="1:18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</row>
    <row r="406" spans="1:18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</row>
    <row r="407" spans="1:18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</row>
    <row r="408" spans="1:1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</row>
    <row r="409" spans="1:18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</row>
    <row r="410" spans="1:18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</row>
    <row r="411" spans="1:18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</row>
    <row r="412" spans="1:18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</row>
    <row r="413" spans="1:18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1:18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</row>
    <row r="415" spans="1:18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</row>
    <row r="416" spans="1:18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</row>
    <row r="417" spans="1:18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</row>
    <row r="418" spans="1: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</row>
    <row r="419" spans="1:18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</row>
    <row r="420" spans="1:18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</row>
    <row r="421" spans="1:18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</row>
    <row r="422" spans="1:18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</row>
    <row r="423" spans="1:18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</row>
    <row r="424" spans="1:18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</row>
    <row r="425" spans="1:18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</row>
    <row r="426" spans="1:18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</row>
    <row r="427" spans="1:18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</row>
    <row r="428" spans="1:1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</row>
    <row r="429" spans="1:18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1:18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</row>
    <row r="431" spans="1:18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</row>
    <row r="432" spans="1:18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</row>
    <row r="433" spans="1:18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</row>
    <row r="434" spans="1:18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</row>
    <row r="435" spans="1:18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</row>
    <row r="436" spans="1:18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</row>
    <row r="437" spans="1:18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</row>
    <row r="438" spans="1:1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</row>
    <row r="439" spans="1:18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</row>
    <row r="440" spans="1:18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</row>
    <row r="441" spans="1:18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</row>
    <row r="442" spans="1:18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</row>
    <row r="443" spans="1:18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</row>
    <row r="444" spans="1:18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1:18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</row>
    <row r="446" spans="1:18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</row>
    <row r="447" spans="1:18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</row>
    <row r="448" spans="1:1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</row>
    <row r="449" spans="1:18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</row>
    <row r="450" spans="1:18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</row>
    <row r="451" spans="1:18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</row>
    <row r="452" spans="1:18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</row>
    <row r="453" spans="1:18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</row>
    <row r="454" spans="1:18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</row>
    <row r="455" spans="1:18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</row>
    <row r="456" spans="1:18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</row>
    <row r="457" spans="1:18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</row>
    <row r="458" spans="1:1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</row>
    <row r="459" spans="1:18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</row>
    <row r="460" spans="1:18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1:18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</row>
    <row r="462" spans="1:18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</row>
    <row r="463" spans="1:18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</row>
    <row r="464" spans="1:18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</row>
    <row r="465" spans="1:18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</row>
    <row r="466" spans="1:18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</row>
    <row r="467" spans="1:18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</row>
    <row r="468" spans="1:1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</row>
    <row r="469" spans="1:18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</row>
    <row r="470" spans="1:18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</row>
    <row r="471" spans="1:18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</row>
    <row r="472" spans="1:18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</row>
    <row r="473" spans="1:18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</row>
    <row r="474" spans="1:18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</row>
    <row r="475" spans="1:18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1:18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</row>
    <row r="477" spans="1:18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</row>
    <row r="478" spans="1:1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</row>
    <row r="479" spans="1:18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</row>
    <row r="480" spans="1:18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</row>
    <row r="481" spans="1:2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</row>
    <row r="482" spans="1:2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</row>
    <row r="483" spans="1:2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</row>
    <row r="484" spans="1:2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</row>
    <row r="485" spans="1:2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>
      <c r="A527" s="10"/>
      <c r="B527" s="10"/>
      <c r="C527" s="10"/>
      <c r="D527" s="10"/>
      <c r="E527" s="10"/>
      <c r="F527" s="10"/>
      <c r="G527" s="10"/>
      <c r="H527" s="10"/>
      <c r="I527" s="10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>
      <c r="A528" s="10"/>
      <c r="B528" s="10"/>
      <c r="C528" s="10"/>
      <c r="D528" s="10"/>
      <c r="E528" s="10"/>
      <c r="F528" s="10"/>
      <c r="G528" s="10"/>
      <c r="H528" s="10"/>
      <c r="I528" s="10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>
      <c r="A529" s="10"/>
      <c r="B529" s="10"/>
      <c r="C529" s="10"/>
      <c r="D529" s="10"/>
      <c r="E529" s="10"/>
      <c r="F529" s="10"/>
      <c r="G529" s="10"/>
      <c r="H529" s="10"/>
      <c r="I529" s="10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>
      <c r="A530" s="10"/>
      <c r="B530" s="10"/>
      <c r="C530" s="10"/>
      <c r="D530" s="10"/>
      <c r="E530" s="10"/>
      <c r="F530" s="10"/>
      <c r="G530" s="10"/>
      <c r="H530" s="10"/>
      <c r="I530" s="10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>
      <c r="A531" s="10"/>
      <c r="B531" s="10"/>
      <c r="C531" s="10"/>
      <c r="D531" s="10"/>
      <c r="E531" s="10"/>
      <c r="F531" s="10"/>
      <c r="G531" s="10"/>
      <c r="H531" s="10"/>
      <c r="I531" s="10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>
      <c r="A532" s="10"/>
      <c r="B532" s="10"/>
      <c r="C532" s="10"/>
      <c r="D532" s="10"/>
      <c r="E532" s="10"/>
      <c r="F532" s="10"/>
      <c r="G532" s="10"/>
      <c r="H532" s="10"/>
      <c r="I532" s="10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>
      <c r="A533" s="10"/>
      <c r="B533" s="10"/>
      <c r="C533" s="10"/>
      <c r="D533" s="10"/>
      <c r="E533" s="10"/>
      <c r="F533" s="10"/>
      <c r="G533" s="10"/>
      <c r="H533" s="10"/>
      <c r="I533" s="10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>
      <c r="A534" s="10"/>
      <c r="B534" s="10"/>
      <c r="C534" s="10"/>
      <c r="D534" s="10"/>
      <c r="E534" s="10"/>
      <c r="F534" s="10"/>
      <c r="G534" s="10"/>
      <c r="H534" s="10"/>
      <c r="I534" s="10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>
      <c r="A535" s="10"/>
      <c r="B535" s="10"/>
      <c r="C535" s="10"/>
      <c r="D535" s="10"/>
      <c r="E535" s="10"/>
      <c r="F535" s="10"/>
      <c r="G535" s="10"/>
      <c r="H535" s="10"/>
      <c r="I535" s="10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>
      <c r="A536" s="10"/>
      <c r="B536" s="10"/>
      <c r="C536" s="10"/>
      <c r="D536" s="10"/>
      <c r="E536" s="10"/>
      <c r="F536" s="10"/>
      <c r="G536" s="10"/>
      <c r="H536" s="10"/>
      <c r="I536" s="10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>
      <c r="A537" s="10"/>
      <c r="B537" s="10"/>
      <c r="C537" s="10"/>
      <c r="D537" s="10"/>
      <c r="E537" s="10"/>
      <c r="F537" s="10"/>
      <c r="G537" s="10"/>
      <c r="H537" s="10"/>
      <c r="I537" s="10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>
      <c r="A538" s="10"/>
      <c r="B538" s="10"/>
      <c r="C538" s="10"/>
      <c r="D538" s="10"/>
      <c r="E538" s="10"/>
      <c r="F538" s="10"/>
      <c r="G538" s="10"/>
      <c r="H538" s="10"/>
      <c r="I538" s="10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>
      <c r="A539" s="10"/>
      <c r="B539" s="10"/>
      <c r="C539" s="10"/>
      <c r="D539" s="10"/>
      <c r="E539" s="10"/>
      <c r="F539" s="10"/>
      <c r="G539" s="10"/>
      <c r="H539" s="10"/>
      <c r="I539" s="10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>
      <c r="A540" s="10"/>
      <c r="B540" s="10"/>
      <c r="C540" s="10"/>
      <c r="D540" s="10"/>
      <c r="E540" s="10"/>
      <c r="F540" s="10"/>
      <c r="G540" s="10"/>
      <c r="H540" s="10"/>
      <c r="I540" s="10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>
      <c r="A541" s="10"/>
      <c r="B541" s="10"/>
      <c r="C541" s="10"/>
      <c r="D541" s="10"/>
      <c r="E541" s="10"/>
      <c r="F541" s="10"/>
      <c r="G541" s="10"/>
      <c r="H541" s="10"/>
      <c r="I541" s="10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>
      <c r="A542" s="10"/>
      <c r="B542" s="10"/>
      <c r="C542" s="10"/>
      <c r="D542" s="10"/>
      <c r="E542" s="10"/>
      <c r="F542" s="10"/>
      <c r="G542" s="10"/>
      <c r="H542" s="10"/>
      <c r="I542" s="10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>
      <c r="A543" s="10"/>
      <c r="B543" s="10"/>
      <c r="C543" s="10"/>
      <c r="D543" s="10"/>
      <c r="E543" s="10"/>
      <c r="F543" s="10"/>
      <c r="G543" s="10"/>
      <c r="H543" s="10"/>
      <c r="I543" s="10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>
      <c r="A544" s="10"/>
      <c r="B544" s="10"/>
      <c r="C544" s="10"/>
      <c r="D544" s="10"/>
      <c r="E544" s="10"/>
      <c r="F544" s="10"/>
      <c r="G544" s="10"/>
      <c r="H544" s="10"/>
      <c r="I544" s="10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>
      <c r="A545" s="10"/>
      <c r="B545" s="10"/>
      <c r="C545" s="10"/>
      <c r="D545" s="10"/>
      <c r="E545" s="10"/>
      <c r="F545" s="10"/>
      <c r="G545" s="10"/>
      <c r="H545" s="10"/>
      <c r="I545" s="10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>
      <c r="A546" s="10"/>
      <c r="B546" s="10"/>
      <c r="C546" s="10"/>
      <c r="D546" s="10"/>
      <c r="E546" s="10"/>
      <c r="F546" s="10"/>
      <c r="G546" s="10"/>
      <c r="H546" s="10"/>
      <c r="I546" s="10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21">
      <c r="A547" s="10"/>
      <c r="B547" s="10"/>
      <c r="C547" s="10"/>
      <c r="D547" s="10"/>
      <c r="E547" s="10"/>
      <c r="F547" s="10"/>
      <c r="G547" s="10"/>
      <c r="H547" s="10"/>
      <c r="I547" s="10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21">
      <c r="A548" s="10"/>
      <c r="B548" s="10"/>
      <c r="C548" s="10"/>
      <c r="D548" s="10"/>
      <c r="E548" s="10"/>
      <c r="F548" s="10"/>
      <c r="G548" s="10"/>
      <c r="H548" s="10"/>
      <c r="I548" s="10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21">
      <c r="A549" s="10"/>
      <c r="B549" s="10"/>
      <c r="C549" s="10"/>
      <c r="D549" s="10"/>
      <c r="E549" s="10"/>
      <c r="F549" s="10"/>
      <c r="G549" s="10"/>
      <c r="H549" s="10"/>
      <c r="I549" s="10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21">
      <c r="A550" s="10"/>
      <c r="B550" s="10"/>
      <c r="C550" s="10"/>
      <c r="D550" s="10"/>
      <c r="E550" s="10"/>
      <c r="F550" s="10"/>
      <c r="G550" s="10"/>
      <c r="H550" s="10"/>
      <c r="I550" s="10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21">
      <c r="A551" s="10"/>
      <c r="B551" s="10"/>
      <c r="C551" s="10"/>
      <c r="D551" s="10"/>
      <c r="E551" s="10"/>
      <c r="F551" s="10"/>
      <c r="G551" s="10"/>
      <c r="H551" s="10"/>
      <c r="I551" s="10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21">
      <c r="A552" s="10"/>
      <c r="B552" s="10"/>
      <c r="C552" s="10"/>
      <c r="D552" s="10"/>
      <c r="E552" s="10"/>
      <c r="F552" s="10"/>
      <c r="G552" s="10"/>
      <c r="H552" s="10"/>
      <c r="I552" s="10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21">
      <c r="A553" s="10"/>
      <c r="B553" s="10"/>
      <c r="C553" s="10"/>
      <c r="D553" s="10"/>
      <c r="E553" s="10"/>
      <c r="F553" s="10"/>
      <c r="G553" s="10"/>
      <c r="H553" s="10"/>
      <c r="I553" s="10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21">
      <c r="A554" s="10"/>
      <c r="B554" s="10"/>
      <c r="C554" s="10"/>
      <c r="D554" s="10"/>
      <c r="E554" s="10"/>
      <c r="F554" s="10"/>
      <c r="G554" s="10"/>
      <c r="H554" s="10"/>
      <c r="I554" s="10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21">
      <c r="A555" s="10"/>
      <c r="B555" s="10"/>
      <c r="C555" s="10"/>
      <c r="D555" s="10"/>
      <c r="E555" s="10"/>
      <c r="F555" s="10"/>
      <c r="G555" s="10"/>
      <c r="H555" s="10"/>
      <c r="I555" s="10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21">
      <c r="A556" s="10"/>
      <c r="B556" s="10"/>
      <c r="C556" s="10"/>
      <c r="D556" s="10"/>
      <c r="E556" s="10"/>
      <c r="F556" s="10"/>
      <c r="G556" s="10"/>
      <c r="H556" s="10"/>
      <c r="I556" s="10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21">
      <c r="A557" s="15"/>
      <c r="B557" s="15"/>
      <c r="C557" s="15"/>
      <c r="D557" s="15"/>
      <c r="E557" s="15"/>
      <c r="F557" s="15"/>
      <c r="G557" s="15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21">
      <c r="A558" s="15"/>
      <c r="B558" s="15"/>
      <c r="C558" s="15"/>
      <c r="D558" s="15"/>
      <c r="E558" s="15"/>
      <c r="F558" s="15"/>
      <c r="G558" s="15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21">
      <c r="A559" s="15"/>
      <c r="B559" s="15"/>
      <c r="C559" s="15"/>
      <c r="D559" s="15"/>
      <c r="E559" s="15"/>
      <c r="F559" s="15"/>
      <c r="G559" s="15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21">
      <c r="A560" s="15"/>
      <c r="B560" s="15"/>
      <c r="C560" s="15"/>
      <c r="D560" s="15"/>
      <c r="E560" s="15"/>
      <c r="F560" s="15"/>
      <c r="G560" s="15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21">
      <c r="A561" s="15"/>
      <c r="B561" s="15"/>
      <c r="C561" s="15"/>
      <c r="D561" s="15"/>
      <c r="E561" s="15"/>
      <c r="F561" s="15"/>
      <c r="G561" s="15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21">
      <c r="A562" s="15"/>
      <c r="B562" s="15"/>
      <c r="C562" s="15"/>
      <c r="D562" s="15"/>
      <c r="E562" s="15"/>
      <c r="F562" s="15"/>
      <c r="G562" s="15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21">
      <c r="A563" s="15"/>
      <c r="B563" s="15"/>
      <c r="C563" s="15"/>
      <c r="D563" s="15"/>
      <c r="E563" s="15"/>
      <c r="F563" s="15"/>
      <c r="G563" s="15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21">
      <c r="A564" s="15"/>
      <c r="B564" s="15"/>
      <c r="C564" s="15"/>
      <c r="D564" s="15"/>
      <c r="E564" s="15"/>
      <c r="F564" s="15"/>
      <c r="G564" s="15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21">
      <c r="A565" s="15"/>
      <c r="B565" s="15"/>
      <c r="C565" s="15"/>
      <c r="D565" s="15"/>
      <c r="E565" s="15"/>
      <c r="F565" s="15"/>
      <c r="G565" s="15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21">
      <c r="A566" s="15"/>
      <c r="B566" s="15"/>
      <c r="C566" s="15"/>
      <c r="D566" s="15"/>
      <c r="E566" s="15"/>
      <c r="F566" s="15"/>
      <c r="G566" s="15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21">
      <c r="A567" s="15"/>
      <c r="B567" s="15"/>
      <c r="C567" s="15"/>
      <c r="D567" s="15"/>
      <c r="E567" s="15"/>
      <c r="F567" s="15"/>
      <c r="G567" s="15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21">
      <c r="A568" s="15"/>
      <c r="B568" s="15"/>
      <c r="C568" s="15"/>
      <c r="D568" s="15"/>
      <c r="E568" s="15"/>
      <c r="F568" s="15"/>
      <c r="G568" s="15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21">
      <c r="A569" s="15"/>
      <c r="B569" s="15"/>
      <c r="C569" s="15"/>
      <c r="D569" s="15"/>
      <c r="E569" s="15"/>
      <c r="F569" s="15"/>
      <c r="G569" s="15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21">
      <c r="A570" s="15"/>
      <c r="B570" s="15"/>
      <c r="C570" s="15"/>
      <c r="D570" s="15"/>
      <c r="E570" s="15"/>
      <c r="F570" s="15"/>
      <c r="G570" s="15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21">
      <c r="A571" s="15"/>
      <c r="B571" s="15"/>
      <c r="C571" s="15"/>
      <c r="D571" s="15"/>
      <c r="E571" s="15"/>
      <c r="F571" s="15"/>
      <c r="G571" s="15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21">
      <c r="A572" s="15"/>
      <c r="B572" s="15"/>
      <c r="C572" s="15"/>
      <c r="D572" s="15"/>
      <c r="E572" s="15"/>
      <c r="F572" s="15"/>
      <c r="G572" s="15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21">
      <c r="A573" s="15"/>
      <c r="B573" s="15"/>
      <c r="C573" s="15"/>
      <c r="D573" s="15"/>
      <c r="E573" s="15"/>
      <c r="F573" s="15"/>
      <c r="G573" s="15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21">
      <c r="A574" s="15"/>
      <c r="B574" s="15"/>
      <c r="C574" s="15"/>
      <c r="D574" s="15"/>
      <c r="E574" s="15"/>
      <c r="F574" s="15"/>
      <c r="G574" s="15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>
      <c r="A575" s="15"/>
      <c r="B575" s="15"/>
      <c r="C575" s="15"/>
      <c r="D575" s="15"/>
      <c r="E575" s="15"/>
      <c r="F575" s="15"/>
      <c r="G575" s="15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>
      <c r="A576" s="15"/>
      <c r="B576" s="15"/>
      <c r="C576" s="15"/>
      <c r="D576" s="15"/>
      <c r="E576" s="15"/>
      <c r="F576" s="15"/>
      <c r="G576" s="15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8">
      <c r="A577" s="15"/>
      <c r="B577" s="15"/>
      <c r="C577" s="15"/>
      <c r="D577" s="15"/>
      <c r="E577" s="15"/>
      <c r="F577" s="15"/>
      <c r="G577" s="15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</row>
    <row r="578" spans="1:18">
      <c r="A578" s="15"/>
      <c r="B578" s="15"/>
      <c r="C578" s="15"/>
      <c r="D578" s="15"/>
      <c r="E578" s="15"/>
      <c r="F578" s="15"/>
      <c r="G578" s="15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</row>
    <row r="579" spans="1:18">
      <c r="A579" s="15"/>
      <c r="B579" s="15"/>
      <c r="C579" s="15"/>
      <c r="D579" s="15"/>
      <c r="E579" s="15"/>
      <c r="F579" s="15"/>
      <c r="G579" s="15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</row>
    <row r="580" spans="1:18">
      <c r="A580" s="15"/>
      <c r="B580" s="15"/>
      <c r="C580" s="15"/>
      <c r="D580" s="15"/>
      <c r="E580" s="15"/>
      <c r="F580" s="15"/>
      <c r="G580" s="15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</row>
    <row r="581" spans="1:18">
      <c r="A581" s="15"/>
      <c r="B581" s="15"/>
      <c r="C581" s="15"/>
      <c r="D581" s="15"/>
      <c r="E581" s="15"/>
      <c r="F581" s="15"/>
      <c r="G581" s="15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</row>
    <row r="582" spans="1:18">
      <c r="A582" s="15"/>
      <c r="B582" s="15"/>
      <c r="C582" s="15"/>
      <c r="D582" s="15"/>
      <c r="E582" s="15"/>
      <c r="F582" s="15"/>
      <c r="G582" s="15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</row>
    <row r="583" spans="1:18">
      <c r="A583" s="15"/>
      <c r="B583" s="15"/>
      <c r="C583" s="15"/>
      <c r="D583" s="15"/>
      <c r="E583" s="15"/>
      <c r="F583" s="15"/>
      <c r="G583" s="15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</row>
    <row r="584" spans="1:18">
      <c r="A584" s="15"/>
      <c r="B584" s="15"/>
      <c r="C584" s="15"/>
      <c r="D584" s="15"/>
      <c r="E584" s="15"/>
      <c r="F584" s="15"/>
      <c r="G584" s="15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1:18">
      <c r="A585" s="15"/>
      <c r="B585" s="15"/>
      <c r="C585" s="15"/>
      <c r="D585" s="15"/>
      <c r="E585" s="15"/>
      <c r="F585" s="15"/>
      <c r="G585" s="15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</row>
    <row r="586" spans="1:18">
      <c r="A586" s="13"/>
      <c r="B586" s="13"/>
      <c r="C586" s="13"/>
      <c r="D586" s="13"/>
      <c r="E586" s="13"/>
      <c r="F586" s="13"/>
      <c r="G586" s="13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</row>
    <row r="587" spans="1:18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</row>
    <row r="588" spans="1:1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</row>
    <row r="589" spans="1:18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</row>
    <row r="590" spans="1:18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3"/>
      <c r="L590" s="13"/>
      <c r="M590" s="13"/>
      <c r="N590" s="13"/>
      <c r="O590" s="13"/>
      <c r="P590" s="13"/>
      <c r="Q590" s="13"/>
      <c r="R590" s="13"/>
    </row>
    <row r="591" spans="1:18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3"/>
      <c r="L591" s="13"/>
      <c r="M591" s="13"/>
      <c r="N591" s="13"/>
      <c r="O591" s="13"/>
      <c r="P591" s="13"/>
      <c r="Q591" s="13"/>
      <c r="R591" s="13"/>
    </row>
    <row r="592" spans="1:18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3"/>
      <c r="L592" s="13"/>
      <c r="M592" s="13"/>
      <c r="N592" s="13"/>
      <c r="O592" s="13"/>
      <c r="P592" s="13"/>
      <c r="Q592" s="13"/>
      <c r="R592" s="13"/>
    </row>
    <row r="593" spans="1:18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3"/>
      <c r="L593" s="13"/>
      <c r="M593" s="13"/>
      <c r="N593" s="13"/>
      <c r="O593" s="13"/>
      <c r="P593" s="13"/>
      <c r="Q593" s="13"/>
      <c r="R593" s="13"/>
    </row>
    <row r="594" spans="1:18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3"/>
      <c r="L594" s="13"/>
      <c r="M594" s="13"/>
      <c r="N594" s="13"/>
      <c r="O594" s="13"/>
      <c r="P594" s="13"/>
      <c r="Q594" s="13"/>
      <c r="R594" s="13"/>
    </row>
    <row r="595" spans="1:18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3"/>
      <c r="L595" s="13"/>
      <c r="M595" s="13"/>
      <c r="N595" s="13"/>
      <c r="O595" s="13"/>
      <c r="P595" s="13"/>
      <c r="Q595" s="13"/>
      <c r="R595" s="13"/>
    </row>
    <row r="596" spans="1:18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3"/>
      <c r="L596" s="13"/>
      <c r="M596" s="13"/>
      <c r="N596" s="13"/>
      <c r="O596" s="13"/>
      <c r="P596" s="13"/>
      <c r="Q596" s="13"/>
      <c r="R596" s="13"/>
    </row>
    <row r="597" spans="1:18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3"/>
      <c r="L597" s="13"/>
      <c r="M597" s="13"/>
      <c r="N597" s="13"/>
      <c r="O597" s="13"/>
      <c r="P597" s="13"/>
      <c r="Q597" s="13"/>
      <c r="R597" s="13"/>
    </row>
    <row r="598" spans="1:1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3"/>
      <c r="L598" s="13"/>
      <c r="M598" s="13"/>
      <c r="N598" s="13"/>
      <c r="O598" s="13"/>
      <c r="P598" s="13"/>
      <c r="Q598" s="13"/>
      <c r="R598" s="13"/>
    </row>
    <row r="599" spans="1:18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3"/>
      <c r="L599" s="13"/>
      <c r="M599" s="13"/>
      <c r="N599" s="13"/>
      <c r="O599" s="13"/>
      <c r="P599" s="13"/>
      <c r="Q599" s="13"/>
      <c r="R599" s="13"/>
    </row>
    <row r="600" spans="1:18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3"/>
      <c r="L600" s="13"/>
      <c r="M600" s="13"/>
      <c r="N600" s="13"/>
      <c r="O600" s="13"/>
      <c r="P600" s="13"/>
      <c r="Q600" s="13"/>
      <c r="R600" s="13"/>
    </row>
    <row r="601" spans="1:18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3"/>
      <c r="L601" s="13"/>
      <c r="M601" s="13"/>
      <c r="N601" s="13"/>
      <c r="O601" s="13"/>
      <c r="P601" s="13"/>
      <c r="Q601" s="13"/>
      <c r="R601" s="13"/>
    </row>
    <row r="602" spans="1:18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3"/>
      <c r="L602" s="13"/>
      <c r="M602" s="13"/>
      <c r="N602" s="13"/>
      <c r="O602" s="13"/>
      <c r="P602" s="13"/>
      <c r="Q602" s="13"/>
      <c r="R602" s="13"/>
    </row>
    <row r="603" spans="1:18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3"/>
      <c r="L603" s="13"/>
      <c r="M603" s="13"/>
      <c r="N603" s="13"/>
      <c r="O603" s="13"/>
      <c r="P603" s="13"/>
      <c r="Q603" s="13"/>
      <c r="R603" s="13"/>
    </row>
    <row r="604" spans="1:18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3"/>
      <c r="L604" s="13"/>
      <c r="M604" s="13"/>
      <c r="N604" s="13"/>
      <c r="O604" s="13"/>
      <c r="P604" s="13"/>
      <c r="Q604" s="13"/>
      <c r="R604" s="13"/>
    </row>
    <row r="605" spans="1:18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3"/>
      <c r="L605" s="13"/>
      <c r="M605" s="13"/>
      <c r="N605" s="13"/>
      <c r="O605" s="13"/>
      <c r="P605" s="13"/>
      <c r="Q605" s="13"/>
      <c r="R605" s="13"/>
    </row>
    <row r="606" spans="1:18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3"/>
      <c r="L606" s="13"/>
      <c r="M606" s="13"/>
      <c r="N606" s="13"/>
      <c r="O606" s="13"/>
      <c r="P606" s="13"/>
      <c r="Q606" s="13"/>
      <c r="R606" s="13"/>
    </row>
    <row r="607" spans="1:18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3"/>
      <c r="L607" s="13"/>
      <c r="M607" s="13"/>
      <c r="N607" s="13"/>
      <c r="O607" s="13"/>
      <c r="P607" s="13"/>
      <c r="Q607" s="13"/>
      <c r="R607" s="13"/>
    </row>
    <row r="608" spans="1:1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3"/>
      <c r="L608" s="13"/>
      <c r="M608" s="13"/>
      <c r="N608" s="13"/>
      <c r="O608" s="13"/>
      <c r="P608" s="13"/>
      <c r="Q608" s="13"/>
      <c r="R608" s="13"/>
    </row>
    <row r="609" spans="1:18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3"/>
      <c r="L609" s="13"/>
      <c r="M609" s="13"/>
      <c r="N609" s="13"/>
      <c r="O609" s="13"/>
      <c r="P609" s="13"/>
      <c r="Q609" s="13"/>
      <c r="R609" s="13"/>
    </row>
    <row r="610" spans="1:18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3"/>
      <c r="L610" s="13"/>
      <c r="M610" s="13"/>
      <c r="N610" s="13"/>
      <c r="O610" s="13"/>
      <c r="P610" s="13"/>
      <c r="Q610" s="13"/>
      <c r="R610" s="13"/>
    </row>
    <row r="611" spans="1:18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3"/>
      <c r="L611" s="13"/>
      <c r="M611" s="13"/>
      <c r="N611" s="13"/>
      <c r="O611" s="13"/>
      <c r="P611" s="13"/>
      <c r="Q611" s="13"/>
      <c r="R611" s="13"/>
    </row>
    <row r="612" spans="1:18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3"/>
      <c r="L612" s="13"/>
      <c r="M612" s="13"/>
      <c r="N612" s="13"/>
      <c r="O612" s="13"/>
      <c r="P612" s="13"/>
      <c r="Q612" s="13"/>
      <c r="R612" s="13"/>
    </row>
    <row r="613" spans="1:18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3"/>
      <c r="L613" s="13"/>
      <c r="M613" s="13"/>
      <c r="N613" s="13"/>
      <c r="O613" s="13"/>
      <c r="P613" s="13"/>
      <c r="Q613" s="13"/>
      <c r="R613" s="13"/>
    </row>
    <row r="614" spans="1:18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3"/>
      <c r="L614" s="13"/>
      <c r="M614" s="13"/>
      <c r="N614" s="13"/>
      <c r="O614" s="13"/>
      <c r="P614" s="13"/>
      <c r="Q614" s="13"/>
      <c r="R614" s="13"/>
    </row>
    <row r="615" spans="1:18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3"/>
      <c r="L615" s="13"/>
      <c r="M615" s="13"/>
      <c r="N615" s="13"/>
      <c r="O615" s="13"/>
      <c r="P615" s="13"/>
      <c r="Q615" s="13"/>
      <c r="R615" s="13"/>
    </row>
    <row r="616" spans="1:18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3"/>
      <c r="L616" s="13"/>
      <c r="M616" s="13"/>
      <c r="N616" s="13"/>
      <c r="O616" s="13"/>
      <c r="P616" s="13"/>
      <c r="Q616" s="13"/>
      <c r="R616" s="13"/>
    </row>
    <row r="617" spans="1:18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3"/>
      <c r="L617" s="13"/>
      <c r="M617" s="13"/>
      <c r="N617" s="13"/>
      <c r="O617" s="13"/>
      <c r="P617" s="13"/>
      <c r="Q617" s="13"/>
      <c r="R617" s="13"/>
    </row>
    <row r="618" spans="1: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3"/>
      <c r="L618" s="13"/>
      <c r="M618" s="13"/>
      <c r="N618" s="13"/>
      <c r="O618" s="13"/>
      <c r="P618" s="13"/>
      <c r="Q618" s="13"/>
      <c r="R618" s="13"/>
    </row>
    <row r="619" spans="1:18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5"/>
      <c r="L619" s="15"/>
      <c r="M619" s="15"/>
      <c r="N619" s="13"/>
      <c r="O619" s="13"/>
      <c r="P619" s="13"/>
      <c r="Q619" s="13"/>
      <c r="R619" s="13"/>
    </row>
    <row r="620" spans="1:18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5"/>
      <c r="L620" s="15"/>
      <c r="M620" s="15"/>
      <c r="N620" s="13"/>
      <c r="O620" s="13"/>
      <c r="P620" s="13"/>
      <c r="Q620" s="13"/>
      <c r="R620" s="13"/>
    </row>
    <row r="621" spans="1:18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5"/>
      <c r="L621" s="15"/>
      <c r="M621" s="15"/>
      <c r="N621" s="13"/>
      <c r="O621" s="13"/>
      <c r="P621" s="13"/>
      <c r="Q621" s="13"/>
      <c r="R621" s="13"/>
    </row>
    <row r="622" spans="1:18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5"/>
      <c r="L622" s="15"/>
      <c r="M622" s="15"/>
      <c r="N622" s="13"/>
      <c r="O622" s="13"/>
      <c r="P622" s="13"/>
      <c r="Q622" s="13"/>
      <c r="R622" s="13"/>
    </row>
    <row r="623" spans="1:18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5"/>
      <c r="L623" s="15"/>
      <c r="M623" s="15"/>
      <c r="N623" s="13"/>
      <c r="O623" s="13"/>
      <c r="P623" s="13"/>
      <c r="Q623" s="13"/>
      <c r="R623" s="13"/>
    </row>
    <row r="624" spans="1:18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5"/>
      <c r="L624" s="15"/>
      <c r="M624" s="15"/>
      <c r="N624" s="13"/>
      <c r="O624" s="13"/>
      <c r="P624" s="13"/>
      <c r="Q624" s="13"/>
      <c r="R624" s="13"/>
    </row>
    <row r="625" spans="1:18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5"/>
      <c r="L625" s="15"/>
      <c r="M625" s="15"/>
      <c r="N625" s="13"/>
      <c r="O625" s="13"/>
      <c r="P625" s="13"/>
      <c r="Q625" s="13"/>
      <c r="R625" s="13"/>
    </row>
    <row r="626" spans="1:18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5"/>
      <c r="L626" s="15"/>
      <c r="M626" s="15"/>
      <c r="N626" s="13"/>
      <c r="O626" s="13"/>
      <c r="P626" s="13"/>
      <c r="Q626" s="13"/>
      <c r="R626" s="13"/>
    </row>
    <row r="627" spans="1:18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5"/>
      <c r="L627" s="15"/>
      <c r="M627" s="15"/>
      <c r="R627" s="13"/>
    </row>
    <row r="628" spans="1:1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5"/>
      <c r="L628" s="15"/>
      <c r="M628" s="15"/>
      <c r="R628" s="13"/>
    </row>
    <row r="629" spans="1:18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5"/>
      <c r="L629" s="15"/>
      <c r="M629" s="15"/>
      <c r="R629" s="13"/>
    </row>
    <row r="630" spans="1:18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5"/>
      <c r="L630" s="15"/>
      <c r="M630" s="15"/>
      <c r="R630" s="13"/>
    </row>
    <row r="631" spans="1:18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5"/>
      <c r="L631" s="15"/>
      <c r="M631" s="15"/>
      <c r="R631" s="13"/>
    </row>
    <row r="632" spans="1:18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5"/>
      <c r="L632" s="15"/>
      <c r="M632" s="15"/>
      <c r="R632" s="13"/>
    </row>
    <row r="633" spans="1:18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5"/>
      <c r="L633" s="15"/>
      <c r="M633" s="15"/>
      <c r="R633" s="13"/>
    </row>
    <row r="634" spans="1:18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5"/>
      <c r="L634" s="15"/>
      <c r="M634" s="15"/>
      <c r="R634" s="13"/>
    </row>
    <row r="635" spans="1:18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5"/>
      <c r="L635" s="15"/>
      <c r="M635" s="15"/>
      <c r="R635" s="13"/>
    </row>
    <row r="636" spans="1:18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5"/>
      <c r="L636" s="15"/>
      <c r="M636" s="15"/>
      <c r="R636" s="13"/>
    </row>
    <row r="637" spans="1:18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5"/>
      <c r="L637" s="15"/>
      <c r="M637" s="15"/>
      <c r="R637" s="13"/>
    </row>
    <row r="638" spans="1:1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5"/>
      <c r="L638" s="15"/>
      <c r="M638" s="15"/>
      <c r="R638" s="13"/>
    </row>
    <row r="639" spans="1:18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5"/>
      <c r="L639" s="15"/>
      <c r="M639" s="15"/>
      <c r="R639" s="13"/>
    </row>
    <row r="640" spans="1:18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5"/>
      <c r="L640" s="15"/>
      <c r="M640" s="15"/>
      <c r="R640" s="13"/>
    </row>
    <row r="641" spans="1:18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5"/>
      <c r="L641" s="15"/>
      <c r="M641" s="15"/>
      <c r="R641" s="13"/>
    </row>
    <row r="642" spans="1:18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5"/>
      <c r="L642" s="15"/>
      <c r="M642" s="15"/>
      <c r="R642" s="13"/>
    </row>
    <row r="643" spans="1:18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5"/>
      <c r="L643" s="15"/>
      <c r="M643" s="15"/>
      <c r="R643" s="13"/>
    </row>
    <row r="644" spans="1:18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5"/>
      <c r="L644" s="15"/>
      <c r="M644" s="15"/>
      <c r="R644" s="13"/>
    </row>
    <row r="645" spans="1:18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5"/>
      <c r="L645" s="15"/>
      <c r="M645" s="15"/>
      <c r="R645" s="13"/>
    </row>
    <row r="646" spans="1:18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5"/>
      <c r="L646" s="15"/>
      <c r="M646" s="15"/>
      <c r="R646" s="13"/>
    </row>
    <row r="647" spans="1:18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5"/>
      <c r="L647" s="15"/>
      <c r="M647" s="15"/>
      <c r="R647" s="13"/>
    </row>
    <row r="648" spans="1:1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5"/>
      <c r="L648" s="15"/>
      <c r="M648" s="15"/>
      <c r="R648" s="13"/>
    </row>
    <row r="649" spans="1:18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5"/>
      <c r="L649" s="15"/>
      <c r="M649" s="15"/>
      <c r="R649" s="13"/>
    </row>
    <row r="650" spans="1:18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R650" s="13"/>
    </row>
    <row r="651" spans="1:18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R651" s="13"/>
    </row>
    <row r="652" spans="1:18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R652" s="13"/>
    </row>
    <row r="653" spans="1:18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R653" s="13"/>
    </row>
    <row r="654" spans="1:18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R654" s="13"/>
    </row>
    <row r="655" spans="1:18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</row>
    <row r="656" spans="1:18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</row>
    <row r="657" spans="1:2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</row>
    <row r="658" spans="1:2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</row>
    <row r="659" spans="1:2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</row>
    <row r="660" spans="1:2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</row>
    <row r="661" spans="1:2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</row>
    <row r="662" spans="1:2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</row>
    <row r="663" spans="1:2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4" spans="1:2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</row>
    <row r="665" spans="1:2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S665" s="13"/>
      <c r="T665" s="13"/>
      <c r="U665" s="13"/>
      <c r="V665" s="13"/>
    </row>
    <row r="666" spans="1:2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S666" s="13"/>
      <c r="T666" s="13"/>
      <c r="U666" s="13"/>
      <c r="V666" s="13"/>
    </row>
    <row r="667" spans="1:2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S667" s="13"/>
      <c r="T667" s="13"/>
      <c r="U667" s="13"/>
      <c r="V667" s="13"/>
    </row>
    <row r="668" spans="1:2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S668" s="13"/>
      <c r="T668" s="13"/>
      <c r="U668" s="13"/>
      <c r="V668" s="13"/>
    </row>
    <row r="669" spans="1:2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</row>
    <row r="670" spans="1:2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</row>
    <row r="671" spans="1:2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</row>
    <row r="672" spans="1:2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</row>
    <row r="673" spans="1:1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</row>
    <row r="674" spans="1:1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</row>
    <row r="675" spans="1:1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</row>
    <row r="676" spans="1:1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</row>
    <row r="677" spans="1:1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</row>
    <row r="678" spans="1:1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</row>
    <row r="679" spans="1:1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</row>
    <row r="680" spans="1:1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</row>
    <row r="681" spans="1:1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</row>
    <row r="682" spans="1:1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</row>
    <row r="683" spans="1:1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</row>
    <row r="684" spans="1:1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</row>
    <row r="685" spans="1:1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</row>
    <row r="686" spans="1:1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7" spans="1:1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</row>
    <row r="688" spans="1:1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</row>
    <row r="689" spans="1:17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</row>
    <row r="690" spans="1:17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</row>
    <row r="691" spans="1:17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</row>
    <row r="692" spans="1:17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</row>
    <row r="693" spans="1:17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</row>
    <row r="694" spans="1:17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</row>
    <row r="695" spans="1:17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</row>
    <row r="696" spans="1:17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</row>
    <row r="697" spans="1:1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</row>
    <row r="698" spans="1:17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</row>
    <row r="699" spans="1:17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</row>
    <row r="700" spans="1:17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</row>
    <row r="701" spans="1:17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</row>
    <row r="702" spans="1:17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</row>
    <row r="703" spans="1:17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</row>
    <row r="704" spans="1:17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</row>
    <row r="705" spans="1:18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</row>
    <row r="706" spans="1:18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</row>
    <row r="707" spans="1:18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</row>
    <row r="708" spans="1:1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</row>
    <row r="709" spans="1:18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</row>
    <row r="710" spans="1:18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</row>
    <row r="711" spans="1:18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</row>
    <row r="712" spans="1:18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</row>
    <row r="713" spans="1:18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</row>
    <row r="714" spans="1:18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</row>
    <row r="715" spans="1:18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</row>
    <row r="716" spans="1:18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</row>
    <row r="717" spans="1:18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R717" s="13"/>
    </row>
    <row r="718" spans="1: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R718" s="13"/>
    </row>
    <row r="719" spans="1:18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</row>
    <row r="720" spans="1:18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</row>
    <row r="721" spans="1:2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</row>
    <row r="722" spans="1: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5"/>
      <c r="O722" s="4"/>
      <c r="P722" s="4"/>
      <c r="Q722" s="4"/>
    </row>
    <row r="723" spans="1:2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5"/>
      <c r="O723" s="4"/>
      <c r="P723" s="4"/>
      <c r="Q723" s="4"/>
    </row>
    <row r="724" spans="1:2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5"/>
      <c r="O724" s="4"/>
      <c r="P724" s="4"/>
      <c r="Q724" s="4"/>
    </row>
    <row r="725" spans="1:2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5"/>
      <c r="O725" s="4"/>
      <c r="P725" s="4"/>
      <c r="Q725" s="4"/>
    </row>
    <row r="726" spans="1:2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5"/>
      <c r="O726" s="4"/>
      <c r="P726" s="4"/>
      <c r="Q726" s="4"/>
    </row>
    <row r="727" spans="1:2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5"/>
      <c r="O727" s="4"/>
      <c r="P727" s="4"/>
      <c r="Q727" s="4"/>
    </row>
    <row r="728" spans="1:2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5"/>
      <c r="O728" s="4"/>
      <c r="P728" s="4"/>
      <c r="Q728" s="4"/>
    </row>
    <row r="729" spans="1:2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5"/>
      <c r="O729" s="4"/>
      <c r="P729" s="4"/>
      <c r="Q729" s="4"/>
    </row>
    <row r="730" spans="1:2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5"/>
      <c r="O730" s="4"/>
      <c r="P730" s="4"/>
      <c r="Q730" s="4"/>
    </row>
    <row r="731" spans="1:2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5"/>
      <c r="O731" s="4"/>
      <c r="P731" s="4"/>
      <c r="Q731" s="4"/>
      <c r="S731" s="13"/>
      <c r="T731" s="13"/>
      <c r="U731" s="13"/>
      <c r="V731" s="13"/>
    </row>
    <row r="732" spans="1:2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5"/>
      <c r="O732" s="4"/>
      <c r="P732" s="4"/>
      <c r="Q732" s="4"/>
      <c r="S732" s="13"/>
      <c r="T732" s="13"/>
      <c r="U732" s="13"/>
      <c r="V732" s="13"/>
    </row>
    <row r="733" spans="1:2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5"/>
      <c r="O733" s="4"/>
      <c r="P733" s="4"/>
      <c r="Q733" s="4"/>
    </row>
    <row r="734" spans="1:2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5"/>
      <c r="O734" s="4"/>
      <c r="P734" s="4"/>
      <c r="Q734" s="4"/>
    </row>
    <row r="735" spans="1:2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5"/>
      <c r="O735" s="4"/>
      <c r="P735" s="4"/>
      <c r="Q735" s="4"/>
    </row>
    <row r="736" spans="1:2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5"/>
      <c r="O736" s="4"/>
      <c r="P736" s="4"/>
      <c r="Q736" s="4"/>
    </row>
    <row r="737" spans="1:18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5"/>
      <c r="O737" s="4"/>
      <c r="P737" s="4"/>
      <c r="Q737" s="4"/>
    </row>
    <row r="738" spans="1:18">
      <c r="A738" s="10"/>
      <c r="B738" s="10"/>
      <c r="C738" s="1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5"/>
      <c r="O738" s="4"/>
      <c r="P738" s="4"/>
      <c r="Q738" s="4"/>
    </row>
    <row r="739" spans="1:18">
      <c r="A739" s="10"/>
      <c r="B739" s="10"/>
      <c r="C739" s="1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5"/>
      <c r="O739" s="4"/>
      <c r="P739" s="4"/>
      <c r="Q739" s="4"/>
    </row>
    <row r="740" spans="1:18">
      <c r="A740" s="10"/>
      <c r="B740" s="10"/>
      <c r="C740" s="1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5"/>
      <c r="O740" s="4"/>
      <c r="P740" s="4"/>
      <c r="Q740" s="4"/>
    </row>
    <row r="741" spans="1:18">
      <c r="A741" s="10"/>
      <c r="B741" s="10"/>
      <c r="C741" s="1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5"/>
      <c r="O741" s="4"/>
      <c r="P741" s="4"/>
      <c r="Q741" s="4"/>
    </row>
    <row r="742" spans="1:18">
      <c r="A742" s="10"/>
      <c r="B742" s="10"/>
      <c r="C742" s="1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5"/>
      <c r="O742" s="4"/>
      <c r="P742" s="4"/>
      <c r="Q742" s="4"/>
    </row>
    <row r="743" spans="1:18">
      <c r="A743" s="10"/>
      <c r="B743" s="10"/>
      <c r="C743" s="1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5"/>
      <c r="O743" s="4"/>
      <c r="P743" s="4"/>
      <c r="Q743" s="4"/>
    </row>
    <row r="744" spans="1:18">
      <c r="A744" s="10"/>
      <c r="B744" s="10"/>
      <c r="C744" s="1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5"/>
      <c r="O744" s="4"/>
      <c r="P744" s="4"/>
      <c r="Q744" s="4"/>
    </row>
    <row r="745" spans="1:18">
      <c r="A745" s="10"/>
      <c r="B745" s="10"/>
      <c r="C745" s="1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5"/>
      <c r="O745" s="4"/>
      <c r="P745" s="4"/>
      <c r="Q745" s="4"/>
    </row>
    <row r="746" spans="1:18">
      <c r="A746" s="10"/>
      <c r="B746" s="10"/>
      <c r="C746" s="1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5"/>
      <c r="O746" s="4"/>
      <c r="P746" s="4"/>
      <c r="Q746" s="4"/>
    </row>
    <row r="747" spans="1:18">
      <c r="A747" s="10"/>
      <c r="B747" s="10"/>
      <c r="C747" s="10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5"/>
      <c r="O747" s="4"/>
      <c r="P747" s="4"/>
      <c r="Q747" s="4"/>
    </row>
    <row r="748" spans="1:18">
      <c r="A748" s="10"/>
      <c r="B748" s="10"/>
      <c r="C748" s="10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5"/>
      <c r="O748" s="4"/>
      <c r="P748" s="4"/>
      <c r="Q748" s="4"/>
    </row>
    <row r="749" spans="1:18">
      <c r="A749" s="10"/>
      <c r="B749" s="10"/>
      <c r="C749" s="10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5"/>
      <c r="O749" s="4"/>
      <c r="P749" s="4"/>
      <c r="Q749" s="4"/>
    </row>
    <row r="750" spans="1:18">
      <c r="A750" s="15"/>
      <c r="B750" s="15"/>
      <c r="C750" s="15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5"/>
      <c r="O750" s="4"/>
      <c r="P750" s="4"/>
      <c r="Q750" s="4"/>
      <c r="R750" s="4"/>
    </row>
    <row r="751" spans="1:18">
      <c r="A751" s="15"/>
      <c r="B751" s="15"/>
      <c r="C751" s="15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5"/>
      <c r="O751" s="4"/>
      <c r="P751" s="4"/>
      <c r="Q751" s="4"/>
      <c r="R751" s="4"/>
    </row>
    <row r="752" spans="1:18">
      <c r="A752" s="15"/>
      <c r="B752" s="15"/>
      <c r="C752" s="15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5"/>
      <c r="O752" s="4"/>
      <c r="P752" s="4"/>
      <c r="Q752" s="4"/>
      <c r="R752" s="4"/>
    </row>
    <row r="753" spans="1:25">
      <c r="A753" s="15"/>
      <c r="B753" s="15"/>
      <c r="C753" s="15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R753" s="4"/>
    </row>
    <row r="754" spans="1:25">
      <c r="A754" s="15"/>
      <c r="B754" s="15"/>
      <c r="C754" s="15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R754" s="4"/>
    </row>
    <row r="755" spans="1:25">
      <c r="A755" s="15"/>
      <c r="B755" s="15"/>
      <c r="C755" s="15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R755" s="4"/>
    </row>
    <row r="756" spans="1:25">
      <c r="A756" s="15"/>
      <c r="B756" s="15"/>
      <c r="C756" s="15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R756" s="4"/>
    </row>
    <row r="757" spans="1:25">
      <c r="A757" s="15"/>
      <c r="B757" s="15"/>
      <c r="C757" s="15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R757" s="4"/>
    </row>
    <row r="758" spans="1:25">
      <c r="A758" s="15"/>
      <c r="B758" s="15"/>
      <c r="C758" s="15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R758" s="4"/>
    </row>
    <row r="759" spans="1:25">
      <c r="A759" s="15"/>
      <c r="B759" s="15"/>
      <c r="C759" s="15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R759" s="4"/>
    </row>
    <row r="760" spans="1:25">
      <c r="A760" s="15"/>
      <c r="B760" s="15"/>
      <c r="C760" s="15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R760" s="4"/>
    </row>
    <row r="761" spans="1:25">
      <c r="A761" s="15"/>
      <c r="B761" s="15"/>
      <c r="C761" s="15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R761" s="4"/>
    </row>
    <row r="762" spans="1:25">
      <c r="A762" s="15"/>
      <c r="B762" s="15"/>
      <c r="C762" s="15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R762" s="4"/>
    </row>
    <row r="763" spans="1:25">
      <c r="A763" s="15"/>
      <c r="B763" s="15"/>
      <c r="C763" s="15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R763" s="4"/>
    </row>
    <row r="764" spans="1:25">
      <c r="A764" s="15"/>
      <c r="B764" s="15"/>
      <c r="C764" s="15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R764" s="4"/>
      <c r="S764" s="4"/>
      <c r="T764" s="4"/>
      <c r="U764" s="4"/>
      <c r="V764" s="4"/>
      <c r="W764" s="4"/>
      <c r="X764" s="4"/>
      <c r="Y764" s="4"/>
    </row>
    <row r="765" spans="1:25">
      <c r="A765" s="15"/>
      <c r="B765" s="15"/>
      <c r="C765" s="13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R765" s="4"/>
      <c r="S765" s="4"/>
      <c r="T765" s="4"/>
      <c r="U765" s="4"/>
      <c r="V765" s="4"/>
      <c r="W765" s="4"/>
      <c r="X765" s="4"/>
      <c r="Y765" s="4"/>
    </row>
    <row r="766" spans="1: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R766" s="4"/>
      <c r="S766" s="4"/>
      <c r="T766" s="4"/>
      <c r="U766" s="4"/>
      <c r="V766" s="4"/>
      <c r="W766" s="4"/>
      <c r="X766" s="4"/>
      <c r="Y766" s="4"/>
    </row>
    <row r="767" spans="1: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R767" s="4"/>
      <c r="S767" s="4"/>
      <c r="T767" s="4"/>
      <c r="U767" s="4"/>
      <c r="V767" s="4"/>
      <c r="W767" s="4"/>
      <c r="X767" s="4"/>
      <c r="Y767" s="4"/>
    </row>
    <row r="768" spans="1: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R768" s="4"/>
      <c r="S768" s="4"/>
      <c r="T768" s="4"/>
      <c r="U768" s="4"/>
      <c r="V768" s="4"/>
      <c r="W768" s="4"/>
      <c r="X768" s="4"/>
      <c r="Y768" s="4"/>
    </row>
    <row r="769" spans="1: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R769" s="4"/>
      <c r="S769" s="4"/>
      <c r="T769" s="4"/>
      <c r="U769" s="4"/>
      <c r="V769" s="4"/>
      <c r="W769" s="4"/>
      <c r="X769" s="4"/>
      <c r="Y769" s="4"/>
    </row>
    <row r="770" spans="1: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R770" s="4"/>
      <c r="S770" s="4"/>
      <c r="T770" s="4"/>
      <c r="U770" s="4"/>
      <c r="V770" s="4"/>
      <c r="W770" s="4"/>
      <c r="X770" s="4"/>
      <c r="Y770" s="4"/>
    </row>
    <row r="771" spans="1: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R771" s="4"/>
      <c r="S771" s="4"/>
      <c r="T771" s="4"/>
      <c r="U771" s="4"/>
      <c r="V771" s="4"/>
      <c r="W771" s="4"/>
      <c r="X771" s="4"/>
      <c r="Y771" s="4"/>
    </row>
    <row r="772" spans="1: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R772" s="4"/>
      <c r="S772" s="4"/>
      <c r="T772" s="4"/>
      <c r="U772" s="4"/>
      <c r="V772" s="4"/>
      <c r="W772" s="4"/>
      <c r="X772" s="4"/>
      <c r="Y772" s="4"/>
    </row>
    <row r="773" spans="1: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R773" s="4"/>
      <c r="S773" s="4"/>
      <c r="T773" s="4"/>
      <c r="U773" s="4"/>
      <c r="V773" s="4"/>
      <c r="W773" s="4"/>
      <c r="X773" s="4"/>
      <c r="Y773" s="4"/>
    </row>
    <row r="774" spans="1: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R774" s="4"/>
      <c r="S774" s="4"/>
      <c r="T774" s="4"/>
      <c r="U774" s="4"/>
      <c r="V774" s="4"/>
      <c r="W774" s="4"/>
      <c r="X774" s="4"/>
      <c r="Y774" s="4"/>
    </row>
    <row r="775" spans="1: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R775" s="4"/>
      <c r="S775" s="4"/>
      <c r="T775" s="4"/>
      <c r="U775" s="4"/>
      <c r="V775" s="4"/>
      <c r="W775" s="4"/>
      <c r="X775" s="4"/>
      <c r="Y775" s="4"/>
    </row>
    <row r="776" spans="1: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R776" s="4"/>
      <c r="S776" s="4"/>
      <c r="T776" s="4"/>
      <c r="U776" s="4"/>
      <c r="V776" s="4"/>
      <c r="W776" s="4"/>
      <c r="X776" s="4"/>
      <c r="Y776" s="4"/>
    </row>
    <row r="777" spans="1: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R777" s="4"/>
      <c r="S777" s="4"/>
      <c r="T777" s="4"/>
      <c r="U777" s="4"/>
      <c r="V777" s="4"/>
      <c r="W777" s="4"/>
      <c r="X777" s="4"/>
      <c r="Y777" s="4"/>
    </row>
    <row r="778" spans="1: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R778" s="4"/>
      <c r="S778" s="4"/>
      <c r="T778" s="4"/>
      <c r="U778" s="4"/>
      <c r="V778" s="4"/>
      <c r="W778" s="4"/>
      <c r="X778" s="4"/>
      <c r="Y778" s="4"/>
    </row>
    <row r="779" spans="1: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R779" s="4"/>
      <c r="S779" s="4"/>
      <c r="T779" s="4"/>
      <c r="U779" s="4"/>
      <c r="V779" s="4"/>
      <c r="W779" s="4"/>
      <c r="X779" s="4"/>
      <c r="Y779" s="4"/>
    </row>
    <row r="780" spans="1: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R780" s="4"/>
      <c r="S780" s="4"/>
      <c r="T780" s="4"/>
      <c r="U780" s="4"/>
      <c r="V780" s="4"/>
      <c r="W780" s="4"/>
      <c r="X780" s="4"/>
      <c r="Y780" s="4"/>
    </row>
    <row r="781" spans="1: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S781" s="4"/>
      <c r="T781" s="4"/>
      <c r="U781" s="4"/>
      <c r="V781" s="4"/>
      <c r="W781" s="4"/>
      <c r="X781" s="4"/>
      <c r="Y781" s="4"/>
    </row>
    <row r="782" spans="1: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S782" s="4"/>
      <c r="T782" s="4"/>
      <c r="U782" s="4"/>
      <c r="V782" s="4"/>
      <c r="W782" s="4"/>
      <c r="X782" s="4"/>
      <c r="Y782" s="4"/>
    </row>
    <row r="783" spans="1: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S783" s="4"/>
      <c r="T783" s="4"/>
      <c r="U783" s="4"/>
      <c r="V783" s="4"/>
      <c r="W783" s="4"/>
      <c r="X783" s="4"/>
      <c r="Y783" s="4"/>
    </row>
    <row r="784" spans="1: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S784" s="4"/>
      <c r="T784" s="4"/>
      <c r="U784" s="4"/>
      <c r="V784" s="4"/>
      <c r="W784" s="4"/>
      <c r="X784" s="4"/>
      <c r="Y784" s="4"/>
    </row>
    <row r="785" spans="1: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S785" s="4"/>
      <c r="T785" s="4"/>
      <c r="U785" s="4"/>
      <c r="V785" s="4"/>
      <c r="W785" s="4"/>
      <c r="X785" s="4"/>
      <c r="Y785" s="4"/>
    </row>
    <row r="786" spans="1: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S786" s="4"/>
      <c r="T786" s="4"/>
      <c r="U786" s="4"/>
      <c r="V786" s="4"/>
      <c r="W786" s="4"/>
      <c r="X786" s="4"/>
      <c r="Y786" s="4"/>
    </row>
    <row r="787" spans="1: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S787" s="4"/>
      <c r="T787" s="4"/>
      <c r="U787" s="4"/>
      <c r="V787" s="4"/>
      <c r="W787" s="4"/>
      <c r="X787" s="4"/>
      <c r="Y787" s="4"/>
    </row>
    <row r="788" spans="1: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S788" s="4"/>
      <c r="T788" s="4"/>
      <c r="U788" s="4"/>
      <c r="V788" s="4"/>
      <c r="W788" s="4"/>
      <c r="X788" s="4"/>
      <c r="Y788" s="4"/>
    </row>
    <row r="789" spans="1: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S789" s="4"/>
      <c r="T789" s="4"/>
      <c r="U789" s="4"/>
      <c r="V789" s="4"/>
      <c r="W789" s="4"/>
      <c r="X789" s="4"/>
      <c r="Y789" s="4"/>
    </row>
    <row r="790" spans="1: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S790" s="4"/>
      <c r="T790" s="4"/>
      <c r="U790" s="4"/>
      <c r="V790" s="4"/>
      <c r="W790" s="4"/>
      <c r="X790" s="4"/>
      <c r="Y790" s="4"/>
    </row>
    <row r="791" spans="1: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S791" s="4"/>
      <c r="T791" s="4"/>
      <c r="U791" s="4"/>
      <c r="V791" s="4"/>
      <c r="W791" s="4"/>
      <c r="X791" s="4"/>
      <c r="Y791" s="4"/>
    </row>
    <row r="792" spans="1: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S792" s="4"/>
      <c r="T792" s="4"/>
      <c r="U792" s="4"/>
      <c r="V792" s="4"/>
      <c r="W792" s="4"/>
      <c r="X792" s="4"/>
      <c r="Y792" s="4"/>
    </row>
    <row r="793" spans="1: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S793" s="4"/>
      <c r="T793" s="4"/>
      <c r="U793" s="4"/>
      <c r="V793" s="4"/>
      <c r="W793" s="4"/>
      <c r="X793" s="4"/>
      <c r="Y793" s="4"/>
    </row>
    <row r="794" spans="1: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S794" s="4"/>
      <c r="T794" s="4"/>
      <c r="U794" s="4"/>
      <c r="V794" s="4"/>
      <c r="W794" s="4"/>
      <c r="X794" s="4"/>
      <c r="Y794" s="4"/>
    </row>
    <row r="795" spans="1: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</row>
    <row r="796" spans="1: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</row>
    <row r="797" spans="1: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</row>
    <row r="798" spans="1: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</row>
    <row r="799" spans="1: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</row>
    <row r="800" spans="1: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</row>
    <row r="801" spans="1:18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</row>
    <row r="802" spans="1:18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</row>
    <row r="803" spans="1:18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</row>
    <row r="804" spans="1:18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</row>
    <row r="805" spans="1:18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</row>
    <row r="806" spans="1:18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</row>
    <row r="807" spans="1:18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</row>
    <row r="808" spans="1:1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</row>
    <row r="809" spans="1:18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</row>
    <row r="810" spans="1:18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</row>
    <row r="811" spans="1:18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</row>
    <row r="812" spans="1:18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</row>
    <row r="813" spans="1:18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</row>
    <row r="814" spans="1:18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</row>
    <row r="815" spans="1:18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</row>
    <row r="816" spans="1:18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</row>
    <row r="817" spans="1:19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</row>
    <row r="818" spans="1:19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</row>
    <row r="819" spans="1: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</row>
    <row r="820" spans="1:19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</row>
    <row r="821" spans="1:19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</row>
    <row r="822" spans="1:19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</row>
    <row r="823" spans="1:19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</row>
    <row r="824" spans="1:19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</row>
    <row r="825" spans="1:19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2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27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27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27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27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27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27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27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27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27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2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27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27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27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4:22"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4:22"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4:22"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4:22"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4:22"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4:22"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4:22"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4:22"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4:22"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4:22"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4:22"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4:22"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4:22"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4:22"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4:22"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4:22"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4:22"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4:22"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4:22"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4:22"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4:22"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4:22"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4:22"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4:22"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4:22"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4:22"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4:22"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4:22"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4:22"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4:22"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4:22"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4:22"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4:27"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4:27"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4:27"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4:27"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4:27"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4:27"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4:27"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4:27"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4:27">
      <c r="N985" s="13"/>
      <c r="O985" s="13"/>
      <c r="P985" s="13"/>
      <c r="Q985" s="13"/>
      <c r="R985" s="13"/>
      <c r="S985" s="13"/>
    </row>
    <row r="986" spans="14:27">
      <c r="N986" s="13"/>
      <c r="O986" s="13"/>
      <c r="P986" s="13"/>
      <c r="Q986" s="13"/>
      <c r="R986" s="13"/>
      <c r="S986" s="13"/>
    </row>
    <row r="987" spans="14:27">
      <c r="N987" s="13"/>
      <c r="O987" s="13"/>
      <c r="P987" s="13"/>
      <c r="Q987" s="13"/>
      <c r="R987" s="13"/>
      <c r="S987" s="13"/>
    </row>
    <row r="988" spans="14:27">
      <c r="N988" s="13"/>
      <c r="O988" s="13"/>
      <c r="P988" s="13"/>
      <c r="Q988" s="13"/>
      <c r="R988" s="13"/>
      <c r="S988" s="13"/>
    </row>
    <row r="989" spans="14:27">
      <c r="N989" s="13"/>
      <c r="O989" s="13"/>
      <c r="P989" s="13"/>
      <c r="Q989" s="13"/>
      <c r="R989" s="13"/>
      <c r="S989" s="13"/>
    </row>
    <row r="990" spans="14:27">
      <c r="N990" s="13"/>
      <c r="O990" s="13"/>
      <c r="P990" s="13"/>
      <c r="Q990" s="13"/>
      <c r="R990" s="13"/>
      <c r="S990" s="13"/>
    </row>
    <row r="991" spans="14:27">
      <c r="N991" s="13"/>
      <c r="O991" s="13"/>
      <c r="P991" s="13"/>
      <c r="Q991" s="13"/>
      <c r="R991" s="13"/>
      <c r="S991" s="13"/>
    </row>
    <row r="992" spans="14:27">
      <c r="N992" s="13"/>
      <c r="O992" s="13"/>
      <c r="P992" s="13"/>
      <c r="Q992" s="13"/>
      <c r="R992" s="13"/>
      <c r="S992" s="13"/>
    </row>
    <row r="993" spans="14:19">
      <c r="N993" s="13"/>
      <c r="O993" s="13"/>
      <c r="P993" s="13"/>
      <c r="Q993" s="13"/>
      <c r="R993" s="13"/>
      <c r="S993" s="13"/>
    </row>
    <row r="994" spans="14:19">
      <c r="N994" s="13"/>
      <c r="O994" s="13"/>
      <c r="P994" s="13"/>
      <c r="Q994" s="13"/>
      <c r="R994" s="13"/>
      <c r="S994" s="13"/>
    </row>
    <row r="995" spans="14:19">
      <c r="N995" s="13"/>
      <c r="O995" s="13"/>
      <c r="P995" s="13"/>
      <c r="Q995" s="13"/>
      <c r="R995" s="13"/>
      <c r="S995" s="13"/>
    </row>
    <row r="996" spans="14:19">
      <c r="N996" s="13"/>
      <c r="O996" s="13"/>
      <c r="P996" s="13"/>
      <c r="Q996" s="13"/>
      <c r="R996" s="13"/>
      <c r="S996" s="13"/>
    </row>
    <row r="997" spans="14:19">
      <c r="N997" s="13"/>
      <c r="O997" s="13"/>
      <c r="P997" s="13"/>
      <c r="Q997" s="13"/>
      <c r="R997" s="13"/>
      <c r="S997" s="13"/>
    </row>
    <row r="998" spans="14:19">
      <c r="N998" s="13"/>
      <c r="O998" s="13"/>
      <c r="P998" s="13"/>
      <c r="Q998" s="13"/>
      <c r="R998" s="13"/>
      <c r="S998" s="13"/>
    </row>
    <row r="999" spans="14:19">
      <c r="N999" s="13"/>
      <c r="O999" s="13"/>
      <c r="P999" s="13"/>
      <c r="Q999" s="13"/>
      <c r="R999" s="13"/>
      <c r="S999" s="13"/>
    </row>
    <row r="1000" spans="14:19">
      <c r="N1000" s="13"/>
      <c r="O1000" s="13"/>
      <c r="P1000" s="13"/>
      <c r="Q1000" s="13"/>
      <c r="R1000" s="13"/>
      <c r="S1000" s="13"/>
    </row>
    <row r="1001" spans="14:19">
      <c r="N1001" s="13"/>
      <c r="O1001" s="13"/>
      <c r="P1001" s="13"/>
      <c r="Q1001" s="13"/>
      <c r="R1001" s="13"/>
      <c r="S1001" s="13"/>
    </row>
    <row r="1002" spans="14:19">
      <c r="N1002" s="13"/>
      <c r="O1002" s="13"/>
      <c r="P1002" s="13"/>
      <c r="Q1002" s="13"/>
      <c r="R1002" s="13"/>
      <c r="S1002" s="13"/>
    </row>
    <row r="1003" spans="14:19">
      <c r="N1003" s="13"/>
      <c r="O1003" s="13"/>
      <c r="P1003" s="13"/>
      <c r="Q1003" s="13"/>
      <c r="R1003" s="13"/>
      <c r="S1003" s="13"/>
    </row>
    <row r="1004" spans="14:19">
      <c r="N1004" s="13"/>
      <c r="O1004" s="13"/>
      <c r="P1004" s="13"/>
      <c r="Q1004" s="13"/>
      <c r="R1004" s="13"/>
      <c r="S1004" s="13"/>
    </row>
    <row r="1005" spans="14:19">
      <c r="N1005" s="13"/>
      <c r="O1005" s="13"/>
      <c r="P1005" s="13"/>
      <c r="Q1005" s="13"/>
      <c r="R1005" s="13"/>
      <c r="S1005" s="13"/>
    </row>
    <row r="1006" spans="14:19">
      <c r="N1006" s="13"/>
      <c r="O1006" s="13"/>
      <c r="P1006" s="13"/>
      <c r="Q1006" s="13"/>
      <c r="R1006" s="13"/>
      <c r="S1006" s="13"/>
    </row>
    <row r="1007" spans="14:19">
      <c r="N1007" s="13"/>
      <c r="O1007" s="13"/>
      <c r="P1007" s="13"/>
      <c r="Q1007" s="13"/>
      <c r="R1007" s="13"/>
      <c r="S1007" s="13"/>
    </row>
    <row r="1008" spans="14:19">
      <c r="N1008" s="13"/>
      <c r="O1008" s="13"/>
      <c r="P1008" s="13"/>
      <c r="Q1008" s="13"/>
      <c r="R1008" s="13"/>
      <c r="S1008" s="13"/>
    </row>
    <row r="1009" spans="14:19">
      <c r="N1009" s="13"/>
      <c r="O1009" s="13"/>
      <c r="P1009" s="13"/>
      <c r="Q1009" s="13"/>
      <c r="R1009" s="13"/>
      <c r="S1009" s="13"/>
    </row>
    <row r="1010" spans="14:19">
      <c r="N1010" s="13"/>
      <c r="O1010" s="13"/>
      <c r="P1010" s="13"/>
      <c r="Q1010" s="13"/>
      <c r="R1010" s="13"/>
      <c r="S1010" s="13"/>
    </row>
    <row r="1011" spans="14:19">
      <c r="N1011" s="13"/>
      <c r="O1011" s="13"/>
      <c r="P1011" s="13"/>
      <c r="Q1011" s="13"/>
      <c r="R1011" s="13"/>
      <c r="S1011" s="13"/>
    </row>
    <row r="1012" spans="14:19">
      <c r="N1012" s="13"/>
      <c r="O1012" s="13"/>
      <c r="P1012" s="13"/>
      <c r="Q1012" s="13"/>
      <c r="R1012" s="13"/>
      <c r="S1012" s="13"/>
    </row>
    <row r="1013" spans="14:19">
      <c r="N1013" s="13"/>
      <c r="O1013" s="13"/>
      <c r="P1013" s="13"/>
      <c r="Q1013" s="13"/>
      <c r="R1013" s="13"/>
      <c r="S1013" s="13"/>
    </row>
    <row r="1014" spans="14:19">
      <c r="N1014" s="13"/>
      <c r="O1014" s="13"/>
      <c r="P1014" s="13"/>
      <c r="Q1014" s="13"/>
      <c r="R1014" s="13"/>
      <c r="S1014" s="13"/>
    </row>
    <row r="1015" spans="14:19">
      <c r="N1015" s="13"/>
      <c r="O1015" s="13"/>
      <c r="P1015" s="13"/>
      <c r="Q1015" s="13"/>
      <c r="R1015" s="13"/>
      <c r="S1015" s="13"/>
    </row>
    <row r="1016" spans="14:19">
      <c r="N1016" s="13"/>
      <c r="O1016" s="13"/>
      <c r="P1016" s="13"/>
      <c r="Q1016" s="13"/>
      <c r="R1016" s="13"/>
      <c r="S1016" s="13"/>
    </row>
    <row r="1017" spans="14:19">
      <c r="N1017" s="13"/>
      <c r="O1017" s="13"/>
      <c r="P1017" s="13"/>
      <c r="Q1017" s="13"/>
      <c r="R1017" s="13"/>
      <c r="S1017" s="13"/>
    </row>
    <row r="1018" spans="14:19">
      <c r="N1018" s="13"/>
      <c r="O1018" s="13"/>
      <c r="P1018" s="13"/>
      <c r="Q1018" s="13"/>
      <c r="R1018" s="13"/>
      <c r="S1018" s="13"/>
    </row>
    <row r="1019" spans="14:19">
      <c r="N1019" s="13"/>
      <c r="O1019" s="13"/>
      <c r="P1019" s="13"/>
      <c r="Q1019" s="13"/>
      <c r="R1019" s="13"/>
      <c r="S1019" s="13"/>
    </row>
    <row r="1020" spans="14:19">
      <c r="N1020" s="13"/>
      <c r="O1020" s="13"/>
      <c r="P1020" s="13"/>
      <c r="Q1020" s="13"/>
      <c r="R1020" s="13"/>
      <c r="S1020" s="13"/>
    </row>
    <row r="1021" spans="14:19">
      <c r="N1021" s="13"/>
      <c r="O1021" s="13"/>
      <c r="P1021" s="13"/>
      <c r="Q1021" s="13"/>
      <c r="R1021" s="13"/>
      <c r="S1021" s="13"/>
    </row>
    <row r="1022" spans="14:19">
      <c r="N1022" s="13"/>
      <c r="O1022" s="13"/>
      <c r="P1022" s="13"/>
      <c r="Q1022" s="13"/>
      <c r="R1022" s="13"/>
      <c r="S1022" s="13"/>
    </row>
    <row r="1023" spans="14:19">
      <c r="N1023" s="13"/>
      <c r="O1023" s="13"/>
      <c r="P1023" s="13"/>
      <c r="Q1023" s="13"/>
      <c r="R1023" s="13"/>
      <c r="S1023" s="13"/>
    </row>
    <row r="1024" spans="14:19">
      <c r="N1024" s="13"/>
      <c r="O1024" s="13"/>
      <c r="P1024" s="13"/>
      <c r="Q1024" s="13"/>
      <c r="R1024" s="13"/>
      <c r="S1024" s="13"/>
    </row>
    <row r="1025" spans="14:19">
      <c r="N1025" s="13"/>
      <c r="O1025" s="13"/>
      <c r="P1025" s="13"/>
      <c r="Q1025" s="13"/>
      <c r="R1025" s="13"/>
      <c r="S1025" s="13"/>
    </row>
    <row r="1026" spans="14:19">
      <c r="N1026" s="13"/>
      <c r="O1026" s="13"/>
      <c r="P1026" s="13"/>
      <c r="Q1026" s="13"/>
      <c r="R1026" s="13"/>
      <c r="S1026" s="13"/>
    </row>
    <row r="1027" spans="14:19">
      <c r="N1027" s="13"/>
      <c r="O1027" s="13"/>
      <c r="P1027" s="13"/>
      <c r="Q1027" s="13"/>
      <c r="R1027" s="13"/>
      <c r="S1027" s="13"/>
    </row>
    <row r="1028" spans="14:19">
      <c r="N1028" s="13"/>
      <c r="O1028" s="13"/>
      <c r="P1028" s="13"/>
      <c r="Q1028" s="13"/>
      <c r="R1028" s="13"/>
      <c r="S1028" s="13"/>
    </row>
    <row r="1029" spans="14:19">
      <c r="N1029" s="13"/>
      <c r="O1029" s="13"/>
      <c r="P1029" s="13"/>
      <c r="Q1029" s="13"/>
      <c r="R1029" s="13"/>
      <c r="S1029" s="13"/>
    </row>
    <row r="1030" spans="14:19">
      <c r="N1030" s="13"/>
      <c r="O1030" s="13"/>
      <c r="P1030" s="13"/>
      <c r="Q1030" s="13"/>
      <c r="R1030" s="13"/>
      <c r="S1030" s="13"/>
    </row>
    <row r="1031" spans="14:19">
      <c r="N1031" s="13"/>
      <c r="O1031" s="13"/>
      <c r="P1031" s="13"/>
      <c r="Q1031" s="13"/>
      <c r="R1031" s="13"/>
      <c r="S1031" s="13"/>
    </row>
    <row r="1032" spans="14:19">
      <c r="N1032" s="13"/>
      <c r="O1032" s="13"/>
      <c r="P1032" s="13"/>
      <c r="Q1032" s="13"/>
      <c r="R1032" s="13"/>
      <c r="S1032" s="13"/>
    </row>
    <row r="1033" spans="14:19">
      <c r="N1033" s="13"/>
      <c r="O1033" s="13"/>
      <c r="P1033" s="13"/>
      <c r="Q1033" s="13"/>
      <c r="R1033" s="13"/>
      <c r="S1033" s="13"/>
    </row>
    <row r="1034" spans="14:19">
      <c r="N1034" s="13"/>
      <c r="O1034" s="13"/>
      <c r="P1034" s="13"/>
      <c r="Q1034" s="13"/>
      <c r="R1034" s="13"/>
      <c r="S1034" s="13"/>
    </row>
    <row r="1035" spans="14:19">
      <c r="N1035" s="13"/>
      <c r="O1035" s="13"/>
      <c r="P1035" s="13"/>
      <c r="Q1035" s="13"/>
      <c r="R1035" s="13"/>
      <c r="S1035" s="13"/>
    </row>
    <row r="1036" spans="14:19">
      <c r="N1036" s="13"/>
      <c r="O1036" s="13"/>
      <c r="P1036" s="13"/>
      <c r="Q1036" s="13"/>
      <c r="R1036" s="13"/>
      <c r="S1036" s="13"/>
    </row>
    <row r="1037" spans="14:19">
      <c r="N1037" s="13"/>
      <c r="O1037" s="13"/>
      <c r="P1037" s="13"/>
      <c r="Q1037" s="13"/>
      <c r="R1037" s="13"/>
      <c r="S1037" s="13"/>
    </row>
    <row r="1038" spans="14:19">
      <c r="N1038" s="13"/>
      <c r="O1038" s="13"/>
      <c r="P1038" s="13"/>
      <c r="Q1038" s="13"/>
      <c r="R1038" s="13"/>
      <c r="S1038" s="13"/>
    </row>
    <row r="1039" spans="14:19">
      <c r="N1039" s="13"/>
      <c r="O1039" s="13"/>
      <c r="P1039" s="13"/>
      <c r="Q1039" s="13"/>
      <c r="R1039" s="13"/>
      <c r="S1039" s="13"/>
    </row>
    <row r="1040" spans="14:19">
      <c r="N1040" s="13"/>
      <c r="O1040" s="13"/>
      <c r="P1040" s="13"/>
      <c r="Q1040" s="13"/>
      <c r="R1040" s="13"/>
      <c r="S1040" s="13"/>
    </row>
    <row r="1041" spans="14:19">
      <c r="N1041" s="13"/>
      <c r="O1041" s="13"/>
      <c r="P1041" s="13"/>
      <c r="Q1041" s="13"/>
      <c r="R1041" s="13"/>
      <c r="S1041" s="13"/>
    </row>
    <row r="1042" spans="14:19">
      <c r="N1042" s="13"/>
      <c r="O1042" s="13"/>
      <c r="P1042" s="13"/>
      <c r="Q1042" s="13"/>
      <c r="R1042" s="13"/>
      <c r="S1042" s="13"/>
    </row>
    <row r="1043" spans="14:19">
      <c r="N1043" s="13"/>
      <c r="O1043" s="13"/>
      <c r="P1043" s="13"/>
      <c r="Q1043" s="13"/>
      <c r="R1043" s="13"/>
      <c r="S1043" s="13"/>
    </row>
    <row r="1044" spans="14:19">
      <c r="N1044" s="13"/>
      <c r="O1044" s="13"/>
      <c r="P1044" s="13"/>
      <c r="Q1044" s="13"/>
      <c r="R1044" s="13"/>
      <c r="S1044" s="13"/>
    </row>
    <row r="1045" spans="14:19">
      <c r="N1045" s="13"/>
      <c r="O1045" s="13"/>
      <c r="P1045" s="13"/>
      <c r="Q1045" s="13"/>
      <c r="R1045" s="13"/>
      <c r="S1045" s="13"/>
    </row>
    <row r="1046" spans="14:19">
      <c r="R1046" s="13"/>
      <c r="S1046" s="13"/>
    </row>
    <row r="1047" spans="14:19">
      <c r="R1047" s="13"/>
      <c r="S1047" s="13"/>
    </row>
    <row r="1048" spans="14:19">
      <c r="R1048" s="13"/>
      <c r="S1048" s="13"/>
    </row>
    <row r="1049" spans="14:19">
      <c r="R1049" s="13"/>
      <c r="S1049" s="13"/>
    </row>
    <row r="1050" spans="14:19">
      <c r="R1050" s="13"/>
      <c r="S1050" s="13"/>
    </row>
    <row r="1051" spans="14:19">
      <c r="R1051" s="13"/>
      <c r="S1051" s="13"/>
    </row>
    <row r="1052" spans="14:19">
      <c r="R1052" s="13"/>
      <c r="S1052" s="13"/>
    </row>
    <row r="1053" spans="14:19">
      <c r="R1053" s="13"/>
      <c r="S1053" s="13"/>
    </row>
    <row r="1054" spans="14:19">
      <c r="R1054" s="13"/>
      <c r="S1054" s="13"/>
    </row>
    <row r="1055" spans="14:19">
      <c r="R1055" s="13"/>
      <c r="S1055" s="13"/>
    </row>
    <row r="1056" spans="14:19">
      <c r="R1056" s="13"/>
      <c r="S1056" s="13"/>
    </row>
    <row r="1057" spans="18:27">
      <c r="R1057" s="13"/>
      <c r="S1057" s="13"/>
    </row>
    <row r="1058" spans="18:27">
      <c r="R1058" s="13"/>
      <c r="S1058" s="13"/>
    </row>
    <row r="1059" spans="18:27">
      <c r="R1059" s="13"/>
      <c r="S1059" s="13"/>
    </row>
    <row r="1060" spans="18:27">
      <c r="R1060" s="13"/>
      <c r="S1060" s="13"/>
    </row>
    <row r="1061" spans="18:27">
      <c r="R1061" s="13"/>
      <c r="S1061" s="13"/>
    </row>
    <row r="1062" spans="18:27">
      <c r="R1062" s="13"/>
      <c r="S1062" s="13"/>
    </row>
    <row r="1063" spans="18:27">
      <c r="R1063" s="13"/>
      <c r="S1063" s="13"/>
    </row>
    <row r="1064" spans="18:27">
      <c r="R1064" s="13"/>
      <c r="S1064" s="13"/>
    </row>
    <row r="1065" spans="18:27">
      <c r="R1065" s="13"/>
      <c r="S1065" s="13"/>
    </row>
    <row r="1066" spans="18:27">
      <c r="R1066" s="13"/>
      <c r="S1066" s="13"/>
    </row>
    <row r="1067" spans="18:27">
      <c r="R1067" s="13"/>
      <c r="S1067" s="13"/>
    </row>
    <row r="1068" spans="18:27"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</row>
    <row r="1069" spans="18:27"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</row>
    <row r="1070" spans="18:27"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</row>
    <row r="1071" spans="18:27"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</row>
    <row r="1072" spans="18:27"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</row>
    <row r="1073" spans="18:27"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</row>
    <row r="1074" spans="18:27">
      <c r="S1074" s="13"/>
      <c r="T1074" s="13"/>
      <c r="U1074" s="13"/>
      <c r="V1074" s="13"/>
      <c r="W1074" s="13"/>
      <c r="X1074" s="13"/>
      <c r="Y1074" s="13"/>
      <c r="Z1074" s="13"/>
      <c r="AA1074" s="13"/>
    </row>
    <row r="1075" spans="18:27">
      <c r="S1075" s="13"/>
      <c r="T1075" s="13"/>
      <c r="U1075" s="13"/>
      <c r="V1075" s="13"/>
      <c r="W1075" s="13"/>
      <c r="X1075" s="13"/>
      <c r="Y1075" s="13"/>
      <c r="Z1075" s="13"/>
      <c r="AA1075" s="13"/>
    </row>
    <row r="1076" spans="18:27">
      <c r="S1076" s="13"/>
      <c r="T1076" s="13"/>
      <c r="U1076" s="13"/>
      <c r="V1076" s="13"/>
      <c r="W1076" s="13"/>
      <c r="X1076" s="13"/>
      <c r="Y1076" s="13"/>
      <c r="Z1076" s="13"/>
      <c r="AA1076" s="13"/>
    </row>
    <row r="1077" spans="18:27">
      <c r="S1077" s="13"/>
      <c r="T1077" s="13"/>
      <c r="U1077" s="13"/>
      <c r="V1077" s="13"/>
      <c r="W1077" s="13"/>
      <c r="X1077" s="13"/>
      <c r="Y1077" s="13"/>
      <c r="Z1077" s="13"/>
      <c r="AA1077" s="13"/>
    </row>
    <row r="1078" spans="18:27">
      <c r="S1078" s="13"/>
      <c r="T1078" s="13"/>
      <c r="U1078" s="13"/>
      <c r="V1078" s="13"/>
      <c r="W1078" s="13"/>
      <c r="X1078" s="13"/>
      <c r="Y1078" s="13"/>
      <c r="Z1078" s="13"/>
      <c r="AA1078" s="13"/>
    </row>
    <row r="1079" spans="18:27">
      <c r="S1079" s="13"/>
      <c r="T1079" s="13"/>
      <c r="U1079" s="13"/>
      <c r="V1079" s="13"/>
      <c r="W1079" s="13"/>
      <c r="X1079" s="13"/>
      <c r="Y1079" s="13"/>
      <c r="Z1079" s="13"/>
      <c r="AA1079" s="13"/>
    </row>
    <row r="1080" spans="18:27">
      <c r="S1080" s="13"/>
      <c r="T1080" s="13"/>
      <c r="U1080" s="13"/>
      <c r="V1080" s="13"/>
      <c r="W1080" s="13"/>
      <c r="X1080" s="13"/>
      <c r="Y1080" s="13"/>
      <c r="Z1080" s="13"/>
      <c r="AA1080" s="13"/>
    </row>
    <row r="1081" spans="18:27">
      <c r="S1081" s="13"/>
      <c r="T1081" s="13"/>
      <c r="U1081" s="13"/>
      <c r="V1081" s="13"/>
      <c r="W1081" s="13"/>
      <c r="X1081" s="13"/>
      <c r="Y1081" s="13"/>
      <c r="Z1081" s="13"/>
      <c r="AA1081" s="13"/>
    </row>
    <row r="1082" spans="18:27">
      <c r="S1082" s="13"/>
      <c r="T1082" s="13"/>
      <c r="U1082" s="13"/>
      <c r="V1082" s="13"/>
      <c r="W1082" s="13"/>
      <c r="X1082" s="13"/>
      <c r="Y1082" s="13"/>
      <c r="Z1082" s="13"/>
      <c r="AA1082" s="13"/>
    </row>
    <row r="1083" spans="18:27">
      <c r="S1083" s="13"/>
      <c r="T1083" s="13"/>
      <c r="U1083" s="13"/>
      <c r="V1083" s="13"/>
      <c r="W1083" s="13"/>
      <c r="X1083" s="13"/>
      <c r="Y1083" s="13"/>
      <c r="Z1083" s="13"/>
      <c r="AA1083" s="13"/>
    </row>
    <row r="1084" spans="18:27">
      <c r="S1084" s="13"/>
      <c r="T1084" s="13"/>
      <c r="U1084" s="13"/>
      <c r="V1084" s="13"/>
      <c r="W1084" s="13"/>
      <c r="X1084" s="13"/>
      <c r="Y1084" s="13"/>
      <c r="Z1084" s="13"/>
      <c r="AA1084" s="13"/>
    </row>
    <row r="1085" spans="18:27">
      <c r="S1085" s="13"/>
      <c r="T1085" s="13"/>
      <c r="U1085" s="13"/>
      <c r="V1085" s="13"/>
      <c r="W1085" s="13"/>
      <c r="X1085" s="13"/>
      <c r="Y1085" s="13"/>
      <c r="Z1085" s="13"/>
      <c r="AA1085" s="13"/>
    </row>
    <row r="1086" spans="18:27">
      <c r="S1086" s="13"/>
      <c r="T1086" s="13"/>
      <c r="U1086" s="13"/>
      <c r="V1086" s="13"/>
      <c r="W1086" s="13"/>
      <c r="X1086" s="13"/>
      <c r="Y1086" s="13"/>
      <c r="Z1086" s="13"/>
      <c r="AA1086" s="13"/>
    </row>
    <row r="1087" spans="18:27">
      <c r="S1087" s="13"/>
      <c r="T1087" s="13"/>
      <c r="U1087" s="13"/>
      <c r="V1087" s="13"/>
      <c r="W1087" s="13"/>
      <c r="X1087" s="13"/>
      <c r="Y1087" s="13"/>
      <c r="Z1087" s="13"/>
      <c r="AA1087" s="13"/>
    </row>
  </sheetData>
  <conditionalFormatting sqref="D725:I752 D697:F723 D669:D695 H120:M121 E119:I122 E126:I127 G127:M127">
    <cfRule type="cellIs" dxfId="3" priority="112" operator="greaterThan">
      <formula>3</formula>
    </cfRule>
  </conditionalFormatting>
  <conditionalFormatting sqref="E715:F715 E669:E695 E178:J179 C176:R177 I178:Q178 X178 J179:O179 O175:Q179 C172:F172 K175:K179 C173:H174 C175:Q175 E167:J170 B167:D179 R167:R169 K167:O167 F169:Q170 C168:Q168 K167:K171 O167:Q171 X168:X175 B174:H174 C150:M150 I142:I145 B142:E145 I132:I134 B132:E134 C132:I132 D103:D105 M103:M105 Q103:Q105 B51:J52 B86:G86 B89:G90 E74:F74 F74:F75 B53:I53 B59:J63 H15:K25 N51:N63 B80:H81 F20:K21 C21:R21 D24:I25 K24:R25 C25:R25 B22:R23 B19:C25 F14:G25 Q13:Q25 D57:E57 C142:I144 B69:H70 G75:H75 B95:G98 J57 B150:L162 V4:V25 Q4 F4:K4">
    <cfRule type="cellIs" dxfId="2" priority="92" operator="greaterThan">
      <formula>12</formula>
    </cfRule>
  </conditionalFormatting>
  <conditionalFormatting sqref="M176:O177 L175:N179 L167:N171 F132:H134 J126:L127 J119:L123 F142:H145">
    <cfRule type="cellIs" dxfId="1" priority="13" operator="greaterThan">
      <formula>2</formula>
    </cfRule>
  </conditionalFormatting>
  <conditionalFormatting sqref="M126:M127 M119:M123 M116">
    <cfRule type="cellIs" dxfId="0" priority="9" operator="greaterThan">
      <formula>7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3"/>
  <dimension ref="A1:D28"/>
  <sheetViews>
    <sheetView workbookViewId="0">
      <selection activeCell="E11" sqref="E11"/>
    </sheetView>
  </sheetViews>
  <sheetFormatPr defaultRowHeight="15"/>
  <cols>
    <col min="1" max="1" width="15.7109375" customWidth="1"/>
  </cols>
  <sheetData>
    <row r="1" spans="1:4">
      <c r="A1" t="s">
        <v>0</v>
      </c>
      <c r="B1" t="s">
        <v>10</v>
      </c>
      <c r="C1" t="s">
        <v>27</v>
      </c>
      <c r="D1" t="s">
        <v>28</v>
      </c>
    </row>
    <row r="2" spans="1:4">
      <c r="A2" s="30">
        <v>40869</v>
      </c>
      <c r="B2">
        <v>0</v>
      </c>
      <c r="C2">
        <v>3</v>
      </c>
      <c r="D2">
        <v>5</v>
      </c>
    </row>
    <row r="3" spans="1:4">
      <c r="A3" s="29">
        <v>40876</v>
      </c>
      <c r="B3">
        <v>0</v>
      </c>
      <c r="C3">
        <v>3</v>
      </c>
      <c r="D3">
        <v>5</v>
      </c>
    </row>
    <row r="4" spans="1:4">
      <c r="A4" s="29">
        <v>40878</v>
      </c>
      <c r="B4" s="27">
        <v>0</v>
      </c>
      <c r="C4">
        <v>3</v>
      </c>
      <c r="D4">
        <v>5</v>
      </c>
    </row>
    <row r="5" spans="1:4">
      <c r="A5" s="30">
        <v>40885</v>
      </c>
      <c r="B5" s="27">
        <v>0</v>
      </c>
      <c r="C5">
        <v>3</v>
      </c>
      <c r="D5">
        <v>5</v>
      </c>
    </row>
    <row r="6" spans="1:4">
      <c r="A6" s="29">
        <v>40883</v>
      </c>
      <c r="B6" s="27">
        <v>0</v>
      </c>
      <c r="C6">
        <v>3</v>
      </c>
      <c r="D6">
        <v>5</v>
      </c>
    </row>
    <row r="7" spans="1:4">
      <c r="A7" s="29">
        <v>40898</v>
      </c>
      <c r="B7" s="27">
        <v>0</v>
      </c>
      <c r="C7">
        <v>3</v>
      </c>
      <c r="D7">
        <v>5</v>
      </c>
    </row>
    <row r="8" spans="1:4">
      <c r="A8" s="29">
        <v>40898</v>
      </c>
      <c r="B8" s="27">
        <v>0</v>
      </c>
      <c r="C8">
        <v>3</v>
      </c>
      <c r="D8">
        <v>5</v>
      </c>
    </row>
    <row r="9" spans="1:4">
      <c r="A9" s="29">
        <v>40893</v>
      </c>
      <c r="B9" s="27">
        <v>0</v>
      </c>
      <c r="C9">
        <v>3</v>
      </c>
      <c r="D9">
        <v>5</v>
      </c>
    </row>
    <row r="10" spans="1:4">
      <c r="A10" s="29">
        <v>40893</v>
      </c>
      <c r="B10" s="27">
        <v>0</v>
      </c>
      <c r="C10">
        <v>3</v>
      </c>
      <c r="D10">
        <v>5</v>
      </c>
    </row>
    <row r="11" spans="1:4">
      <c r="A11" s="29">
        <v>40897</v>
      </c>
      <c r="B11" s="27">
        <v>0</v>
      </c>
      <c r="C11">
        <v>3</v>
      </c>
      <c r="D11">
        <v>5</v>
      </c>
    </row>
    <row r="12" spans="1:4">
      <c r="A12" s="29">
        <v>40897</v>
      </c>
      <c r="B12" s="27">
        <v>0</v>
      </c>
      <c r="C12">
        <v>3</v>
      </c>
      <c r="D12">
        <v>5</v>
      </c>
    </row>
    <row r="13" spans="1:4">
      <c r="A13" s="29">
        <v>40896</v>
      </c>
      <c r="B13" s="27">
        <v>0</v>
      </c>
      <c r="C13">
        <v>3</v>
      </c>
      <c r="D13">
        <v>5</v>
      </c>
    </row>
    <row r="14" spans="1:4">
      <c r="A14" s="29">
        <v>40889</v>
      </c>
      <c r="B14" s="27">
        <v>0</v>
      </c>
      <c r="C14">
        <v>3</v>
      </c>
      <c r="D14">
        <v>5</v>
      </c>
    </row>
    <row r="15" spans="1:4">
      <c r="A15" s="29">
        <v>40907</v>
      </c>
      <c r="B15" s="28">
        <v>0</v>
      </c>
      <c r="C15">
        <v>3</v>
      </c>
      <c r="D15">
        <v>5</v>
      </c>
    </row>
    <row r="16" spans="1:4">
      <c r="A16" s="5">
        <v>40911</v>
      </c>
      <c r="B16" s="12">
        <v>0</v>
      </c>
      <c r="C16">
        <v>3</v>
      </c>
      <c r="D16">
        <v>5</v>
      </c>
    </row>
    <row r="17" spans="1:4">
      <c r="A17" s="5">
        <v>40914</v>
      </c>
      <c r="B17" s="12">
        <v>0</v>
      </c>
      <c r="C17">
        <v>3</v>
      </c>
      <c r="D17">
        <v>5</v>
      </c>
    </row>
    <row r="18" spans="1:4">
      <c r="A18" s="5">
        <v>40917</v>
      </c>
      <c r="B18" s="12">
        <v>0</v>
      </c>
      <c r="C18">
        <v>3</v>
      </c>
      <c r="D18">
        <v>5</v>
      </c>
    </row>
    <row r="19" spans="1:4">
      <c r="A19" s="5">
        <v>40918</v>
      </c>
      <c r="B19" s="12">
        <v>0</v>
      </c>
      <c r="C19">
        <v>3</v>
      </c>
      <c r="D19">
        <v>5</v>
      </c>
    </row>
    <row r="20" spans="1:4">
      <c r="A20" s="5">
        <v>40924</v>
      </c>
      <c r="B20" s="12">
        <v>0</v>
      </c>
      <c r="C20">
        <v>3</v>
      </c>
      <c r="D20">
        <v>5</v>
      </c>
    </row>
    <row r="21" spans="1:4">
      <c r="A21" s="5">
        <v>40932</v>
      </c>
      <c r="B21" s="11">
        <v>0</v>
      </c>
      <c r="C21">
        <v>3</v>
      </c>
      <c r="D21">
        <v>5</v>
      </c>
    </row>
    <row r="22" spans="1:4">
      <c r="A22" s="5">
        <v>40935</v>
      </c>
      <c r="B22" s="12">
        <v>0</v>
      </c>
      <c r="C22">
        <v>3</v>
      </c>
      <c r="D22">
        <v>5</v>
      </c>
    </row>
    <row r="23" spans="1:4">
      <c r="A23" s="31">
        <v>40927</v>
      </c>
      <c r="B23" s="12">
        <v>0</v>
      </c>
      <c r="C23">
        <v>3</v>
      </c>
      <c r="D23">
        <v>5</v>
      </c>
    </row>
    <row r="24" spans="1:4">
      <c r="A24" s="31">
        <v>40927</v>
      </c>
      <c r="B24" s="9">
        <v>2</v>
      </c>
      <c r="C24">
        <v>3</v>
      </c>
      <c r="D24">
        <v>5</v>
      </c>
    </row>
    <row r="25" spans="1:4">
      <c r="A25" s="32">
        <v>40948</v>
      </c>
      <c r="B25" s="9">
        <v>0</v>
      </c>
      <c r="C25">
        <v>3</v>
      </c>
      <c r="D25">
        <v>5</v>
      </c>
    </row>
    <row r="26" spans="1:4">
      <c r="A26" s="32">
        <v>40948</v>
      </c>
      <c r="B26" s="9">
        <v>7</v>
      </c>
      <c r="C26">
        <v>3</v>
      </c>
      <c r="D26">
        <v>5</v>
      </c>
    </row>
    <row r="27" spans="1:4">
      <c r="A27" s="32">
        <v>40939</v>
      </c>
      <c r="B27" s="9">
        <v>0</v>
      </c>
      <c r="C27">
        <v>3</v>
      </c>
      <c r="D27">
        <v>5</v>
      </c>
    </row>
    <row r="28" spans="1:4">
      <c r="A28" s="32">
        <v>40945</v>
      </c>
      <c r="B28" s="9">
        <v>0</v>
      </c>
      <c r="C28">
        <v>3</v>
      </c>
      <c r="D28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F4" sqref="F4"/>
    </sheetView>
  </sheetViews>
  <sheetFormatPr defaultRowHeight="15"/>
  <cols>
    <col min="2" max="2" width="14.140625" customWidth="1"/>
    <col min="3" max="3" width="10.7109375" customWidth="1"/>
    <col min="4" max="4" width="12" customWidth="1"/>
    <col min="5" max="5" width="12.28515625" customWidth="1"/>
    <col min="6" max="6" width="13.140625" customWidth="1"/>
    <col min="7" max="7" width="13.42578125" customWidth="1"/>
  </cols>
  <sheetData>
    <row r="4" spans="2:7">
      <c r="B4" s="131" t="s">
        <v>41</v>
      </c>
      <c r="C4" s="131"/>
      <c r="D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162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57" customHeight="1">
      <c r="B8" s="37" t="s">
        <v>36</v>
      </c>
      <c r="C8" s="38">
        <v>162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48" customHeight="1">
      <c r="B9" s="38" t="s">
        <v>37</v>
      </c>
      <c r="C9" s="38">
        <v>58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4.75" customHeight="1">
      <c r="B10" s="37" t="s">
        <v>38</v>
      </c>
      <c r="C10" s="38">
        <v>220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48" customHeight="1">
      <c r="B11" s="38" t="s">
        <v>39</v>
      </c>
      <c r="C11" s="38">
        <f>SUM(C7:C10)</f>
        <v>602</v>
      </c>
      <c r="D11" s="38">
        <f>SUM(D7:D10)</f>
        <v>0</v>
      </c>
      <c r="E11" s="38">
        <f>SUM(E7:E10)</f>
        <v>0</v>
      </c>
      <c r="F11" s="39">
        <f>D11/C11*100</f>
        <v>0</v>
      </c>
      <c r="G11" s="39">
        <f>E11/C11*100</f>
        <v>0</v>
      </c>
    </row>
  </sheetData>
  <mergeCells count="1">
    <mergeCell ref="B4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O27" sqref="O27"/>
    </sheetView>
  </sheetViews>
  <sheetFormatPr defaultRowHeight="15"/>
  <cols>
    <col min="2" max="2" width="13.85546875" customWidth="1"/>
    <col min="3" max="3" width="12.28515625" customWidth="1"/>
    <col min="4" max="4" width="11.5703125" customWidth="1"/>
    <col min="5" max="5" width="11.85546875" customWidth="1"/>
    <col min="6" max="6" width="13.7109375" customWidth="1"/>
    <col min="7" max="7" width="14.7109375" customWidth="1"/>
  </cols>
  <sheetData>
    <row r="4" spans="2:7">
      <c r="B4" s="131" t="s">
        <v>42</v>
      </c>
      <c r="C4" s="131"/>
      <c r="D4" s="131"/>
      <c r="E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120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45">
      <c r="B8" s="37" t="s">
        <v>36</v>
      </c>
      <c r="C8" s="38">
        <v>120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55.5" customHeight="1">
      <c r="B9" s="38" t="s">
        <v>37</v>
      </c>
      <c r="C9" s="38">
        <v>40</v>
      </c>
      <c r="D9" s="38">
        <v>1</v>
      </c>
      <c r="E9" s="38">
        <v>0</v>
      </c>
      <c r="F9" s="39">
        <f>D9/C9*100</f>
        <v>2.5</v>
      </c>
      <c r="G9" s="39">
        <f>E9/C9*100</f>
        <v>0</v>
      </c>
    </row>
    <row r="10" spans="2:7" ht="58.5" customHeight="1">
      <c r="B10" s="37" t="s">
        <v>38</v>
      </c>
      <c r="C10" s="38">
        <v>214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3.25" customHeight="1">
      <c r="B11" s="38" t="s">
        <v>39</v>
      </c>
      <c r="C11" s="38">
        <f>SUM(C7:C10)</f>
        <v>494</v>
      </c>
      <c r="D11" s="38">
        <f>SUM(D7:D10)</f>
        <v>1</v>
      </c>
      <c r="E11" s="38">
        <f>SUM(E7:E10)</f>
        <v>0</v>
      </c>
      <c r="F11" s="39">
        <f>D11/C11*100</f>
        <v>0.20242914979757085</v>
      </c>
      <c r="G11" s="39">
        <f>E11/C11*100</f>
        <v>0</v>
      </c>
    </row>
  </sheetData>
  <mergeCells count="1">
    <mergeCell ref="B4:E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" customWidth="1"/>
    <col min="3" max="3" width="11.140625" customWidth="1"/>
    <col min="4" max="4" width="10.5703125" customWidth="1"/>
    <col min="5" max="5" width="12.140625" customWidth="1"/>
    <col min="6" max="6" width="12.5703125" customWidth="1"/>
    <col min="7" max="7" width="13.28515625" customWidth="1"/>
  </cols>
  <sheetData>
    <row r="4" spans="2:7">
      <c r="B4" s="131" t="s">
        <v>43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64.5" customHeight="1">
      <c r="B7" s="37" t="s">
        <v>35</v>
      </c>
      <c r="C7" s="38">
        <v>381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63" customHeight="1">
      <c r="B8" s="37" t="s">
        <v>36</v>
      </c>
      <c r="C8" s="38">
        <v>381</v>
      </c>
      <c r="D8" s="38">
        <v>0</v>
      </c>
      <c r="E8" s="38">
        <v>0</v>
      </c>
      <c r="F8" s="39">
        <f>D8/C8*100</f>
        <v>0</v>
      </c>
      <c r="G8" s="39">
        <f>E8/C8*100</f>
        <v>0</v>
      </c>
    </row>
    <row r="9" spans="2:7" ht="47.25" customHeight="1">
      <c r="B9" s="38" t="s">
        <v>37</v>
      </c>
      <c r="C9" s="38">
        <v>49</v>
      </c>
      <c r="D9" s="38">
        <v>2</v>
      </c>
      <c r="E9" s="38">
        <v>0</v>
      </c>
      <c r="F9" s="39">
        <f>D9/C9*100</f>
        <v>4.0816326530612246</v>
      </c>
      <c r="G9" s="39">
        <f>E9/C9*100</f>
        <v>0</v>
      </c>
    </row>
    <row r="10" spans="2:7" ht="57.75" customHeight="1">
      <c r="B10" s="37" t="s">
        <v>38</v>
      </c>
      <c r="C10" s="38">
        <v>376</v>
      </c>
      <c r="D10" s="38">
        <v>1</v>
      </c>
      <c r="E10" s="38">
        <v>1</v>
      </c>
      <c r="F10" s="39">
        <f>D10/C10*100</f>
        <v>0.26595744680851063</v>
      </c>
      <c r="G10" s="39">
        <f>E10/C10*100</f>
        <v>0.26595744680851063</v>
      </c>
    </row>
    <row r="11" spans="2:7" ht="56.25" customHeight="1">
      <c r="B11" s="38" t="s">
        <v>39</v>
      </c>
      <c r="C11" s="38">
        <f>SUM(C7:C10)</f>
        <v>1187</v>
      </c>
      <c r="D11" s="38">
        <f>SUM(D7:D10)</f>
        <v>3</v>
      </c>
      <c r="E11" s="38">
        <f>SUM(E7:E10)</f>
        <v>1</v>
      </c>
      <c r="F11" s="39">
        <f>D11/C11*100</f>
        <v>0.25273799494524007</v>
      </c>
      <c r="G11" s="39">
        <f>E11/C11*100</f>
        <v>8.4245998315080034E-2</v>
      </c>
    </row>
  </sheetData>
  <mergeCells count="1">
    <mergeCell ref="B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1"/>
  </sheetPr>
  <dimension ref="B4:G11"/>
  <sheetViews>
    <sheetView workbookViewId="0">
      <selection activeCell="D3" sqref="D3"/>
    </sheetView>
  </sheetViews>
  <sheetFormatPr defaultRowHeight="15"/>
  <cols>
    <col min="2" max="2" width="14.5703125" customWidth="1"/>
    <col min="3" max="3" width="12.5703125" customWidth="1"/>
    <col min="4" max="4" width="12.42578125" customWidth="1"/>
    <col min="5" max="5" width="11.85546875" customWidth="1"/>
    <col min="6" max="6" width="13" customWidth="1"/>
    <col min="7" max="7" width="14.28515625" customWidth="1"/>
  </cols>
  <sheetData>
    <row r="4" spans="2:7">
      <c r="B4" s="131" t="s">
        <v>44</v>
      </c>
      <c r="C4" s="131"/>
    </row>
    <row r="6" spans="2:7" ht="45">
      <c r="B6" s="35" t="s">
        <v>29</v>
      </c>
      <c r="C6" s="36" t="s">
        <v>30</v>
      </c>
      <c r="D6" s="36" t="s">
        <v>31</v>
      </c>
      <c r="E6" s="36" t="s">
        <v>32</v>
      </c>
      <c r="F6" s="36" t="s">
        <v>33</v>
      </c>
      <c r="G6" s="36" t="s">
        <v>34</v>
      </c>
    </row>
    <row r="7" spans="2:7" ht="45">
      <c r="B7" s="37" t="s">
        <v>35</v>
      </c>
      <c r="C7" s="38">
        <v>182</v>
      </c>
      <c r="D7" s="38">
        <v>0</v>
      </c>
      <c r="E7" s="38">
        <v>0</v>
      </c>
      <c r="F7" s="39">
        <f>D7/C7*100</f>
        <v>0</v>
      </c>
      <c r="G7" s="39">
        <f>E7/C7*100</f>
        <v>0</v>
      </c>
    </row>
    <row r="8" spans="2:7" ht="57" customHeight="1">
      <c r="B8" s="37" t="s">
        <v>36</v>
      </c>
      <c r="C8" s="38">
        <v>182</v>
      </c>
      <c r="D8" s="38">
        <v>1</v>
      </c>
      <c r="E8" s="38">
        <v>0</v>
      </c>
      <c r="F8" s="39">
        <f>D8/C8*100</f>
        <v>0.5494505494505495</v>
      </c>
      <c r="G8" s="39">
        <f>E8/C8*100</f>
        <v>0</v>
      </c>
    </row>
    <row r="9" spans="2:7" ht="46.5" customHeight="1">
      <c r="B9" s="38" t="s">
        <v>37</v>
      </c>
      <c r="C9" s="38">
        <v>75</v>
      </c>
      <c r="D9" s="38">
        <v>0</v>
      </c>
      <c r="E9" s="38">
        <v>0</v>
      </c>
      <c r="F9" s="39">
        <f>D9/C9*100</f>
        <v>0</v>
      </c>
      <c r="G9" s="39">
        <f>E9/C9*100</f>
        <v>0</v>
      </c>
    </row>
    <row r="10" spans="2:7" ht="54.75" customHeight="1">
      <c r="B10" s="37" t="s">
        <v>38</v>
      </c>
      <c r="C10" s="38">
        <v>195</v>
      </c>
      <c r="D10" s="38">
        <v>0</v>
      </c>
      <c r="E10" s="38">
        <v>0</v>
      </c>
      <c r="F10" s="39">
        <f>D10/C10*100</f>
        <v>0</v>
      </c>
      <c r="G10" s="39">
        <f>E10/C10*100</f>
        <v>0</v>
      </c>
    </row>
    <row r="11" spans="2:7" ht="51" customHeight="1">
      <c r="B11" s="38" t="s">
        <v>39</v>
      </c>
      <c r="C11" s="38">
        <f>SUM(C7:C10)</f>
        <v>634</v>
      </c>
      <c r="D11" s="38">
        <f>SUM(D7:D10)</f>
        <v>1</v>
      </c>
      <c r="E11" s="38">
        <f>SUM(E7:E10)</f>
        <v>0</v>
      </c>
      <c r="F11" s="39">
        <f>D11/C11*100</f>
        <v>0.15772870662460567</v>
      </c>
      <c r="G11" s="39">
        <f>E11/C11*100</f>
        <v>0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49</vt:i4>
      </vt:variant>
    </vt:vector>
  </HeadingPairs>
  <TitlesOfParts>
    <vt:vector size="69" baseType="lpstr">
      <vt:lpstr>Sheet2</vt:lpstr>
      <vt:lpstr>TP</vt:lpstr>
      <vt:lpstr>AV</vt:lpstr>
      <vt:lpstr>SV</vt:lpstr>
      <vt:lpstr>Sheet1</vt:lpstr>
      <vt:lpstr>ACT Area 1 Summary</vt:lpstr>
      <vt:lpstr>ACT Area 2 Summary</vt:lpstr>
      <vt:lpstr>ACT Area 3 Summary</vt:lpstr>
      <vt:lpstr>ACT Area 4 Summary</vt:lpstr>
      <vt:lpstr>ACT Area 5 Summary</vt:lpstr>
      <vt:lpstr>ACT Area 6 Summary</vt:lpstr>
      <vt:lpstr>ACT Area 7 Summary</vt:lpstr>
      <vt:lpstr>ACT Area 8 Summary</vt:lpstr>
      <vt:lpstr>ACT Area 9 Summary</vt:lpstr>
      <vt:lpstr>ACT Area 10 Summary</vt:lpstr>
      <vt:lpstr>ACT Area 11 Summary</vt:lpstr>
      <vt:lpstr>ACT Area 12 Summary</vt:lpstr>
      <vt:lpstr>ACT Area 17 Summary</vt:lpstr>
      <vt:lpstr>ACT Area 18 Summary</vt:lpstr>
      <vt:lpstr>ACT Area 19 Summary</vt:lpstr>
      <vt:lpstr>Start of TP Charts -----&gt;</vt:lpstr>
      <vt:lpstr>609L 0.5-um TP</vt:lpstr>
      <vt:lpstr>609L 5.0-um TP</vt:lpstr>
      <vt:lpstr>608-609 0.5-um TP</vt:lpstr>
      <vt:lpstr>608-609 5.0-um TP</vt:lpstr>
      <vt:lpstr>616L 0.5-um TP</vt:lpstr>
      <vt:lpstr>616L 5.0-um TP</vt:lpstr>
      <vt:lpstr>616 0.5-um TP</vt:lpstr>
      <vt:lpstr>616 5.0-um TP</vt:lpstr>
      <vt:lpstr>621L 0.5-um TP</vt:lpstr>
      <vt:lpstr>621L 5.0-um TP</vt:lpstr>
      <vt:lpstr>620-621 0.5-um TP</vt:lpstr>
      <vt:lpstr>620-621 5.0-um TP</vt:lpstr>
      <vt:lpstr>618-619 0.5-um TP</vt:lpstr>
      <vt:lpstr>618-619 5.0-um TP</vt:lpstr>
      <vt:lpstr>617L 0.5-um TP</vt:lpstr>
      <vt:lpstr>617L 5.0-um TP</vt:lpstr>
      <vt:lpstr>615-617 0.5-um TP</vt:lpstr>
      <vt:lpstr>615-617 5.0-um TP</vt:lpstr>
      <vt:lpstr>614 0.5-um TP</vt:lpstr>
      <vt:lpstr>614 5.0-um TP</vt:lpstr>
      <vt:lpstr>610-613-611-612 0.5-um TP</vt:lpstr>
      <vt:lpstr>610-613-611-612 5.0-um TP</vt:lpstr>
      <vt:lpstr>Start of AV Graphs -----&gt;</vt:lpstr>
      <vt:lpstr>608-609 ISO 7 AV</vt:lpstr>
      <vt:lpstr>609L ISO 6 AV</vt:lpstr>
      <vt:lpstr>616L ISO 6 AV</vt:lpstr>
      <vt:lpstr>616 ISO 7 AV</vt:lpstr>
      <vt:lpstr>621L ISO 6 AV</vt:lpstr>
      <vt:lpstr>620-621 ISO 8 AV</vt:lpstr>
      <vt:lpstr>618-619 ISO 8 AV</vt:lpstr>
      <vt:lpstr>617L ISO 6 AV</vt:lpstr>
      <vt:lpstr>615-617 ISO 8 AV</vt:lpstr>
      <vt:lpstr>614 ISO 8 AV</vt:lpstr>
      <vt:lpstr>610-611-612-613 ISO 8 AV</vt:lpstr>
      <vt:lpstr>Start of SV Graphs -----&gt;</vt:lpstr>
      <vt:lpstr>608-609 ISO 7 SV</vt:lpstr>
      <vt:lpstr>608-609 ISO 7 FV</vt:lpstr>
      <vt:lpstr>609 ISO 6 SV</vt:lpstr>
      <vt:lpstr>616 ISO 6 SV </vt:lpstr>
      <vt:lpstr>616 ISO 7 SV</vt:lpstr>
      <vt:lpstr>616 ISO 7 FV</vt:lpstr>
      <vt:lpstr>621 ISO 6 SV</vt:lpstr>
      <vt:lpstr>621 ISO 8 FV</vt:lpstr>
      <vt:lpstr>618-619 ISO 8 SV</vt:lpstr>
      <vt:lpstr>615-617 ISO 8 SV</vt:lpstr>
      <vt:lpstr>614 ISO 8 SV</vt:lpstr>
      <vt:lpstr>610-611-612-613 ISO 8 SV</vt:lpstr>
      <vt:lpstr>Chart1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tara.byerly</dc:creator>
  <cp:lastModifiedBy>tara.byerly</cp:lastModifiedBy>
  <cp:lastPrinted>2013-02-27T17:00:55Z</cp:lastPrinted>
  <dcterms:created xsi:type="dcterms:W3CDTF">2011-10-04T20:19:43Z</dcterms:created>
  <dcterms:modified xsi:type="dcterms:W3CDTF">2013-10-07T19:27:06Z</dcterms:modified>
</cp:coreProperties>
</file>