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ml.chartshapes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worksheets/sheet8.xml" ContentType="application/vnd.openxmlformats-officedocument.spreadsheetml.worksheet+xml"/>
  <Override PartName="/xl/drawings/drawing36.xml" ContentType="application/vnd.openxmlformats-officedocument.drawing+xml"/>
  <Override PartName="/xl/drawings/drawing83.xml" ContentType="application/vnd.openxmlformats-officedocument.drawingml.chartshapes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57.xml" ContentType="application/vnd.openxmlformats-officedocument.drawingml.chart+xml"/>
  <Override PartName="/xl/drawings/drawing143.xml" ContentType="application/vnd.openxmlformats-officedocument.drawing+xml"/>
  <Override PartName="/xl/drawings/drawing190.xml" ContentType="application/vnd.openxmlformats-officedocument.drawing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19.xml" ContentType="application/vnd.openxmlformats-officedocument.drawingml.chartshapes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drawings/drawing99.xml" ContentType="application/vnd.openxmlformats-officedocument.drawingml.chartshapes+xml"/>
  <Override PartName="/xl/charts/chart60.xml" ContentType="application/vnd.openxmlformats-officedocument.drawingml.chart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84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159.xml" ContentType="application/vnd.openxmlformats-officedocument.drawingml.chartshapes+xml"/>
  <Override PartName="/xl/drawings/drawing211.xml" ContentType="application/vnd.openxmlformats-officedocument.drawingml.chartshapes+xml"/>
  <Override PartName="/xl/drawings/drawing222.xml" ContentType="application/vnd.openxmlformats-officedocument.drawing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ml.chartshapes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+xml"/>
  <Override PartName="/xl/charts/chart65.xml" ContentType="application/vnd.openxmlformats-officedocument.drawingml.chart+xml"/>
  <Override PartName="/xl/drawings/drawing151.xml" ContentType="application/vnd.openxmlformats-officedocument.drawing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drawings/drawing216.xml" ContentType="application/vnd.openxmlformats-officedocument.drawing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ml.chartshapes+xml"/>
  <Override PartName="/xl/chartsheets/sheet12.xml" ContentType="application/vnd.openxmlformats-officedocument.spreadsheetml.chartsheet+xml"/>
  <Override PartName="/xl/chartsheets/sheet109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charts/chart10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112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ml.chartshapes+xml"/>
  <Override PartName="/xl/charts/chart62.xml" ContentType="application/vnd.openxmlformats-officedocument.drawingml.chart+xml"/>
  <Override PartName="/xl/charts/chart111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drawings/drawing213.xml" ContentType="application/vnd.openxmlformats-officedocument.drawingml.chartshapes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+xml"/>
  <Override PartName="/xl/charts/chart67.xml" ContentType="application/vnd.openxmlformats-officedocument.drawingml.chart+xml"/>
  <Override PartName="/xl/drawings/drawing153.xml" ContentType="application/vnd.openxmlformats-officedocument.drawing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drawings/drawing218.xml" ContentType="application/vnd.openxmlformats-officedocument.drawing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drawings/drawing221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drawings/drawing210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ml.chartshapes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ml.chartshapes+xml"/>
  <Override PartName="/xl/charts/chart113.xml" ContentType="application/vnd.openxmlformats-officedocument.drawingml.chart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xl/drawings/drawing215.xml" ContentType="application/vnd.openxmlformats-officedocument.drawingml.chartshapes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charts/chart107.xml" ContentType="application/vnd.openxmlformats-officedocument.drawingml.chart+xml"/>
  <Override PartName="/xl/chartsheets/sheet108.xml" ContentType="application/vnd.openxmlformats-officedocument.spreadsheetml.chartsheet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drawings/drawing209.xml" ContentType="application/vnd.openxmlformats-officedocument.drawingml.chartshapes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+xml"/>
  <Override PartName="/xl/charts/chart61.xml" ContentType="application/vnd.openxmlformats-officedocument.drawingml.chart+xml"/>
  <Override PartName="/xl/charts/chart110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111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drawings/drawing223.xml" ContentType="application/vnd.openxmlformats-officedocument.drawingml.chartshapes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drawings/drawing212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ml.chartshapes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ml.chartshapes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drawings/drawing217.xml" ContentType="application/vnd.openxmlformats-officedocument.drawingml.chartshapes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+xml"/>
  <Override PartName="/xl/drawings/drawing220.xml" ContentType="application/vnd.openxmlformats-officedocument.drawing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charts/chart109.xml" ContentType="application/vnd.openxmlformats-officedocument.drawingml.chart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112.xml" ContentType="application/vnd.openxmlformats-officedocument.drawingml.chart+xml"/>
  <Override PartName="/xl/chartsheets/sheet113.xml" ContentType="application/vnd.openxmlformats-officedocument.spreadsheetml.chartsheet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drawings/drawing214.xml" ContentType="application/vnd.openxmlformats-officedocument.drawing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47.xml" ContentType="application/vnd.openxmlformats-officedocument.drawingml.chartshapes+xml"/>
  <Override PartName="/xl/drawings/drawing94.xml" ContentType="application/vnd.openxmlformats-officedocument.drawing+xml"/>
  <Override PartName="/xl/chartsheets/sheet9.xml" ContentType="application/vnd.openxmlformats-officedocument.spreadsheetml.chartshee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68.xml" ContentType="application/vnd.openxmlformats-officedocument.drawingml.chart+xml"/>
  <Override PartName="/xl/drawings/drawing154.xml" ContentType="application/vnd.openxmlformats-officedocument.drawingml.chartshapes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chartsheets/sheet107.xml" ContentType="application/vnd.openxmlformats-officedocument.spreadsheetml.chartsheet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drawings/drawing208.xml" ContentType="application/vnd.openxmlformats-officedocument.drawing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110.xml" ContentType="application/vnd.openxmlformats-officedocument.spreadsheetml.chart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9110" windowHeight="6885" activeTab="4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42 ISO 6 0.5-um TP" sheetId="55" r:id="rId9"/>
    <sheet name="142 ISO 6 5.0-um TP" sheetId="82" r:id="rId10"/>
    <sheet name="142 ISO 5 0.5-um TP" sheetId="54" r:id="rId11"/>
    <sheet name="142 ISO 5 5.0-um TP" sheetId="81" r:id="rId12"/>
    <sheet name="157-158-159 ISO 6 0.5-um TP" sheetId="53" r:id="rId13"/>
    <sheet name="157-158-159 ISO 6 5.0-um TP" sheetId="80" r:id="rId14"/>
    <sheet name="157-158-159 ISO 7 0.5-um TP" sheetId="52" r:id="rId15"/>
    <sheet name="157-158-159 ISO 7 5.0-um TP" sheetId="79" r:id="rId16"/>
    <sheet name="153H 0.5-um TP" sheetId="51" r:id="rId17"/>
    <sheet name="153H 5.0-um TP" sheetId="78" r:id="rId18"/>
    <sheet name="153-154 0.5-um TP" sheetId="50" r:id="rId19"/>
    <sheet name="153-154 5.0-um TP" sheetId="77" r:id="rId20"/>
    <sheet name="152-156 0.5-um TP" sheetId="49" r:id="rId21"/>
    <sheet name="152-156 5.0-um TP" sheetId="76" r:id="rId22"/>
    <sheet name="133H 0.5-um TP" sheetId="48" r:id="rId23"/>
    <sheet name="133H 5.0-um TP" sheetId="75" r:id="rId24"/>
    <sheet name="132-133 0.5-um TP" sheetId="47" r:id="rId25"/>
    <sheet name="132-133 5.0-um TP" sheetId="74" r:id="rId26"/>
    <sheet name="131L 0.5-um TP" sheetId="43" r:id="rId27"/>
    <sheet name="131L 5.0-um TP" sheetId="73" r:id="rId28"/>
    <sheet name="130-131 0.5-um TP" sheetId="42" r:id="rId29"/>
    <sheet name="130-131 5.0-um TP" sheetId="72" r:id="rId30"/>
    <sheet name="127H 0.5-um TP" sheetId="71" r:id="rId31"/>
    <sheet name="127H 5.0-um TP" sheetId="40" r:id="rId32"/>
    <sheet name="126-127 0.5-um TP" sheetId="39" r:id="rId33"/>
    <sheet name="126-127 5.0-um TP" sheetId="70" r:id="rId34"/>
    <sheet name="147B-162-163 0.5-um TP" sheetId="38" r:id="rId35"/>
    <sheet name="147B-162-163 5.0-um TP" sheetId="69" r:id="rId36"/>
    <sheet name="160-161 0.5-um TP" sheetId="37" r:id="rId37"/>
    <sheet name="160-161 5.0-um TP" sheetId="68" r:id="rId38"/>
    <sheet name="141T 0.5-um TP" sheetId="36" r:id="rId39"/>
    <sheet name="141T 5.0-um TP" sheetId="67" r:id="rId40"/>
    <sheet name="141 0.5-um TP" sheetId="35" r:id="rId41"/>
    <sheet name="141 5.0-um TP" sheetId="66" r:id="rId42"/>
    <sheet name="140-150-151 0.5-um TP" sheetId="29" r:id="rId43"/>
    <sheet name="140-150-151 5.0-um TP" sheetId="58" r:id="rId44"/>
    <sheet name="136-137 0.5-um TP" sheetId="28" r:id="rId45"/>
    <sheet name="136-137 5.0-um TP" sheetId="59" r:id="rId46"/>
    <sheet name="135H 0.5-um TP" sheetId="31" r:id="rId47"/>
    <sheet name="135H 5.0-um TP" sheetId="65" r:id="rId48"/>
    <sheet name="134-135 0.5-um TP" sheetId="30" r:id="rId49"/>
    <sheet name="134-135 5.0-um TP" sheetId="64" r:id="rId50"/>
    <sheet name="129H 0.5-um" sheetId="61" r:id="rId51"/>
    <sheet name="129H 5.0-um" sheetId="62" r:id="rId52"/>
    <sheet name="128-129 0.5-um TP" sheetId="26" r:id="rId53"/>
    <sheet name="128-129 5.0-um TP" sheetId="60" r:id="rId54"/>
    <sheet name="119-138-139 0.5-um TP" sheetId="27" r:id="rId55"/>
    <sheet name="119-138-139 5.0-um TP" sheetId="63" r:id="rId56"/>
    <sheet name="Start of AV Graphs -----&gt;" sheetId="87" r:id="rId57"/>
    <sheet name="143-144-145 ISO 6 AV" sheetId="103" r:id="rId58"/>
    <sheet name="143-144-145 ISO 7 AV" sheetId="102" r:id="rId59"/>
    <sheet name="142 ISO 5 AV" sheetId="101" r:id="rId60"/>
    <sheet name="142 ISO 6 AV" sheetId="100" r:id="rId61"/>
    <sheet name="157-158-159 ISO 6 AV" sheetId="99" r:id="rId62"/>
    <sheet name="157-158-159 ISO 7 AV" sheetId="98" r:id="rId63"/>
    <sheet name="153H AV" sheetId="97" r:id="rId64"/>
    <sheet name="153-154 AV" sheetId="96" r:id="rId65"/>
    <sheet name="152-156 AV" sheetId="95" r:id="rId66"/>
    <sheet name="133H AV" sheetId="94" r:id="rId67"/>
    <sheet name="132-133 AV" sheetId="93" r:id="rId68"/>
    <sheet name="131H AV" sheetId="92" r:id="rId69"/>
    <sheet name="130-131 AV" sheetId="90" r:id="rId70"/>
    <sheet name="127H AV" sheetId="89" r:id="rId71"/>
    <sheet name="126-127 AV" sheetId="88" r:id="rId72"/>
    <sheet name="162-163-147B AV" sheetId="25" r:id="rId73"/>
    <sheet name="160-161 AV" sheetId="24" r:id="rId74"/>
    <sheet name="141 AV" sheetId="23" r:id="rId75"/>
    <sheet name="140-150-151 AV" sheetId="22" r:id="rId76"/>
    <sheet name="136-137 AV" sheetId="21" r:id="rId77"/>
    <sheet name="135H AV" sheetId="20" r:id="rId78"/>
    <sheet name="134-135 AV" sheetId="19" r:id="rId79"/>
    <sheet name="129H AV" sheetId="18" r:id="rId80"/>
    <sheet name="128-129 AV" sheetId="17" r:id="rId81"/>
    <sheet name="119-138-139 AV" sheetId="16" r:id="rId82"/>
    <sheet name="Start of SV Graphs -----&gt;" sheetId="86" r:id="rId83"/>
    <sheet name="143-144-145 ISO 7 SV" sheetId="129" r:id="rId84"/>
    <sheet name="143-144-145 ISO 7 FV" sheetId="130" r:id="rId85"/>
    <sheet name="143-144-145 ISO 6 SV" sheetId="128" r:id="rId86"/>
    <sheet name="142 ISO 6 SV" sheetId="127" r:id="rId87"/>
    <sheet name="142 ISO 5 SV" sheetId="126" r:id="rId88"/>
    <sheet name="157-158-159 ISO 6 SV" sheetId="124" r:id="rId89"/>
    <sheet name="157-158-159 ISO 7 FV" sheetId="123" r:id="rId90"/>
    <sheet name="157-158-159 ISO 7 SV" sheetId="122" r:id="rId91"/>
    <sheet name="157-158-159 ISO 8 SV" sheetId="125" r:id="rId92"/>
    <sheet name="153H SV" sheetId="121" r:id="rId93"/>
    <sheet name="153-154 FV" sheetId="120" r:id="rId94"/>
    <sheet name="153-154 SV" sheetId="119" r:id="rId95"/>
    <sheet name="152-156 FV" sheetId="117" r:id="rId96"/>
    <sheet name="152-156 SV" sheetId="116" r:id="rId97"/>
    <sheet name="133H SV" sheetId="115" r:id="rId98"/>
    <sheet name="132-133 FV" sheetId="114" r:id="rId99"/>
    <sheet name="132-133 SV" sheetId="113" r:id="rId100"/>
    <sheet name="131H SV" sheetId="111" r:id="rId101"/>
    <sheet name="130-131 FV" sheetId="110" r:id="rId102"/>
    <sheet name="130-131 SV" sheetId="109" r:id="rId103"/>
    <sheet name="127H SV" sheetId="106" r:id="rId104"/>
    <sheet name="126-127 FV" sheetId="105" r:id="rId105"/>
    <sheet name="126-127 SV" sheetId="104" r:id="rId106"/>
    <sheet name="162-163-147B SFV" sheetId="13" r:id="rId107"/>
    <sheet name="160-161SFV" sheetId="12" r:id="rId108"/>
    <sheet name="141 SFV" sheetId="11" r:id="rId109"/>
    <sheet name="140-150-151 SFV" sheetId="10" r:id="rId110"/>
    <sheet name="136-137 SFV" sheetId="9" r:id="rId111"/>
    <sheet name="135H SFV" sheetId="14" r:id="rId112"/>
    <sheet name="134-135 SFV" sheetId="8" r:id="rId113"/>
    <sheet name="129H SFV" sheetId="15" r:id="rId114"/>
    <sheet name="128-129 SFV" sheetId="7" r:id="rId115"/>
    <sheet name="119-138-139 SFV" sheetId="4" r:id="rId116"/>
    <sheet name="ACT Area 1 Summary" sheetId="146" r:id="rId117"/>
    <sheet name="ACT Area 2 Summary" sheetId="142" r:id="rId118"/>
    <sheet name="ACT Area 3 Summary" sheetId="138" r:id="rId119"/>
    <sheet name="ACT Area 4 Summary" sheetId="145" r:id="rId120"/>
    <sheet name="ACT Area 5 Summary" sheetId="144" r:id="rId121"/>
    <sheet name="ACT Area 6 Summary" sheetId="134" r:id="rId122"/>
    <sheet name="ACT Area 7 Summary" sheetId="137" r:id="rId123"/>
    <sheet name="ACT Area 8 Summary" sheetId="136" r:id="rId124"/>
    <sheet name="ACT Area 9 Summary" sheetId="135" r:id="rId125"/>
    <sheet name="ACT Area 10 Summary" sheetId="143" r:id="rId126"/>
    <sheet name="ACT Area 11 Summary" sheetId="141" r:id="rId127"/>
    <sheet name="ACT Area 12 Summary" sheetId="131" r:id="rId128"/>
    <sheet name="ACT Area 13 Summary" sheetId="132" r:id="rId129"/>
    <sheet name="ACT Area 17 Summary" sheetId="133" r:id="rId130"/>
    <sheet name="ACT Area 18 Summary" sheetId="140" r:id="rId131"/>
    <sheet name="ACT Area 19 Summary" sheetId="139" r:id="rId132"/>
  </sheets>
  <calcPr calcId="125725"/>
</workbook>
</file>

<file path=xl/calcChain.xml><?xml version="1.0" encoding="utf-8"?>
<calcChain xmlns="http://schemas.openxmlformats.org/spreadsheetml/2006/main">
  <c r="B580" i="1"/>
  <c r="B581" s="1"/>
  <c r="B582" s="1"/>
  <c r="B288" i="3"/>
  <c r="B334"/>
  <c r="B217" i="2"/>
  <c r="B199"/>
  <c r="B186" i="1"/>
  <c r="C186" s="1"/>
  <c r="B906" i="3"/>
  <c r="B471" i="2"/>
  <c r="B478" i="1"/>
  <c r="C478" s="1"/>
  <c r="B989" i="3"/>
  <c r="B482" i="2"/>
  <c r="B490" i="1"/>
  <c r="B1071" i="3"/>
  <c r="B511" i="2"/>
  <c r="B519" i="1"/>
  <c r="C519" s="1"/>
  <c r="B255" i="3"/>
  <c r="B180" i="2"/>
  <c r="B169" i="1"/>
  <c r="C169" s="1"/>
  <c r="B177" i="3"/>
  <c r="B117" i="2"/>
  <c r="B110" i="1"/>
  <c r="C110" s="1"/>
  <c r="B742" i="3"/>
  <c r="B412" i="2"/>
  <c r="B420" i="1"/>
  <c r="C420" s="1"/>
  <c r="B655" i="3"/>
  <c r="B351" i="2"/>
  <c r="B571" i="3"/>
  <c r="B320" i="2"/>
  <c r="B824" i="3"/>
  <c r="B442" i="2"/>
  <c r="B145" i="3"/>
  <c r="B85" i="2"/>
  <c r="B80" i="1"/>
  <c r="C80" s="1"/>
  <c r="B99" i="3"/>
  <c r="B67" i="2"/>
  <c r="B63" i="1"/>
  <c r="C63" s="1"/>
  <c r="B492" i="3"/>
  <c r="B289" i="2"/>
  <c r="B223" i="3"/>
  <c r="B162" i="2"/>
  <c r="B48" i="3"/>
  <c r="B45" i="1" l="1"/>
  <c r="C45" s="1"/>
  <c r="B48" i="2"/>
  <c r="B229" i="1"/>
  <c r="C229" s="1"/>
  <c r="B152"/>
  <c r="C152" s="1"/>
  <c r="A911" i="3"/>
  <c r="A912" s="1"/>
  <c r="A913" s="1"/>
  <c r="A914" s="1"/>
  <c r="A916"/>
  <c r="A917" s="1"/>
  <c r="A918" s="1"/>
  <c r="B969"/>
  <c r="B400"/>
  <c r="R7" i="1"/>
  <c r="O6" i="3" l="1"/>
  <c r="O7" s="1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3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41"/>
  <c r="D11"/>
  <c r="C11"/>
  <c r="G10"/>
  <c r="F10"/>
  <c r="G9"/>
  <c r="F9"/>
  <c r="G8"/>
  <c r="F8"/>
  <c r="G7"/>
  <c r="F7"/>
  <c r="E11" i="140"/>
  <c r="D11"/>
  <c r="C11"/>
  <c r="G10"/>
  <c r="F10"/>
  <c r="G9"/>
  <c r="F9"/>
  <c r="G8"/>
  <c r="F8"/>
  <c r="G7"/>
  <c r="F7"/>
  <c r="E11" i="139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E11" i="137"/>
  <c r="D11"/>
  <c r="C11"/>
  <c r="G10"/>
  <c r="F10"/>
  <c r="G9"/>
  <c r="F9"/>
  <c r="G8"/>
  <c r="F8"/>
  <c r="G7"/>
  <c r="F7"/>
  <c r="E11" i="136"/>
  <c r="D11"/>
  <c r="C11"/>
  <c r="G10"/>
  <c r="F10"/>
  <c r="G9"/>
  <c r="F9"/>
  <c r="G8"/>
  <c r="F8"/>
  <c r="G7"/>
  <c r="F7"/>
  <c r="F10" i="132"/>
  <c r="E11" i="135"/>
  <c r="D11"/>
  <c r="C11"/>
  <c r="G10"/>
  <c r="F10"/>
  <c r="G9"/>
  <c r="F9"/>
  <c r="G8"/>
  <c r="F8"/>
  <c r="G7"/>
  <c r="F7"/>
  <c r="E11" i="134"/>
  <c r="D11"/>
  <c r="C11"/>
  <c r="G10"/>
  <c r="F10"/>
  <c r="G9"/>
  <c r="F9"/>
  <c r="G8"/>
  <c r="F8"/>
  <c r="G7"/>
  <c r="F7"/>
  <c r="E11" i="133"/>
  <c r="D11"/>
  <c r="C11"/>
  <c r="G10"/>
  <c r="F10"/>
  <c r="G9"/>
  <c r="F9"/>
  <c r="G8"/>
  <c r="F8"/>
  <c r="G7"/>
  <c r="F7"/>
  <c r="E11" i="132"/>
  <c r="D11"/>
  <c r="C11"/>
  <c r="G10"/>
  <c r="G9"/>
  <c r="F9"/>
  <c r="G8"/>
  <c r="F8"/>
  <c r="G7"/>
  <c r="F7"/>
  <c r="E11" i="131"/>
  <c r="D11"/>
  <c r="C11"/>
  <c r="G10"/>
  <c r="F10"/>
  <c r="G9"/>
  <c r="F9"/>
  <c r="G8"/>
  <c r="F8"/>
  <c r="G7"/>
  <c r="F7"/>
  <c r="F11" i="137" l="1"/>
  <c r="G11" i="146"/>
  <c r="F11"/>
  <c r="F11" i="145"/>
  <c r="G11"/>
  <c r="F11" i="144"/>
  <c r="G11"/>
  <c r="F11" i="143"/>
  <c r="G11"/>
  <c r="F11" i="142"/>
  <c r="F11" i="141"/>
  <c r="G11" i="142"/>
  <c r="G11" i="141"/>
  <c r="F11" i="140"/>
  <c r="G11"/>
  <c r="G11" i="139"/>
  <c r="F11"/>
  <c r="F11" i="138"/>
  <c r="G11"/>
  <c r="G11" i="137"/>
  <c r="F11" i="136"/>
  <c r="G11"/>
  <c r="F11" i="131"/>
  <c r="F11" i="132"/>
  <c r="G11"/>
  <c r="G11" i="131"/>
  <c r="F11" i="134"/>
  <c r="G11"/>
  <c r="G11" i="133"/>
  <c r="F11"/>
  <c r="G11" i="135"/>
  <c r="F11"/>
  <c r="B361" i="1"/>
  <c r="C361" s="1"/>
  <c r="B331"/>
  <c r="C331" s="1"/>
  <c r="B449"/>
  <c r="C449" s="1"/>
</calcChain>
</file>

<file path=xl/sharedStrings.xml><?xml version="1.0" encoding="utf-8"?>
<sst xmlns="http://schemas.openxmlformats.org/spreadsheetml/2006/main" count="3715" uniqueCount="324">
  <si>
    <t>Date</t>
  </si>
  <si>
    <t>A1 0.5</t>
  </si>
  <si>
    <t>A1 5.0</t>
  </si>
  <si>
    <t>A2 0.5</t>
  </si>
  <si>
    <t>A2 5.0</t>
  </si>
  <si>
    <t>Lot #</t>
  </si>
  <si>
    <t>AL/ACT #</t>
  </si>
  <si>
    <t>QC SSN</t>
  </si>
  <si>
    <t>Comments</t>
  </si>
  <si>
    <t>A3 0.5</t>
  </si>
  <si>
    <t>A3 5.0</t>
  </si>
  <si>
    <t>RM 152/156</t>
  </si>
  <si>
    <t>RM 160/161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</si>
  <si>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</si>
  <si>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</si>
  <si>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</si>
  <si>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</si>
  <si>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</si>
  <si>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</si>
  <si>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</si>
  <si>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</si>
  <si>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</si>
  <si>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</si>
  <si>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</si>
  <si>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</si>
  <si>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</si>
  <si>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S8</t>
  </si>
  <si>
    <t>S9</t>
  </si>
  <si>
    <t>S10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</si>
  <si>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</si>
  <si>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</si>
  <si>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</si>
  <si>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</si>
  <si>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</si>
  <si>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</si>
  <si>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</si>
  <si>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</si>
  <si>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</si>
  <si>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</si>
  <si>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</si>
  <si>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136/137</t>
  </si>
  <si>
    <t>ISO 8</t>
  </si>
  <si>
    <t>F2</t>
  </si>
  <si>
    <t>RM 162/163/147B</t>
  </si>
  <si>
    <t>ISO 7</t>
  </si>
  <si>
    <t>RM 157/158/159</t>
  </si>
  <si>
    <t>Aseptic Core</t>
  </si>
  <si>
    <t>RM 143/144/145</t>
  </si>
  <si>
    <t>S11</t>
  </si>
  <si>
    <t>S12</t>
  </si>
  <si>
    <t>F3</t>
  </si>
  <si>
    <t>RM 140/151/150</t>
  </si>
  <si>
    <t>RM 147A</t>
  </si>
  <si>
    <t>GVR</t>
  </si>
  <si>
    <t>GPR w/ spores</t>
  </si>
  <si>
    <t>RM 119/138/139</t>
  </si>
  <si>
    <t>2 GPR w/ spores</t>
  </si>
  <si>
    <t>1 GPR w/ spores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</si>
  <si>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</si>
  <si>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</si>
  <si>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</si>
  <si>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</si>
  <si>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</si>
  <si>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</si>
  <si>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</si>
  <si>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</si>
  <si>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</si>
  <si>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</si>
  <si>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</si>
  <si>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Media and Buffer Prep (136 and 137)</t>
  </si>
  <si>
    <t>Gowning and Hallways (119, 138, and 139)</t>
  </si>
  <si>
    <t>Circulation Hallway and Airlock (140, 150, and 151)</t>
  </si>
  <si>
    <t>Cell Banking 1 (126 and 127)</t>
  </si>
  <si>
    <t>Fermentation 1 (128 and 129)</t>
  </si>
  <si>
    <t>Fermentation 2 (134 and 135)</t>
  </si>
  <si>
    <t>Purification 3 (153 and 154)</t>
  </si>
  <si>
    <t>Purification 1 (130 and 131)</t>
  </si>
  <si>
    <t>Purification 2 (132 and 133)</t>
  </si>
  <si>
    <t>Cell Banking 2 (152 and 156)</t>
  </si>
  <si>
    <t>Glasswash (141)</t>
  </si>
  <si>
    <t>Aseptic Support (143, 144, and 145)</t>
  </si>
  <si>
    <t>Filling Suite 1 (142)</t>
  </si>
  <si>
    <t>Gowning, Staging, and Formulation (157, 158, and 159)</t>
  </si>
  <si>
    <t>Buffer Prep 2 (160 and 161)</t>
  </si>
  <si>
    <t>Manufacturing Support Areas (147B, 162, and 163)</t>
  </si>
  <si>
    <t>QC-12-03396</t>
  </si>
  <si>
    <t>QC-12-03587</t>
  </si>
  <si>
    <t>QC-12-03875</t>
  </si>
  <si>
    <t>QC-12-03926</t>
  </si>
  <si>
    <t>QC-12-04097</t>
  </si>
  <si>
    <t>QC-12-04428</t>
  </si>
  <si>
    <t>QC-12-04710</t>
  </si>
  <si>
    <t>RM 128/129/129L</t>
  </si>
  <si>
    <t>QC-12-03491</t>
  </si>
  <si>
    <t>QC-12-03718</t>
  </si>
  <si>
    <t>ACT-20120001</t>
  </si>
  <si>
    <t>QC-12-04215</t>
  </si>
  <si>
    <t>QC-12-04236</t>
  </si>
  <si>
    <t>QC-12-04372</t>
  </si>
  <si>
    <t>RM 134/135/135L</t>
  </si>
  <si>
    <t>QC-12-03416</t>
  </si>
  <si>
    <t>QC-12-03639</t>
  </si>
  <si>
    <t>QC-12-04129</t>
  </si>
  <si>
    <t>QC-12-03941</t>
  </si>
  <si>
    <t>QC-12-03500</t>
  </si>
  <si>
    <t>QC-12-03669</t>
  </si>
  <si>
    <t>QC-12-03920</t>
  </si>
  <si>
    <t>AL-050112-001</t>
  </si>
  <si>
    <t>RM 141/141L</t>
  </si>
  <si>
    <t>QC-12-04339</t>
  </si>
  <si>
    <t>AL-050112-002</t>
  </si>
  <si>
    <t>QC-12-03922</t>
  </si>
  <si>
    <t>RM 164/164T</t>
  </si>
  <si>
    <t>RM 165/165T</t>
  </si>
  <si>
    <t>RM 126/127/127L</t>
  </si>
  <si>
    <t>QC-12-04039</t>
  </si>
  <si>
    <t>RM 130/131/131L</t>
  </si>
  <si>
    <t>AL-041712-001</t>
  </si>
  <si>
    <t>QC-12-03570</t>
  </si>
  <si>
    <t>RM 132/133/133L</t>
  </si>
  <si>
    <t>AL-041812-001</t>
  </si>
  <si>
    <t>QC-12-04074</t>
  </si>
  <si>
    <t>ACT-043012-001</t>
  </si>
  <si>
    <t>AL-050912-001</t>
  </si>
  <si>
    <t>ACT-040412-001</t>
  </si>
  <si>
    <t>RM 154/153/153L</t>
  </si>
  <si>
    <t>AL-050812-001</t>
  </si>
  <si>
    <t>RM 142/142L</t>
  </si>
  <si>
    <t>QC-12-03425</t>
  </si>
  <si>
    <t>QC-12-03482</t>
  </si>
  <si>
    <t>QC-12-03643</t>
  </si>
  <si>
    <t>QC-12-03668</t>
  </si>
  <si>
    <t>AL-042012-003</t>
  </si>
  <si>
    <t>QC-12-03912</t>
  </si>
  <si>
    <t>QC-12-04100</t>
  </si>
  <si>
    <t>QC-12-04135</t>
  </si>
  <si>
    <t>QC-12-03940</t>
  </si>
  <si>
    <t>QC-12-04574</t>
  </si>
  <si>
    <t>RM 146/146T</t>
  </si>
  <si>
    <t>RM 147/147T</t>
  </si>
  <si>
    <t>1 GVR</t>
  </si>
  <si>
    <t>7 white/green filamentous; 3 white filamentous</t>
  </si>
  <si>
    <t>white, small, raised mold</t>
  </si>
  <si>
    <t>A1</t>
  </si>
  <si>
    <t>white mold; gram-stain not performed</t>
  </si>
  <si>
    <t>ACT-042712-001</t>
  </si>
  <si>
    <t>12-0398 and 12-0399 (S1); GPR w/ Spores</t>
  </si>
  <si>
    <t>ACT-040912-002</t>
  </si>
  <si>
    <t>12-0328</t>
  </si>
  <si>
    <t>ACT-042712-002</t>
  </si>
  <si>
    <t>AL-042412-001</t>
  </si>
  <si>
    <t>8 white, small, raised mold</t>
  </si>
  <si>
    <t>3 white, small, raised mold.</t>
  </si>
  <si>
    <t>I.D. 12-0389</t>
  </si>
  <si>
    <t>Brown mold; gram-stain was not performed</t>
  </si>
  <si>
    <t>AL-051412-001</t>
  </si>
  <si>
    <t>AL-040912-002</t>
  </si>
  <si>
    <t>Large, white, fuzzy, mold</t>
  </si>
  <si>
    <t>ACT-20120008</t>
  </si>
  <si>
    <t>12-0429, 12-0430</t>
  </si>
  <si>
    <t>N. Wall, WFI Box, W. Wall, Window, Flam. Cab.</t>
  </si>
  <si>
    <t>147A</t>
  </si>
  <si>
    <t>N. wall, E. wall, S. wall, W. wall, Shelf</t>
  </si>
  <si>
    <t>Cab., East Wall, Cart, Door to 139, West Wall</t>
  </si>
  <si>
    <t>Exhaust vent, scale, black cab, door to 132, flam. Cab</t>
  </si>
  <si>
    <t>Freezer, Air Vent, Outside BSC, Window, Eye Wash</t>
  </si>
  <si>
    <t>Cart, Sink, Cab., Door to 132, South Wall</t>
  </si>
  <si>
    <t>CAB 001, Pump, WFI Panel, Flam. Cab, Cart</t>
  </si>
  <si>
    <t>8 GPR w/ Spores: Rack, Fridge, Door to 128, Corr. Cab., Flam. Cab.</t>
  </si>
  <si>
    <t>Centrifuge, Air Vent, Door to 128, Corr. Cab., Flam., Cab.</t>
  </si>
  <si>
    <t>Cab., North Wall, Sink, South Wall, Carboy</t>
  </si>
  <si>
    <t>TK-01, pump, WFI panel, tank, flam. Cabinet</t>
  </si>
  <si>
    <t>Carboy, N. wall, S. wall, Flam cabinet, cart</t>
  </si>
  <si>
    <t>Vent, clock, fridge, flam cabinet, outside BSC</t>
  </si>
  <si>
    <t>Flam. Cabinet, Outside BSC, Phone, Door, Fridge</t>
  </si>
  <si>
    <t>N. wall, W. wall, WFI box, Window, flam. Cabinet</t>
  </si>
  <si>
    <t>N. wall, S. wall, W. wall, fridge door, Flam cabinet</t>
  </si>
  <si>
    <t>Carboy, column, column 2, cart, flam cabinet</t>
  </si>
  <si>
    <t>Bench, sink, lancer, window, depyro oven</t>
  </si>
  <si>
    <t xml:space="preserve">1 GPR w/ spores: Water bath, Cart, Chiller, Buffer container, Coulmn </t>
  </si>
  <si>
    <t>2 GPR w/ spores: Flam cabinet, E. wall, W. wall, Sink, Cart</t>
  </si>
  <si>
    <t>N. Wall, W. Wall, WFI box, Window, Flam Cabinet</t>
  </si>
  <si>
    <t>N. wall, W.wall, WFI box, window,Flam cabinet.</t>
  </si>
  <si>
    <t>AL-041712-002</t>
  </si>
  <si>
    <t>ACT-042412-001</t>
  </si>
  <si>
    <t>3 medium, white mold</t>
  </si>
  <si>
    <t>QC-12-04837</t>
  </si>
  <si>
    <t>QC-12-04395</t>
  </si>
  <si>
    <t>Depyro oven, lancer,cabinet, glove box, outside tent.</t>
  </si>
  <si>
    <t>QC-12-04685</t>
  </si>
  <si>
    <t>mold(white,filamentous)</t>
  </si>
  <si>
    <t>mold(tan, convex, filmentous)</t>
  </si>
  <si>
    <t>I.D. 12-0437, 12-0438,12-0439.</t>
  </si>
  <si>
    <t>QC-12-04965</t>
  </si>
  <si>
    <t>Eyewash bottle, door to 126, flame cab, cabinet, north wall.</t>
  </si>
  <si>
    <t>Mold(white)</t>
  </si>
  <si>
    <t>QC-12-05044</t>
  </si>
  <si>
    <t>QC-12-04911</t>
  </si>
  <si>
    <t>Carboy, Flame cab, cart, south wall, door to 130.</t>
  </si>
  <si>
    <t>QC-12-04805</t>
  </si>
  <si>
    <t>Carboy, flammable cabinet, rack, drawers, clock.</t>
  </si>
  <si>
    <t>QC-12-04849</t>
  </si>
  <si>
    <t>Carboy, north wall, south wall, flame. cab, cabinet</t>
  </si>
  <si>
    <t>QC-12-04596</t>
  </si>
  <si>
    <t>Carboy, flame cab, west wall, east wall, door to 132.</t>
  </si>
  <si>
    <t>QC-12-04653</t>
  </si>
  <si>
    <t>QC-12-04563</t>
  </si>
  <si>
    <t>Cart, Flam cab, Wall, Phone, Corrsive cab</t>
  </si>
  <si>
    <t>QC-12-04531</t>
  </si>
  <si>
    <t>QC-12-05058</t>
  </si>
  <si>
    <t>QC-12-05229</t>
  </si>
  <si>
    <t>SDA</t>
  </si>
  <si>
    <t>QC-12-05228</t>
  </si>
  <si>
    <t>Water Bath, Pole, Door to 140, Passthrough, Cabinet</t>
  </si>
  <si>
    <t>QC-12-05166</t>
  </si>
  <si>
    <t>QC-12-04711</t>
  </si>
  <si>
    <t>QC-12-05300</t>
  </si>
  <si>
    <t>QC-12-05254</t>
  </si>
  <si>
    <t>QC-12-05124</t>
  </si>
  <si>
    <t>Eyewash bottle, door to 126, flame cab, cabinet, chair</t>
  </si>
  <si>
    <t>QC-12-05256</t>
  </si>
  <si>
    <t>AL-053012-001</t>
  </si>
  <si>
    <t>AL-053012-002</t>
  </si>
  <si>
    <t>N. Wall, WFI Box, W. Wall, window, Flam Cabinet</t>
  </si>
  <si>
    <t>QC-12-05257</t>
  </si>
  <si>
    <t>QC-12-05299</t>
  </si>
  <si>
    <t>Cart, Cabinet, N. Wall, S. Wall, Bench</t>
  </si>
  <si>
    <t>QC-12-05346</t>
  </si>
  <si>
    <t>QC-12-05345</t>
  </si>
  <si>
    <t>Pole, Fridge, canister, Eyewash, Phone</t>
  </si>
  <si>
    <t>QC-12-05494</t>
  </si>
  <si>
    <t>Pass through, wall above sink, 140 door, 130 door, flam cabinet</t>
  </si>
  <si>
    <t>AL-060512-002</t>
  </si>
  <si>
    <t>QC-12-05336</t>
  </si>
  <si>
    <t>QC-12-05530</t>
  </si>
  <si>
    <t xml:space="preserve">Column, clock, sink, flam cab. And rack. </t>
  </si>
  <si>
    <t>QC-12-05831</t>
  </si>
  <si>
    <t>QC-12-05521</t>
  </si>
  <si>
    <t>QC-12-05769</t>
  </si>
  <si>
    <t>QC-12-05431</t>
  </si>
  <si>
    <t>QC-12-05807</t>
  </si>
  <si>
    <t>N.wall, WFI box, W. wall, window, flam. cabinet</t>
  </si>
  <si>
    <t>QC-12-05673</t>
  </si>
  <si>
    <t xml:space="preserve">Pass through, flam cabinet, door to 140, door to 128, rack. </t>
  </si>
  <si>
    <t>With spores</t>
  </si>
  <si>
    <t>Branching (fungus)</t>
  </si>
  <si>
    <t>QC-12-05659</t>
  </si>
  <si>
    <t>GPR w/sp</t>
  </si>
  <si>
    <t>N.wall, WFI box, W.wall, window, flam cabinet.</t>
  </si>
  <si>
    <t>QC-12-05855</t>
  </si>
  <si>
    <t>Cart, cabinet, bench, N.wall, Door to 151</t>
  </si>
  <si>
    <t>QC-12-05451</t>
  </si>
  <si>
    <t>Yeast (1x)</t>
  </si>
  <si>
    <t>QC-12-05772</t>
  </si>
  <si>
    <t>Cart, Plo DV-11 hand valve, flexboy, carboy, canister.</t>
  </si>
  <si>
    <t xml:space="preserve">White mold, and large, flat, white mold. </t>
  </si>
  <si>
    <t>small, white mold.</t>
  </si>
  <si>
    <t>1 With spores</t>
  </si>
  <si>
    <t>ACT-20120012</t>
  </si>
  <si>
    <t>ACT-20120024</t>
  </si>
  <si>
    <t>QC-12-03490</t>
  </si>
  <si>
    <t>QC-12-06224</t>
  </si>
  <si>
    <t>Door to 126, door to 140, chair, flame cab., cabinet.</t>
  </si>
  <si>
    <t>QC-06224</t>
  </si>
  <si>
    <t>QC-12-06198</t>
  </si>
  <si>
    <t>CAB001, Flam cab, cart, WFI panel, pump</t>
  </si>
  <si>
    <t>QC-12-06125</t>
  </si>
  <si>
    <t>Door 3, Door 4, Door 5, Wall 3, Wall 4</t>
  </si>
  <si>
    <t>QC-12-06433</t>
  </si>
  <si>
    <t>Cart, cabinet, door to 151, bench, door to 139</t>
  </si>
  <si>
    <t>Mold (white)</t>
  </si>
  <si>
    <t>QC-12-05987</t>
  </si>
  <si>
    <t>Door to 140, Door to 132, Flam. Cab., Wall above sink, Pass through.</t>
  </si>
  <si>
    <t>GPR w/spores</t>
  </si>
  <si>
    <t>White mold</t>
  </si>
  <si>
    <t>QC-12-06428</t>
  </si>
  <si>
    <t>QC-12-06437</t>
  </si>
  <si>
    <t>QC-12-05168</t>
  </si>
  <si>
    <t>Mold (white, green) filamnious</t>
  </si>
  <si>
    <t>Cart, Rubbermaid cab., Corr. Cab., flam. Cab., Door to 128.</t>
  </si>
  <si>
    <t>QC-12-06046</t>
  </si>
  <si>
    <t xml:space="preserve">Door to 140, Flam. Cab., Corrosive Cab., Center counter, Cart. </t>
  </si>
  <si>
    <t>QC-12-06103</t>
  </si>
  <si>
    <t>N.wall, WFI box, W. wall, Window, Flam. Cabinet.</t>
  </si>
  <si>
    <t>QC-12-06358</t>
  </si>
  <si>
    <t>GPR w/spores. Flam cab., Door to 128, Door to 140, W. wall, Centrifuge.</t>
  </si>
  <si>
    <t>12-0543,12-0544</t>
  </si>
  <si>
    <t>12-0535,12-0540,12-0537,12-0538,12-0539 to 12-0542</t>
  </si>
  <si>
    <t>AL-062812-002</t>
  </si>
  <si>
    <t>QC-12-06507</t>
  </si>
  <si>
    <t>Mouse, Outside BSC, Carboys, Cart, Cabinet</t>
  </si>
  <si>
    <t>12-0509,12-0560,12-0558</t>
  </si>
  <si>
    <t>ACT-20120032</t>
  </si>
  <si>
    <t>QC-12-06645</t>
  </si>
  <si>
    <t>Door to 126, Door to 140, Flame cab., Cabinet, Chair</t>
  </si>
  <si>
    <t>12-0562 to 12-0564</t>
  </si>
  <si>
    <t>QC-12-06228</t>
  </si>
  <si>
    <t>QC-12-04528</t>
  </si>
  <si>
    <t xml:space="preserve"> Mold:medium, white; GPR w/spores (1x). Flam. Cab, SOP binder, Eyewash bottle, Fridge, Pipette stand</t>
  </si>
  <si>
    <t>Mold: large, Maroon, raised; GPC (1x)</t>
  </si>
  <si>
    <t>AL-062212-001</t>
  </si>
  <si>
    <t>AL-062212-001
ACT-20120029</t>
  </si>
  <si>
    <t>Mold: small, black, convex</t>
  </si>
  <si>
    <t>ACT-20120033</t>
  </si>
  <si>
    <t>QC-12-06598</t>
  </si>
  <si>
    <t>Large, white mold</t>
  </si>
  <si>
    <t>Chiller, water bath, Flam. Cabinet, Window, N. Wall</t>
  </si>
  <si>
    <t>Small, white  mold</t>
  </si>
  <si>
    <t>AL-051812-001</t>
  </si>
  <si>
    <t>AL-051812-002</t>
  </si>
  <si>
    <t>AL-070512-002</t>
  </si>
  <si>
    <t>QC-12-05991</t>
  </si>
  <si>
    <t>QC-12-06407</t>
  </si>
  <si>
    <t>12-0549,12-0550,12-0552,12-0551,12-0553,12-0554</t>
  </si>
  <si>
    <t xml:space="preserve">12-0555,12-0556 (White, medium) </t>
  </si>
  <si>
    <t>mold (White, medium)</t>
  </si>
  <si>
    <t>ACT-20120039</t>
  </si>
  <si>
    <t>Mold (white, medium) Scale, Flam cab., Cabinets, Fridge, Door to 130</t>
  </si>
  <si>
    <t>QC-12-06190</t>
  </si>
  <si>
    <t>w/spores</t>
  </si>
  <si>
    <t>Mold (green/filametous/white)</t>
  </si>
  <si>
    <t>AL-072012-002</t>
  </si>
  <si>
    <t>Mold (white/tan, filamentous)</t>
  </si>
  <si>
    <t>Exhaust Vent, Rack, Electric box, Corr. Cab., Flam. Cab.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</si>
</sst>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auto="1"/>
      </right>
      <top style="thin">
        <color auto="1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auto="1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auto="1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3" tint="0.79998168889431442"/>
      </top>
      <bottom/>
      <diagonal/>
    </border>
    <border>
      <left style="thin">
        <color auto="1"/>
      </left>
      <right/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/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1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/>
      <bottom/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/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auto="1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auto="1"/>
      </left>
      <right style="thin">
        <color indexed="64"/>
      </right>
      <top/>
      <bottom style="thin">
        <color theme="4" tint="0.79995117038483843"/>
      </bottom>
      <diagonal/>
    </border>
    <border>
      <left style="thin">
        <color theme="4" tint="0.79998168889431442"/>
      </left>
      <right style="thin">
        <color auto="1"/>
      </right>
      <top style="thin">
        <color theme="4" tint="0.79995117038483843"/>
      </top>
      <bottom style="thin">
        <color theme="4" tint="0.79998168889431442"/>
      </bottom>
      <diagonal/>
    </border>
    <border>
      <left style="thin">
        <color auto="1"/>
      </left>
      <right style="thin">
        <color indexed="64"/>
      </right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/>
    <xf numFmtId="0" fontId="2" fillId="2" borderId="7" xfId="0" applyFont="1" applyFill="1" applyBorder="1" applyAlignment="1">
      <alignment horizontal="center"/>
    </xf>
    <xf numFmtId="0" fontId="2" fillId="0" borderId="0" xfId="0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0" xfId="0" applyFont="1" applyBorder="1" applyAlignment="1">
      <alignment horizontal="left" readingOrder="1"/>
    </xf>
    <xf numFmtId="0" fontId="2" fillId="0" borderId="13" xfId="0" applyFont="1" applyBorder="1"/>
    <xf numFmtId="0" fontId="2" fillId="0" borderId="12" xfId="0" applyFont="1" applyBorder="1"/>
    <xf numFmtId="0" fontId="1" fillId="2" borderId="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right"/>
    </xf>
    <xf numFmtId="0" fontId="2" fillId="4" borderId="2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4" borderId="3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2" borderId="36" xfId="0" applyFont="1" applyFill="1" applyBorder="1" applyAlignment="1">
      <alignment horizontal="center"/>
    </xf>
    <xf numFmtId="14" fontId="2" fillId="0" borderId="7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4" fontId="2" fillId="0" borderId="16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wrapText="1"/>
    </xf>
    <xf numFmtId="0" fontId="6" fillId="0" borderId="30" xfId="0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Alignment="1">
      <alignment horizontal="center" vertical="center"/>
    </xf>
    <xf numFmtId="14" fontId="2" fillId="0" borderId="11" xfId="0" applyNumberFormat="1" applyFont="1" applyBorder="1"/>
    <xf numFmtId="0" fontId="2" fillId="3" borderId="1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6" xfId="0" applyFont="1" applyBorder="1"/>
    <xf numFmtId="0" fontId="2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7" xfId="0" applyFont="1" applyBorder="1"/>
    <xf numFmtId="0" fontId="2" fillId="4" borderId="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0" fillId="0" borderId="30" xfId="0" applyBorder="1"/>
    <xf numFmtId="0" fontId="2" fillId="0" borderId="6" xfId="0" applyFont="1" applyBorder="1" applyAlignment="1">
      <alignment horizontal="right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/>
    <xf numFmtId="14" fontId="2" fillId="0" borderId="2" xfId="0" applyNumberFormat="1" applyFont="1" applyBorder="1"/>
    <xf numFmtId="0" fontId="2" fillId="0" borderId="1" xfId="0" applyFont="1" applyFill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right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2" fillId="0" borderId="54" xfId="0" applyFont="1" applyBorder="1" applyAlignment="1">
      <alignment horizontal="right"/>
    </xf>
    <xf numFmtId="0" fontId="0" fillId="0" borderId="46" xfId="0" applyBorder="1" applyAlignment="1">
      <alignment horizontal="right"/>
    </xf>
    <xf numFmtId="0" fontId="2" fillId="0" borderId="55" xfId="0" applyFont="1" applyBorder="1" applyAlignment="1">
      <alignment horizontal="right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right"/>
    </xf>
    <xf numFmtId="0" fontId="2" fillId="0" borderId="60" xfId="0" applyFont="1" applyBorder="1" applyAlignment="1">
      <alignment horizontal="center"/>
    </xf>
    <xf numFmtId="0" fontId="0" fillId="0" borderId="61" xfId="0" applyBorder="1" applyAlignment="1">
      <alignment horizontal="right"/>
    </xf>
    <xf numFmtId="0" fontId="2" fillId="0" borderId="6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right"/>
    </xf>
    <xf numFmtId="0" fontId="2" fillId="0" borderId="63" xfId="0" applyFont="1" applyBorder="1" applyAlignment="1">
      <alignment horizontal="center"/>
    </xf>
    <xf numFmtId="0" fontId="2" fillId="0" borderId="63" xfId="0" applyFont="1" applyBorder="1" applyAlignment="1">
      <alignment horizontal="right"/>
    </xf>
    <xf numFmtId="0" fontId="2" fillId="0" borderId="59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0" xfId="0" applyAlignment="1"/>
  </cellXfs>
  <cellStyles count="1">
    <cellStyle name="Normal" xfId="0" builtinId="0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9A000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117" Type="http://schemas.openxmlformats.org/officeDocument/2006/relationships/worksheet" Target="worksheets/sheet4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chartsheet" Target="chartsheets/sheet109.xml"/><Relationship Id="rId133" Type="http://schemas.openxmlformats.org/officeDocument/2006/relationships/theme" Target="theme/theme1.xml"/><Relationship Id="rId16" Type="http://schemas.openxmlformats.org/officeDocument/2006/relationships/chartsheet" Target="chartsheets/sheet13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102" Type="http://schemas.openxmlformats.org/officeDocument/2006/relationships/chartsheet" Target="chartsheets/sheet99.xml"/><Relationship Id="rId123" Type="http://schemas.openxmlformats.org/officeDocument/2006/relationships/worksheet" Target="worksheets/sheet10.xml"/><Relationship Id="rId128" Type="http://schemas.openxmlformats.org/officeDocument/2006/relationships/worksheet" Target="worksheets/sheet15.xml"/><Relationship Id="rId5" Type="http://schemas.openxmlformats.org/officeDocument/2006/relationships/chartsheet" Target="chartsheets/sheet2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chartsheet" Target="chartsheets/sheet110.xml"/><Relationship Id="rId118" Type="http://schemas.openxmlformats.org/officeDocument/2006/relationships/worksheet" Target="worksheets/sheet5.xml"/><Relationship Id="rId126" Type="http://schemas.openxmlformats.org/officeDocument/2006/relationships/worksheet" Target="worksheets/sheet13.xml"/><Relationship Id="rId134" Type="http://schemas.openxmlformats.org/officeDocument/2006/relationships/styles" Target="styles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121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116" Type="http://schemas.openxmlformats.org/officeDocument/2006/relationships/chartsheet" Target="chartsheets/sheet113.xml"/><Relationship Id="rId124" Type="http://schemas.openxmlformats.org/officeDocument/2006/relationships/worksheet" Target="worksheets/sheet11.xml"/><Relationship Id="rId129" Type="http://schemas.openxmlformats.org/officeDocument/2006/relationships/worksheet" Target="worksheets/sheet16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chartsheet" Target="chartsheets/sheet108.xml"/><Relationship Id="rId132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chartsheet" Target="chartsheets/sheet111.xml"/><Relationship Id="rId119" Type="http://schemas.openxmlformats.org/officeDocument/2006/relationships/worksheet" Target="worksheets/sheet6.xml"/><Relationship Id="rId127" Type="http://schemas.openxmlformats.org/officeDocument/2006/relationships/worksheet" Target="worksheets/sheet14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122" Type="http://schemas.openxmlformats.org/officeDocument/2006/relationships/worksheet" Target="worksheets/sheet9.xml"/><Relationship Id="rId130" Type="http://schemas.openxmlformats.org/officeDocument/2006/relationships/worksheet" Target="worksheets/sheet17.xml"/><Relationship Id="rId135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120" Type="http://schemas.openxmlformats.org/officeDocument/2006/relationships/worksheet" Target="worksheets/sheet7.xml"/><Relationship Id="rId125" Type="http://schemas.openxmlformats.org/officeDocument/2006/relationships/worksheet" Target="worksheets/sheet12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26.xml"/><Relationship Id="rId24" Type="http://schemas.openxmlformats.org/officeDocument/2006/relationships/chartsheet" Target="chartsheets/sheet21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66" Type="http://schemas.openxmlformats.org/officeDocument/2006/relationships/chartsheet" Target="chartsheets/sheet63.xml"/><Relationship Id="rId87" Type="http://schemas.openxmlformats.org/officeDocument/2006/relationships/chartsheet" Target="chartsheets/sheet84.xml"/><Relationship Id="rId110" Type="http://schemas.openxmlformats.org/officeDocument/2006/relationships/chartsheet" Target="chartsheets/sheet107.xml"/><Relationship Id="rId115" Type="http://schemas.openxmlformats.org/officeDocument/2006/relationships/chartsheet" Target="chartsheets/sheet112.xml"/><Relationship Id="rId131" Type="http://schemas.openxmlformats.org/officeDocument/2006/relationships/worksheet" Target="worksheets/sheet18.xml"/><Relationship Id="rId136" Type="http://schemas.openxmlformats.org/officeDocument/2006/relationships/calcChain" Target="calcChain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Relationship Id="rId19" Type="http://schemas.openxmlformats.org/officeDocument/2006/relationships/chartsheet" Target="chartsheets/sheet16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28018304"/>
        <c:axId val="128019840"/>
      </c:barChart>
      <c:catAx>
        <c:axId val="128018304"/>
        <c:scaling>
          <c:orientation val="minMax"/>
        </c:scaling>
        <c:axPos val="b"/>
        <c:tickLblPos val="nextTo"/>
        <c:crossAx val="128019840"/>
        <c:crosses val="autoZero"/>
        <c:auto val="1"/>
        <c:lblAlgn val="ctr"/>
        <c:lblOffset val="100"/>
      </c:catAx>
      <c:valAx>
        <c:axId val="128019840"/>
        <c:scaling>
          <c:orientation val="minMax"/>
        </c:scaling>
        <c:axPos val="l"/>
        <c:majorGridlines/>
        <c:tickLblPos val="nextTo"/>
        <c:crossAx val="128018304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030084224201744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TP!$H$453:$H$477</c:f>
              <c:numCache>
                <c:formatCode>General</c:formatCode>
                <c:ptCount val="25"/>
                <c:pt idx="0">
                  <c:v>125</c:v>
                </c:pt>
                <c:pt idx="1">
                  <c:v>252</c:v>
                </c:pt>
                <c:pt idx="2">
                  <c:v>200</c:v>
                </c:pt>
                <c:pt idx="3">
                  <c:v>1280</c:v>
                </c:pt>
                <c:pt idx="4">
                  <c:v>247</c:v>
                </c:pt>
                <c:pt idx="5">
                  <c:v>4939</c:v>
                </c:pt>
                <c:pt idx="6">
                  <c:v>461</c:v>
                </c:pt>
                <c:pt idx="7">
                  <c:v>2885</c:v>
                </c:pt>
                <c:pt idx="8">
                  <c:v>521</c:v>
                </c:pt>
                <c:pt idx="9">
                  <c:v>3521</c:v>
                </c:pt>
                <c:pt idx="10">
                  <c:v>828</c:v>
                </c:pt>
                <c:pt idx="11">
                  <c:v>1314</c:v>
                </c:pt>
                <c:pt idx="12">
                  <c:v>586</c:v>
                </c:pt>
                <c:pt idx="13">
                  <c:v>1395</c:v>
                </c:pt>
                <c:pt idx="14">
                  <c:v>294</c:v>
                </c:pt>
                <c:pt idx="15">
                  <c:v>1012</c:v>
                </c:pt>
                <c:pt idx="16">
                  <c:v>310</c:v>
                </c:pt>
                <c:pt idx="17">
                  <c:v>871</c:v>
                </c:pt>
                <c:pt idx="18">
                  <c:v>1851</c:v>
                </c:pt>
                <c:pt idx="19">
                  <c:v>345</c:v>
                </c:pt>
                <c:pt idx="20">
                  <c:v>439</c:v>
                </c:pt>
                <c:pt idx="21">
                  <c:v>714</c:v>
                </c:pt>
                <c:pt idx="22">
                  <c:v>396</c:v>
                </c:pt>
                <c:pt idx="23">
                  <c:v>212</c:v>
                </c:pt>
                <c:pt idx="24">
                  <c:v>501</c:v>
                </c:pt>
              </c:numCache>
            </c:numRef>
          </c:val>
        </c:ser>
        <c:marker val="1"/>
        <c:axId val="145993088"/>
        <c:axId val="146560512"/>
      </c:lineChart>
      <c:dateAx>
        <c:axId val="1459930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560512"/>
        <c:crosses val="autoZero"/>
        <c:auto val="1"/>
        <c:lblOffset val="100"/>
      </c:dateAx>
      <c:valAx>
        <c:axId val="146560512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5993088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939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2"/>
          <c:w val="0.86456505230795355"/>
          <c:h val="0.72409702633699791"/>
        </c:manualLayout>
      </c:layout>
      <c:lineChart>
        <c:grouping val="standard"/>
        <c:ser>
          <c:idx val="0"/>
          <c:order val="0"/>
          <c:tx>
            <c:strRef>
              <c:f>SV!$B$495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SV!$A$496:$A$546</c:f>
              <c:numCache>
                <c:formatCode>m/d/yyyy</c:formatCode>
                <c:ptCount val="51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  <c:pt idx="27">
                  <c:v>41003</c:v>
                </c:pt>
                <c:pt idx="28">
                  <c:v>41005</c:v>
                </c:pt>
                <c:pt idx="29">
                  <c:v>41009</c:v>
                </c:pt>
                <c:pt idx="30">
                  <c:v>41011</c:v>
                </c:pt>
                <c:pt idx="31">
                  <c:v>41018</c:v>
                </c:pt>
                <c:pt idx="32">
                  <c:v>41030</c:v>
                </c:pt>
                <c:pt idx="33">
                  <c:v>41039</c:v>
                </c:pt>
                <c:pt idx="34">
                  <c:v>41040</c:v>
                </c:pt>
                <c:pt idx="35">
                  <c:v>41044</c:v>
                </c:pt>
                <c:pt idx="36">
                  <c:v>41046</c:v>
                </c:pt>
                <c:pt idx="37">
                  <c:v>41050</c:v>
                </c:pt>
                <c:pt idx="38">
                  <c:v>41051</c:v>
                </c:pt>
                <c:pt idx="39">
                  <c:v>41058</c:v>
                </c:pt>
                <c:pt idx="40">
                  <c:v>41061</c:v>
                </c:pt>
                <c:pt idx="41">
                  <c:v>41061</c:v>
                </c:pt>
                <c:pt idx="42">
                  <c:v>41065</c:v>
                </c:pt>
                <c:pt idx="43">
                  <c:v>41066</c:v>
                </c:pt>
                <c:pt idx="44">
                  <c:v>41071</c:v>
                </c:pt>
                <c:pt idx="45">
                  <c:v>41072</c:v>
                </c:pt>
                <c:pt idx="46">
                  <c:v>41078</c:v>
                </c:pt>
                <c:pt idx="47">
                  <c:v>41080</c:v>
                </c:pt>
                <c:pt idx="48">
                  <c:v>41081</c:v>
                </c:pt>
                <c:pt idx="49">
                  <c:v>41088</c:v>
                </c:pt>
                <c:pt idx="50">
                  <c:v>41089</c:v>
                </c:pt>
              </c:numCache>
            </c:numRef>
          </c:cat>
          <c:val>
            <c:numRef>
              <c:f>SV!$B$496:$B$546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SV!$C$495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SV!$A$496:$A$546</c:f>
              <c:numCache>
                <c:formatCode>m/d/yyyy</c:formatCode>
                <c:ptCount val="51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  <c:pt idx="27">
                  <c:v>41003</c:v>
                </c:pt>
                <c:pt idx="28">
                  <c:v>41005</c:v>
                </c:pt>
                <c:pt idx="29">
                  <c:v>41009</c:v>
                </c:pt>
                <c:pt idx="30">
                  <c:v>41011</c:v>
                </c:pt>
                <c:pt idx="31">
                  <c:v>41018</c:v>
                </c:pt>
                <c:pt idx="32">
                  <c:v>41030</c:v>
                </c:pt>
                <c:pt idx="33">
                  <c:v>41039</c:v>
                </c:pt>
                <c:pt idx="34">
                  <c:v>41040</c:v>
                </c:pt>
                <c:pt idx="35">
                  <c:v>41044</c:v>
                </c:pt>
                <c:pt idx="36">
                  <c:v>41046</c:v>
                </c:pt>
                <c:pt idx="37">
                  <c:v>41050</c:v>
                </c:pt>
                <c:pt idx="38">
                  <c:v>41051</c:v>
                </c:pt>
                <c:pt idx="39">
                  <c:v>41058</c:v>
                </c:pt>
                <c:pt idx="40">
                  <c:v>41061</c:v>
                </c:pt>
                <c:pt idx="41">
                  <c:v>41061</c:v>
                </c:pt>
                <c:pt idx="42">
                  <c:v>41065</c:v>
                </c:pt>
                <c:pt idx="43">
                  <c:v>41066</c:v>
                </c:pt>
                <c:pt idx="44">
                  <c:v>41071</c:v>
                </c:pt>
                <c:pt idx="45">
                  <c:v>41072</c:v>
                </c:pt>
                <c:pt idx="46">
                  <c:v>41078</c:v>
                </c:pt>
                <c:pt idx="47">
                  <c:v>41080</c:v>
                </c:pt>
                <c:pt idx="48">
                  <c:v>41081</c:v>
                </c:pt>
                <c:pt idx="49">
                  <c:v>41088</c:v>
                </c:pt>
                <c:pt idx="50">
                  <c:v>41089</c:v>
                </c:pt>
              </c:numCache>
            </c:numRef>
          </c:cat>
          <c:val>
            <c:numRef>
              <c:f>SV!$C$496:$C$546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SV!$D$495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SV!$A$496:$A$546</c:f>
              <c:numCache>
                <c:formatCode>m/d/yyyy</c:formatCode>
                <c:ptCount val="51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  <c:pt idx="27">
                  <c:v>41003</c:v>
                </c:pt>
                <c:pt idx="28">
                  <c:v>41005</c:v>
                </c:pt>
                <c:pt idx="29">
                  <c:v>41009</c:v>
                </c:pt>
                <c:pt idx="30">
                  <c:v>41011</c:v>
                </c:pt>
                <c:pt idx="31">
                  <c:v>41018</c:v>
                </c:pt>
                <c:pt idx="32">
                  <c:v>41030</c:v>
                </c:pt>
                <c:pt idx="33">
                  <c:v>41039</c:v>
                </c:pt>
                <c:pt idx="34">
                  <c:v>41040</c:v>
                </c:pt>
                <c:pt idx="35">
                  <c:v>41044</c:v>
                </c:pt>
                <c:pt idx="36">
                  <c:v>41046</c:v>
                </c:pt>
                <c:pt idx="37">
                  <c:v>41050</c:v>
                </c:pt>
                <c:pt idx="38">
                  <c:v>41051</c:v>
                </c:pt>
                <c:pt idx="39">
                  <c:v>41058</c:v>
                </c:pt>
                <c:pt idx="40">
                  <c:v>41061</c:v>
                </c:pt>
                <c:pt idx="41">
                  <c:v>41061</c:v>
                </c:pt>
                <c:pt idx="42">
                  <c:v>41065</c:v>
                </c:pt>
                <c:pt idx="43">
                  <c:v>41066</c:v>
                </c:pt>
                <c:pt idx="44">
                  <c:v>41071</c:v>
                </c:pt>
                <c:pt idx="45">
                  <c:v>41072</c:v>
                </c:pt>
                <c:pt idx="46">
                  <c:v>41078</c:v>
                </c:pt>
                <c:pt idx="47">
                  <c:v>41080</c:v>
                </c:pt>
                <c:pt idx="48">
                  <c:v>41081</c:v>
                </c:pt>
                <c:pt idx="49">
                  <c:v>41088</c:v>
                </c:pt>
                <c:pt idx="50">
                  <c:v>41089</c:v>
                </c:pt>
              </c:numCache>
            </c:numRef>
          </c:cat>
          <c:val>
            <c:numRef>
              <c:f>SV!$D$496:$D$546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SV!$E$495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SV!$A$496:$A$546</c:f>
              <c:numCache>
                <c:formatCode>m/d/yyyy</c:formatCode>
                <c:ptCount val="51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  <c:pt idx="27">
                  <c:v>41003</c:v>
                </c:pt>
                <c:pt idx="28">
                  <c:v>41005</c:v>
                </c:pt>
                <c:pt idx="29">
                  <c:v>41009</c:v>
                </c:pt>
                <c:pt idx="30">
                  <c:v>41011</c:v>
                </c:pt>
                <c:pt idx="31">
                  <c:v>41018</c:v>
                </c:pt>
                <c:pt idx="32">
                  <c:v>41030</c:v>
                </c:pt>
                <c:pt idx="33">
                  <c:v>41039</c:v>
                </c:pt>
                <c:pt idx="34">
                  <c:v>41040</c:v>
                </c:pt>
                <c:pt idx="35">
                  <c:v>41044</c:v>
                </c:pt>
                <c:pt idx="36">
                  <c:v>41046</c:v>
                </c:pt>
                <c:pt idx="37">
                  <c:v>41050</c:v>
                </c:pt>
                <c:pt idx="38">
                  <c:v>41051</c:v>
                </c:pt>
                <c:pt idx="39">
                  <c:v>41058</c:v>
                </c:pt>
                <c:pt idx="40">
                  <c:v>41061</c:v>
                </c:pt>
                <c:pt idx="41">
                  <c:v>41061</c:v>
                </c:pt>
                <c:pt idx="42">
                  <c:v>41065</c:v>
                </c:pt>
                <c:pt idx="43">
                  <c:v>41066</c:v>
                </c:pt>
                <c:pt idx="44">
                  <c:v>41071</c:v>
                </c:pt>
                <c:pt idx="45">
                  <c:v>41072</c:v>
                </c:pt>
                <c:pt idx="46">
                  <c:v>41078</c:v>
                </c:pt>
                <c:pt idx="47">
                  <c:v>41080</c:v>
                </c:pt>
                <c:pt idx="48">
                  <c:v>41081</c:v>
                </c:pt>
                <c:pt idx="49">
                  <c:v>41088</c:v>
                </c:pt>
                <c:pt idx="50">
                  <c:v>41089</c:v>
                </c:pt>
              </c:numCache>
            </c:numRef>
          </c:cat>
          <c:val>
            <c:numRef>
              <c:f>SV!$E$496:$E$546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156142592"/>
        <c:axId val="156145152"/>
      </c:lineChart>
      <c:dateAx>
        <c:axId val="15614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145152"/>
        <c:crosses val="autoZero"/>
        <c:auto val="1"/>
        <c:lblOffset val="100"/>
      </c:dateAx>
      <c:valAx>
        <c:axId val="15614515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6142592"/>
        <c:crosses val="autoZero"/>
        <c:crossBetween val="between"/>
        <c:majorUnit val="2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163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2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SV!$B$461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SV!$A$462:$A$491</c:f>
              <c:numCache>
                <c:formatCode>m/d/yyyy</c:formatCode>
                <c:ptCount val="30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41074</c:v>
                </c:pt>
                <c:pt idx="26">
                  <c:v>41079</c:v>
                </c:pt>
                <c:pt idx="27">
                  <c:v>41081</c:v>
                </c:pt>
                <c:pt idx="28">
                  <c:v>41085</c:v>
                </c:pt>
                <c:pt idx="29">
                  <c:v>41089</c:v>
                </c:pt>
              </c:numCache>
            </c:numRef>
          </c:cat>
          <c:val>
            <c:numRef>
              <c:f>SV!$B$462:$B$491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SV!$C$461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SV!$A$462:$A$491</c:f>
              <c:numCache>
                <c:formatCode>m/d/yyyy</c:formatCode>
                <c:ptCount val="30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41074</c:v>
                </c:pt>
                <c:pt idx="26">
                  <c:v>41079</c:v>
                </c:pt>
                <c:pt idx="27">
                  <c:v>41081</c:v>
                </c:pt>
                <c:pt idx="28">
                  <c:v>41085</c:v>
                </c:pt>
                <c:pt idx="29">
                  <c:v>41089</c:v>
                </c:pt>
              </c:numCache>
            </c:numRef>
          </c:cat>
          <c:val>
            <c:numRef>
              <c:f>SV!$C$462:$C$491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SV!$D$461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SV!$A$462:$A$491</c:f>
              <c:numCache>
                <c:formatCode>m/d/yyyy</c:formatCode>
                <c:ptCount val="30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41074</c:v>
                </c:pt>
                <c:pt idx="26">
                  <c:v>41079</c:v>
                </c:pt>
                <c:pt idx="27">
                  <c:v>41081</c:v>
                </c:pt>
                <c:pt idx="28">
                  <c:v>41085</c:v>
                </c:pt>
                <c:pt idx="29">
                  <c:v>41089</c:v>
                </c:pt>
              </c:numCache>
            </c:numRef>
          </c:cat>
          <c:val>
            <c:numRef>
              <c:f>SV!$D$462:$D$491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SV!$E$461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SV!$A$462:$A$491</c:f>
              <c:numCache>
                <c:formatCode>m/d/yyyy</c:formatCode>
                <c:ptCount val="30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41074</c:v>
                </c:pt>
                <c:pt idx="26">
                  <c:v>41079</c:v>
                </c:pt>
                <c:pt idx="27">
                  <c:v>41081</c:v>
                </c:pt>
                <c:pt idx="28">
                  <c:v>41085</c:v>
                </c:pt>
                <c:pt idx="29">
                  <c:v>41089</c:v>
                </c:pt>
              </c:numCache>
            </c:numRef>
          </c:cat>
          <c:val>
            <c:numRef>
              <c:f>SV!$E$462:$E$491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155286912"/>
        <c:axId val="155297664"/>
      </c:lineChart>
      <c:dateAx>
        <c:axId val="15528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297664"/>
        <c:crosses val="autoZero"/>
        <c:auto val="1"/>
        <c:lblOffset val="100"/>
      </c:dateAx>
      <c:valAx>
        <c:axId val="155297664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286912"/>
        <c:crosses val="autoZero"/>
        <c:crossBetween val="between"/>
        <c:majorUnit val="1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2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SV!$F$404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SV!$A$405:$A$460</c:f>
              <c:numCache>
                <c:formatCode>m/d/yyyy</c:formatCode>
                <c:ptCount val="56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41074</c:v>
                </c:pt>
                <c:pt idx="23">
                  <c:v>41074</c:v>
                </c:pt>
                <c:pt idx="24">
                  <c:v>41079</c:v>
                </c:pt>
                <c:pt idx="25">
                  <c:v>41081</c:v>
                </c:pt>
                <c:pt idx="26">
                  <c:v>41085</c:v>
                </c:pt>
                <c:pt idx="27">
                  <c:v>41089</c:v>
                </c:pt>
                <c:pt idx="28">
                  <c:v>41001</c:v>
                </c:pt>
                <c:pt idx="29">
                  <c:v>41003</c:v>
                </c:pt>
                <c:pt idx="30">
                  <c:v>41003</c:v>
                </c:pt>
                <c:pt idx="31">
                  <c:v>41009</c:v>
                </c:pt>
                <c:pt idx="32">
                  <c:v>41011</c:v>
                </c:pt>
                <c:pt idx="33">
                  <c:v>41018</c:v>
                </c:pt>
                <c:pt idx="34">
                  <c:v>41022</c:v>
                </c:pt>
                <c:pt idx="35">
                  <c:v>41025</c:v>
                </c:pt>
                <c:pt idx="36">
                  <c:v>41029</c:v>
                </c:pt>
                <c:pt idx="37">
                  <c:v>41030</c:v>
                </c:pt>
                <c:pt idx="38">
                  <c:v>41038</c:v>
                </c:pt>
                <c:pt idx="39">
                  <c:v>41039</c:v>
                </c:pt>
                <c:pt idx="40">
                  <c:v>41044</c:v>
                </c:pt>
                <c:pt idx="41">
                  <c:v>41045</c:v>
                </c:pt>
                <c:pt idx="42">
                  <c:v>41051</c:v>
                </c:pt>
                <c:pt idx="43">
                  <c:v>41053</c:v>
                </c:pt>
                <c:pt idx="44">
                  <c:v>41058</c:v>
                </c:pt>
                <c:pt idx="45">
                  <c:v>41059</c:v>
                </c:pt>
                <c:pt idx="46">
                  <c:v>41059</c:v>
                </c:pt>
                <c:pt idx="47">
                  <c:v>41065</c:v>
                </c:pt>
                <c:pt idx="48">
                  <c:v>41067</c:v>
                </c:pt>
                <c:pt idx="49">
                  <c:v>41071</c:v>
                </c:pt>
                <c:pt idx="50">
                  <c:v>41074</c:v>
                </c:pt>
                <c:pt idx="51">
                  <c:v>41074</c:v>
                </c:pt>
                <c:pt idx="52">
                  <c:v>41079</c:v>
                </c:pt>
                <c:pt idx="53">
                  <c:v>41081</c:v>
                </c:pt>
                <c:pt idx="54">
                  <c:v>41085</c:v>
                </c:pt>
                <c:pt idx="55">
                  <c:v>41089</c:v>
                </c:pt>
              </c:numCache>
            </c:numRef>
          </c:cat>
          <c:val>
            <c:numRef>
              <c:f>SV!$F$405:$F$460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marker val="1"/>
        <c:axId val="155240320"/>
        <c:axId val="155320320"/>
      </c:lineChart>
      <c:dateAx>
        <c:axId val="1552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320320"/>
        <c:crosses val="autoZero"/>
        <c:auto val="1"/>
        <c:lblOffset val="100"/>
      </c:dateAx>
      <c:valAx>
        <c:axId val="15532032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240320"/>
        <c:crosses val="autoZero"/>
        <c:crossBetween val="between"/>
        <c:majorUnit val="2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71075980785661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9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SV!$B$404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SV!$A$405:$A$460</c:f>
              <c:numCache>
                <c:formatCode>m/d/yyyy</c:formatCode>
                <c:ptCount val="56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41074</c:v>
                </c:pt>
                <c:pt idx="23">
                  <c:v>41074</c:v>
                </c:pt>
                <c:pt idx="24">
                  <c:v>41079</c:v>
                </c:pt>
                <c:pt idx="25">
                  <c:v>41081</c:v>
                </c:pt>
                <c:pt idx="26">
                  <c:v>41085</c:v>
                </c:pt>
                <c:pt idx="27">
                  <c:v>41089</c:v>
                </c:pt>
                <c:pt idx="28">
                  <c:v>41001</c:v>
                </c:pt>
                <c:pt idx="29">
                  <c:v>41003</c:v>
                </c:pt>
                <c:pt idx="30">
                  <c:v>41003</c:v>
                </c:pt>
                <c:pt idx="31">
                  <c:v>41009</c:v>
                </c:pt>
                <c:pt idx="32">
                  <c:v>41011</c:v>
                </c:pt>
                <c:pt idx="33">
                  <c:v>41018</c:v>
                </c:pt>
                <c:pt idx="34">
                  <c:v>41022</c:v>
                </c:pt>
                <c:pt idx="35">
                  <c:v>41025</c:v>
                </c:pt>
                <c:pt idx="36">
                  <c:v>41029</c:v>
                </c:pt>
                <c:pt idx="37">
                  <c:v>41030</c:v>
                </c:pt>
                <c:pt idx="38">
                  <c:v>41038</c:v>
                </c:pt>
                <c:pt idx="39">
                  <c:v>41039</c:v>
                </c:pt>
                <c:pt idx="40">
                  <c:v>41044</c:v>
                </c:pt>
                <c:pt idx="41">
                  <c:v>41045</c:v>
                </c:pt>
                <c:pt idx="42">
                  <c:v>41051</c:v>
                </c:pt>
                <c:pt idx="43">
                  <c:v>41053</c:v>
                </c:pt>
                <c:pt idx="44">
                  <c:v>41058</c:v>
                </c:pt>
                <c:pt idx="45">
                  <c:v>41059</c:v>
                </c:pt>
                <c:pt idx="46">
                  <c:v>41059</c:v>
                </c:pt>
                <c:pt idx="47">
                  <c:v>41065</c:v>
                </c:pt>
                <c:pt idx="48">
                  <c:v>41067</c:v>
                </c:pt>
                <c:pt idx="49">
                  <c:v>41071</c:v>
                </c:pt>
                <c:pt idx="50">
                  <c:v>41074</c:v>
                </c:pt>
                <c:pt idx="51">
                  <c:v>41074</c:v>
                </c:pt>
                <c:pt idx="52">
                  <c:v>41079</c:v>
                </c:pt>
                <c:pt idx="53">
                  <c:v>41081</c:v>
                </c:pt>
                <c:pt idx="54">
                  <c:v>41085</c:v>
                </c:pt>
                <c:pt idx="55">
                  <c:v>41089</c:v>
                </c:pt>
              </c:numCache>
            </c:numRef>
          </c:cat>
          <c:val>
            <c:numRef>
              <c:f>SV!$B$405:$B$460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SV!$C$404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SV!$A$405:$A$460</c:f>
              <c:numCache>
                <c:formatCode>m/d/yyyy</c:formatCode>
                <c:ptCount val="56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41074</c:v>
                </c:pt>
                <c:pt idx="23">
                  <c:v>41074</c:v>
                </c:pt>
                <c:pt idx="24">
                  <c:v>41079</c:v>
                </c:pt>
                <c:pt idx="25">
                  <c:v>41081</c:v>
                </c:pt>
                <c:pt idx="26">
                  <c:v>41085</c:v>
                </c:pt>
                <c:pt idx="27">
                  <c:v>41089</c:v>
                </c:pt>
                <c:pt idx="28">
                  <c:v>41001</c:v>
                </c:pt>
                <c:pt idx="29">
                  <c:v>41003</c:v>
                </c:pt>
                <c:pt idx="30">
                  <c:v>41003</c:v>
                </c:pt>
                <c:pt idx="31">
                  <c:v>41009</c:v>
                </c:pt>
                <c:pt idx="32">
                  <c:v>41011</c:v>
                </c:pt>
                <c:pt idx="33">
                  <c:v>41018</c:v>
                </c:pt>
                <c:pt idx="34">
                  <c:v>41022</c:v>
                </c:pt>
                <c:pt idx="35">
                  <c:v>41025</c:v>
                </c:pt>
                <c:pt idx="36">
                  <c:v>41029</c:v>
                </c:pt>
                <c:pt idx="37">
                  <c:v>41030</c:v>
                </c:pt>
                <c:pt idx="38">
                  <c:v>41038</c:v>
                </c:pt>
                <c:pt idx="39">
                  <c:v>41039</c:v>
                </c:pt>
                <c:pt idx="40">
                  <c:v>41044</c:v>
                </c:pt>
                <c:pt idx="41">
                  <c:v>41045</c:v>
                </c:pt>
                <c:pt idx="42">
                  <c:v>41051</c:v>
                </c:pt>
                <c:pt idx="43">
                  <c:v>41053</c:v>
                </c:pt>
                <c:pt idx="44">
                  <c:v>41058</c:v>
                </c:pt>
                <c:pt idx="45">
                  <c:v>41059</c:v>
                </c:pt>
                <c:pt idx="46">
                  <c:v>41059</c:v>
                </c:pt>
                <c:pt idx="47">
                  <c:v>41065</c:v>
                </c:pt>
                <c:pt idx="48">
                  <c:v>41067</c:v>
                </c:pt>
                <c:pt idx="49">
                  <c:v>41071</c:v>
                </c:pt>
                <c:pt idx="50">
                  <c:v>41074</c:v>
                </c:pt>
                <c:pt idx="51">
                  <c:v>41074</c:v>
                </c:pt>
                <c:pt idx="52">
                  <c:v>41079</c:v>
                </c:pt>
                <c:pt idx="53">
                  <c:v>41081</c:v>
                </c:pt>
                <c:pt idx="54">
                  <c:v>41085</c:v>
                </c:pt>
                <c:pt idx="55">
                  <c:v>41089</c:v>
                </c:pt>
              </c:numCache>
            </c:numRef>
          </c:cat>
          <c:val>
            <c:numRef>
              <c:f>SV!$C$405:$C$460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SV!$D$404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SV!$A$405:$A$460</c:f>
              <c:numCache>
                <c:formatCode>m/d/yyyy</c:formatCode>
                <c:ptCount val="56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41074</c:v>
                </c:pt>
                <c:pt idx="23">
                  <c:v>41074</c:v>
                </c:pt>
                <c:pt idx="24">
                  <c:v>41079</c:v>
                </c:pt>
                <c:pt idx="25">
                  <c:v>41081</c:v>
                </c:pt>
                <c:pt idx="26">
                  <c:v>41085</c:v>
                </c:pt>
                <c:pt idx="27">
                  <c:v>41089</c:v>
                </c:pt>
                <c:pt idx="28">
                  <c:v>41001</c:v>
                </c:pt>
                <c:pt idx="29">
                  <c:v>41003</c:v>
                </c:pt>
                <c:pt idx="30">
                  <c:v>41003</c:v>
                </c:pt>
                <c:pt idx="31">
                  <c:v>41009</c:v>
                </c:pt>
                <c:pt idx="32">
                  <c:v>41011</c:v>
                </c:pt>
                <c:pt idx="33">
                  <c:v>41018</c:v>
                </c:pt>
                <c:pt idx="34">
                  <c:v>41022</c:v>
                </c:pt>
                <c:pt idx="35">
                  <c:v>41025</c:v>
                </c:pt>
                <c:pt idx="36">
                  <c:v>41029</c:v>
                </c:pt>
                <c:pt idx="37">
                  <c:v>41030</c:v>
                </c:pt>
                <c:pt idx="38">
                  <c:v>41038</c:v>
                </c:pt>
                <c:pt idx="39">
                  <c:v>41039</c:v>
                </c:pt>
                <c:pt idx="40">
                  <c:v>41044</c:v>
                </c:pt>
                <c:pt idx="41">
                  <c:v>41045</c:v>
                </c:pt>
                <c:pt idx="42">
                  <c:v>41051</c:v>
                </c:pt>
                <c:pt idx="43">
                  <c:v>41053</c:v>
                </c:pt>
                <c:pt idx="44">
                  <c:v>41058</c:v>
                </c:pt>
                <c:pt idx="45">
                  <c:v>41059</c:v>
                </c:pt>
                <c:pt idx="46">
                  <c:v>41059</c:v>
                </c:pt>
                <c:pt idx="47">
                  <c:v>41065</c:v>
                </c:pt>
                <c:pt idx="48">
                  <c:v>41067</c:v>
                </c:pt>
                <c:pt idx="49">
                  <c:v>41071</c:v>
                </c:pt>
                <c:pt idx="50">
                  <c:v>41074</c:v>
                </c:pt>
                <c:pt idx="51">
                  <c:v>41074</c:v>
                </c:pt>
                <c:pt idx="52">
                  <c:v>41079</c:v>
                </c:pt>
                <c:pt idx="53">
                  <c:v>41081</c:v>
                </c:pt>
                <c:pt idx="54">
                  <c:v>41085</c:v>
                </c:pt>
                <c:pt idx="55">
                  <c:v>41089</c:v>
                </c:pt>
              </c:numCache>
            </c:numRef>
          </c:cat>
          <c:val>
            <c:numRef>
              <c:f>SV!$D$405:$D$460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SV!$E$404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SV!$A$405:$A$460</c:f>
              <c:numCache>
                <c:formatCode>m/d/yyyy</c:formatCode>
                <c:ptCount val="56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41059</c:v>
                </c:pt>
                <c:pt idx="19">
                  <c:v>41065</c:v>
                </c:pt>
                <c:pt idx="20">
                  <c:v>41067</c:v>
                </c:pt>
                <c:pt idx="21">
                  <c:v>41071</c:v>
                </c:pt>
                <c:pt idx="22">
                  <c:v>41074</c:v>
                </c:pt>
                <c:pt idx="23">
                  <c:v>41074</c:v>
                </c:pt>
                <c:pt idx="24">
                  <c:v>41079</c:v>
                </c:pt>
                <c:pt idx="25">
                  <c:v>41081</c:v>
                </c:pt>
                <c:pt idx="26">
                  <c:v>41085</c:v>
                </c:pt>
                <c:pt idx="27">
                  <c:v>41089</c:v>
                </c:pt>
                <c:pt idx="28">
                  <c:v>41001</c:v>
                </c:pt>
                <c:pt idx="29">
                  <c:v>41003</c:v>
                </c:pt>
                <c:pt idx="30">
                  <c:v>41003</c:v>
                </c:pt>
                <c:pt idx="31">
                  <c:v>41009</c:v>
                </c:pt>
                <c:pt idx="32">
                  <c:v>41011</c:v>
                </c:pt>
                <c:pt idx="33">
                  <c:v>41018</c:v>
                </c:pt>
                <c:pt idx="34">
                  <c:v>41022</c:v>
                </c:pt>
                <c:pt idx="35">
                  <c:v>41025</c:v>
                </c:pt>
                <c:pt idx="36">
                  <c:v>41029</c:v>
                </c:pt>
                <c:pt idx="37">
                  <c:v>41030</c:v>
                </c:pt>
                <c:pt idx="38">
                  <c:v>41038</c:v>
                </c:pt>
                <c:pt idx="39">
                  <c:v>41039</c:v>
                </c:pt>
                <c:pt idx="40">
                  <c:v>41044</c:v>
                </c:pt>
                <c:pt idx="41">
                  <c:v>41045</c:v>
                </c:pt>
                <c:pt idx="42">
                  <c:v>41051</c:v>
                </c:pt>
                <c:pt idx="43">
                  <c:v>41053</c:v>
                </c:pt>
                <c:pt idx="44">
                  <c:v>41058</c:v>
                </c:pt>
                <c:pt idx="45">
                  <c:v>41059</c:v>
                </c:pt>
                <c:pt idx="46">
                  <c:v>41059</c:v>
                </c:pt>
                <c:pt idx="47">
                  <c:v>41065</c:v>
                </c:pt>
                <c:pt idx="48">
                  <c:v>41067</c:v>
                </c:pt>
                <c:pt idx="49">
                  <c:v>41071</c:v>
                </c:pt>
                <c:pt idx="50">
                  <c:v>41074</c:v>
                </c:pt>
                <c:pt idx="51">
                  <c:v>41074</c:v>
                </c:pt>
                <c:pt idx="52">
                  <c:v>41079</c:v>
                </c:pt>
                <c:pt idx="53">
                  <c:v>41081</c:v>
                </c:pt>
                <c:pt idx="54">
                  <c:v>41085</c:v>
                </c:pt>
                <c:pt idx="55">
                  <c:v>41089</c:v>
                </c:pt>
              </c:numCache>
            </c:numRef>
          </c:cat>
          <c:val>
            <c:numRef>
              <c:f>SV!$E$405:$E$460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marker val="1"/>
        <c:axId val="156583808"/>
        <c:axId val="156610944"/>
      </c:lineChart>
      <c:dateAx>
        <c:axId val="15658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610944"/>
        <c:crosses val="autoZero"/>
        <c:auto val="1"/>
        <c:lblOffset val="100"/>
      </c:dateAx>
      <c:valAx>
        <c:axId val="15661094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6583808"/>
        <c:crosses val="autoZero"/>
        <c:crossBetween val="between"/>
        <c:majorUnit val="2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99244953283670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96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SV!$B$291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SV!$B$292:$B$333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SV!$C$291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SV!$C$292:$C$333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SV!$D$291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SV!$D$292:$D$333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SV!$E$291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SV!$E$292:$E$333</c:f>
              <c:numCache>
                <c:formatCode>General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SV!$F$291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SV!$F$292:$F$333</c:f>
              <c:numCache>
                <c:formatCode>General</c:formatCode>
                <c:ptCount val="42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SV!$G$291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SV!$G$292:$G$333</c:f>
              <c:numCache>
                <c:formatCode>General</c:formatCode>
                <c:ptCount val="42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SV!$H$291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SV!$A$292:$A$333</c:f>
              <c:numCache>
                <c:formatCode>m/d/yyyy</c:formatCode>
                <c:ptCount val="42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41004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41059</c:v>
                </c:pt>
                <c:pt idx="23">
                  <c:v>41059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  <c:pt idx="28">
                  <c:v>41004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41032</c:v>
                </c:pt>
                <c:pt idx="33">
                  <c:v>41037</c:v>
                </c:pt>
                <c:pt idx="34">
                  <c:v>41043</c:v>
                </c:pt>
                <c:pt idx="35">
                  <c:v>41052</c:v>
                </c:pt>
                <c:pt idx="36">
                  <c:v>41059</c:v>
                </c:pt>
                <c:pt idx="37">
                  <c:v>41059</c:v>
                </c:pt>
                <c:pt idx="38">
                  <c:v>41064</c:v>
                </c:pt>
                <c:pt idx="39">
                  <c:v>41073</c:v>
                </c:pt>
                <c:pt idx="40">
                  <c:v>41078</c:v>
                </c:pt>
                <c:pt idx="41">
                  <c:v>41086</c:v>
                </c:pt>
              </c:numCache>
            </c:numRef>
          </c:cat>
          <c:val>
            <c:numRef>
              <c:f>SV!$H$292:$H$333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56025984"/>
        <c:axId val="156631424"/>
      </c:lineChart>
      <c:dateAx>
        <c:axId val="15602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631424"/>
        <c:crosses val="autoZero"/>
        <c:auto val="1"/>
        <c:lblOffset val="100"/>
      </c:dateAx>
      <c:valAx>
        <c:axId val="15663142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6025984"/>
        <c:crosses val="autoZero"/>
        <c:crossBetween val="between"/>
        <c:majorUnit val="5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028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43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SV!$B$259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SV!$B$260:$B$287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SV!$C$259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SV!$C$260:$C$287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SV!$D$259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SV!$D$260:$D$287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SV!$E$259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SV!$E$260:$E$287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SV!$F$259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SV!$F$260:$F$287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SV!$G$259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SV!$G$260:$G$287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SV!$H$259</c:f>
              <c:strCache>
                <c:ptCount val="1"/>
                <c:pt idx="0">
                  <c:v>S7</c:v>
                </c:pt>
              </c:strCache>
            </c:strRef>
          </c:tx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SV!$H$260:$H$287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SV!$I$259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SV!$I$260:$I$287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SV!$J$259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SV!$J$260:$J$287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SV!$K$259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SV!$A$260:$A$287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41071</c:v>
                </c:pt>
                <c:pt idx="12">
                  <c:v>41080</c:v>
                </c:pt>
                <c:pt idx="13">
                  <c:v>41088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41033</c:v>
                </c:pt>
                <c:pt idx="19">
                  <c:v>41040</c:v>
                </c:pt>
                <c:pt idx="20">
                  <c:v>41046</c:v>
                </c:pt>
                <c:pt idx="21">
                  <c:v>41050</c:v>
                </c:pt>
                <c:pt idx="22">
                  <c:v>41058</c:v>
                </c:pt>
                <c:pt idx="23">
                  <c:v>41058</c:v>
                </c:pt>
                <c:pt idx="24">
                  <c:v>41066</c:v>
                </c:pt>
                <c:pt idx="25">
                  <c:v>41071</c:v>
                </c:pt>
                <c:pt idx="26">
                  <c:v>41080</c:v>
                </c:pt>
                <c:pt idx="27">
                  <c:v>41088</c:v>
                </c:pt>
              </c:numCache>
            </c:numRef>
          </c:cat>
          <c:val>
            <c:numRef>
              <c:f>SV!$K$260:$K$287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55734016"/>
        <c:axId val="155735936"/>
      </c:lineChart>
      <c:dateAx>
        <c:axId val="15573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735936"/>
        <c:crosses val="autoZero"/>
        <c:auto val="1"/>
        <c:lblOffset val="100"/>
      </c:dateAx>
      <c:valAx>
        <c:axId val="15573593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734016"/>
        <c:crosses val="autoZero"/>
        <c:crossBetween val="between"/>
        <c:majorUnit val="5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416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98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SV!$B$226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SV!$A$227:$A$254</c:f>
              <c:numCache>
                <c:formatCode>m/d/yyyy</c:formatCode>
                <c:ptCount val="28"/>
                <c:pt idx="0">
                  <c:v>41001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41001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41060</c:v>
                </c:pt>
                <c:pt idx="23">
                  <c:v>41060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</c:numCache>
            </c:numRef>
          </c:cat>
          <c:val>
            <c:numRef>
              <c:f>SV!$B$227:$B$254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SV!$C$226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SV!$A$227:$A$254</c:f>
              <c:numCache>
                <c:formatCode>m/d/yyyy</c:formatCode>
                <c:ptCount val="28"/>
                <c:pt idx="0">
                  <c:v>41001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41001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41060</c:v>
                </c:pt>
                <c:pt idx="23">
                  <c:v>41060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</c:numCache>
            </c:numRef>
          </c:cat>
          <c:val>
            <c:numRef>
              <c:f>SV!$C$227:$C$254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SV!$D$226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SV!$A$227:$A$254</c:f>
              <c:numCache>
                <c:formatCode>m/d/yyyy</c:formatCode>
                <c:ptCount val="28"/>
                <c:pt idx="0">
                  <c:v>41001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41001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41060</c:v>
                </c:pt>
                <c:pt idx="23">
                  <c:v>41060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</c:numCache>
            </c:numRef>
          </c:cat>
          <c:val>
            <c:numRef>
              <c:f>SV!$D$227:$D$254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SV!$E$226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SV!$A$227:$A$254</c:f>
              <c:numCache>
                <c:formatCode>m/d/yyyy</c:formatCode>
                <c:ptCount val="28"/>
                <c:pt idx="0">
                  <c:v>41001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41001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41060</c:v>
                </c:pt>
                <c:pt idx="23">
                  <c:v>41060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</c:numCache>
            </c:numRef>
          </c:cat>
          <c:val>
            <c:numRef>
              <c:f>SV!$E$227:$E$254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SV!$F$226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SV!$A$227:$A$254</c:f>
              <c:numCache>
                <c:formatCode>m/d/yyyy</c:formatCode>
                <c:ptCount val="28"/>
                <c:pt idx="0">
                  <c:v>41001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41001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41060</c:v>
                </c:pt>
                <c:pt idx="23">
                  <c:v>41060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</c:numCache>
            </c:numRef>
          </c:cat>
          <c:val>
            <c:numRef>
              <c:f>SV!$F$227:$F$254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SV!$G$226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SV!$A$227:$A$254</c:f>
              <c:numCache>
                <c:formatCode>m/d/yyyy</c:formatCode>
                <c:ptCount val="28"/>
                <c:pt idx="0">
                  <c:v>41001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  <c:pt idx="14">
                  <c:v>41001</c:v>
                </c:pt>
                <c:pt idx="15">
                  <c:v>41010</c:v>
                </c:pt>
                <c:pt idx="16">
                  <c:v>41019</c:v>
                </c:pt>
                <c:pt idx="17">
                  <c:v>41022</c:v>
                </c:pt>
                <c:pt idx="18">
                  <c:v>41032</c:v>
                </c:pt>
                <c:pt idx="19">
                  <c:v>41037</c:v>
                </c:pt>
                <c:pt idx="20">
                  <c:v>41043</c:v>
                </c:pt>
                <c:pt idx="21">
                  <c:v>41052</c:v>
                </c:pt>
                <c:pt idx="22">
                  <c:v>41060</c:v>
                </c:pt>
                <c:pt idx="23">
                  <c:v>41060</c:v>
                </c:pt>
                <c:pt idx="24">
                  <c:v>41064</c:v>
                </c:pt>
                <c:pt idx="25">
                  <c:v>41073</c:v>
                </c:pt>
                <c:pt idx="26">
                  <c:v>41078</c:v>
                </c:pt>
                <c:pt idx="27">
                  <c:v>41086</c:v>
                </c:pt>
              </c:numCache>
            </c:numRef>
          </c:cat>
          <c:val>
            <c:numRef>
              <c:f>SV!$G$227:$G$254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55788416"/>
        <c:axId val="155790720"/>
      </c:lineChart>
      <c:dateAx>
        <c:axId val="15578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790720"/>
        <c:crosses val="autoZero"/>
        <c:auto val="1"/>
        <c:lblOffset val="100"/>
      </c:dateAx>
      <c:valAx>
        <c:axId val="15579072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788416"/>
        <c:crosses val="autoZero"/>
        <c:crossBetween val="between"/>
        <c:majorUnit val="5"/>
      </c:valAx>
    </c:plotArea>
    <c:plotVisOnly val="1"/>
  </c:chart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Q2 2012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SV!$B$181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SV!$A$182:$A$222</c:f>
              <c:numCache>
                <c:formatCode>m/d/yyyy</c:formatCode>
                <c:ptCount val="41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41060</c:v>
                </c:pt>
                <c:pt idx="22">
                  <c:v>41060</c:v>
                </c:pt>
                <c:pt idx="23">
                  <c:v>41064</c:v>
                </c:pt>
                <c:pt idx="24">
                  <c:v>41073</c:v>
                </c:pt>
                <c:pt idx="25">
                  <c:v>41078</c:v>
                </c:pt>
                <c:pt idx="26">
                  <c:v>41086</c:v>
                </c:pt>
                <c:pt idx="27">
                  <c:v>41004</c:v>
                </c:pt>
                <c:pt idx="28">
                  <c:v>41010</c:v>
                </c:pt>
                <c:pt idx="29">
                  <c:v>41019</c:v>
                </c:pt>
                <c:pt idx="30">
                  <c:v>41022</c:v>
                </c:pt>
                <c:pt idx="31">
                  <c:v>41032</c:v>
                </c:pt>
                <c:pt idx="32">
                  <c:v>41037</c:v>
                </c:pt>
                <c:pt idx="33">
                  <c:v>41043</c:v>
                </c:pt>
                <c:pt idx="34">
                  <c:v>41052</c:v>
                </c:pt>
                <c:pt idx="35">
                  <c:v>41060</c:v>
                </c:pt>
                <c:pt idx="36">
                  <c:v>41060</c:v>
                </c:pt>
                <c:pt idx="37">
                  <c:v>41064</c:v>
                </c:pt>
                <c:pt idx="38">
                  <c:v>41073</c:v>
                </c:pt>
                <c:pt idx="39">
                  <c:v>41078</c:v>
                </c:pt>
                <c:pt idx="40">
                  <c:v>41086</c:v>
                </c:pt>
              </c:numCache>
            </c:numRef>
          </c:cat>
          <c:val>
            <c:numRef>
              <c:f>SV!$B$182:$B$222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SV!$C$181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SV!$A$182:$A$222</c:f>
              <c:numCache>
                <c:formatCode>m/d/yyyy</c:formatCode>
                <c:ptCount val="41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41060</c:v>
                </c:pt>
                <c:pt idx="22">
                  <c:v>41060</c:v>
                </c:pt>
                <c:pt idx="23">
                  <c:v>41064</c:v>
                </c:pt>
                <c:pt idx="24">
                  <c:v>41073</c:v>
                </c:pt>
                <c:pt idx="25">
                  <c:v>41078</c:v>
                </c:pt>
                <c:pt idx="26">
                  <c:v>41086</c:v>
                </c:pt>
                <c:pt idx="27">
                  <c:v>41004</c:v>
                </c:pt>
                <c:pt idx="28">
                  <c:v>41010</c:v>
                </c:pt>
                <c:pt idx="29">
                  <c:v>41019</c:v>
                </c:pt>
                <c:pt idx="30">
                  <c:v>41022</c:v>
                </c:pt>
                <c:pt idx="31">
                  <c:v>41032</c:v>
                </c:pt>
                <c:pt idx="32">
                  <c:v>41037</c:v>
                </c:pt>
                <c:pt idx="33">
                  <c:v>41043</c:v>
                </c:pt>
                <c:pt idx="34">
                  <c:v>41052</c:v>
                </c:pt>
                <c:pt idx="35">
                  <c:v>41060</c:v>
                </c:pt>
                <c:pt idx="36">
                  <c:v>41060</c:v>
                </c:pt>
                <c:pt idx="37">
                  <c:v>41064</c:v>
                </c:pt>
                <c:pt idx="38">
                  <c:v>41073</c:v>
                </c:pt>
                <c:pt idx="39">
                  <c:v>41078</c:v>
                </c:pt>
                <c:pt idx="40">
                  <c:v>41086</c:v>
                </c:pt>
              </c:numCache>
            </c:numRef>
          </c:cat>
          <c:val>
            <c:numRef>
              <c:f>SV!$C$182:$C$222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SV!$D$181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SV!$A$182:$A$222</c:f>
              <c:numCache>
                <c:formatCode>m/d/yyyy</c:formatCode>
                <c:ptCount val="41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41060</c:v>
                </c:pt>
                <c:pt idx="22">
                  <c:v>41060</c:v>
                </c:pt>
                <c:pt idx="23">
                  <c:v>41064</c:v>
                </c:pt>
                <c:pt idx="24">
                  <c:v>41073</c:v>
                </c:pt>
                <c:pt idx="25">
                  <c:v>41078</c:v>
                </c:pt>
                <c:pt idx="26">
                  <c:v>41086</c:v>
                </c:pt>
                <c:pt idx="27">
                  <c:v>41004</c:v>
                </c:pt>
                <c:pt idx="28">
                  <c:v>41010</c:v>
                </c:pt>
                <c:pt idx="29">
                  <c:v>41019</c:v>
                </c:pt>
                <c:pt idx="30">
                  <c:v>41022</c:v>
                </c:pt>
                <c:pt idx="31">
                  <c:v>41032</c:v>
                </c:pt>
                <c:pt idx="32">
                  <c:v>41037</c:v>
                </c:pt>
                <c:pt idx="33">
                  <c:v>41043</c:v>
                </c:pt>
                <c:pt idx="34">
                  <c:v>41052</c:v>
                </c:pt>
                <c:pt idx="35">
                  <c:v>41060</c:v>
                </c:pt>
                <c:pt idx="36">
                  <c:v>41060</c:v>
                </c:pt>
                <c:pt idx="37">
                  <c:v>41064</c:v>
                </c:pt>
                <c:pt idx="38">
                  <c:v>41073</c:v>
                </c:pt>
                <c:pt idx="39">
                  <c:v>41078</c:v>
                </c:pt>
                <c:pt idx="40">
                  <c:v>41086</c:v>
                </c:pt>
              </c:numCache>
            </c:numRef>
          </c:cat>
          <c:val>
            <c:numRef>
              <c:f>SV!$D$182:$D$222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SV!$E$181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SV!$A$182:$A$222</c:f>
              <c:numCache>
                <c:formatCode>m/d/yyyy</c:formatCode>
                <c:ptCount val="41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41060</c:v>
                </c:pt>
                <c:pt idx="22">
                  <c:v>41060</c:v>
                </c:pt>
                <c:pt idx="23">
                  <c:v>41064</c:v>
                </c:pt>
                <c:pt idx="24">
                  <c:v>41073</c:v>
                </c:pt>
                <c:pt idx="25">
                  <c:v>41078</c:v>
                </c:pt>
                <c:pt idx="26">
                  <c:v>41086</c:v>
                </c:pt>
                <c:pt idx="27">
                  <c:v>41004</c:v>
                </c:pt>
                <c:pt idx="28">
                  <c:v>41010</c:v>
                </c:pt>
                <c:pt idx="29">
                  <c:v>41019</c:v>
                </c:pt>
                <c:pt idx="30">
                  <c:v>41022</c:v>
                </c:pt>
                <c:pt idx="31">
                  <c:v>41032</c:v>
                </c:pt>
                <c:pt idx="32">
                  <c:v>41037</c:v>
                </c:pt>
                <c:pt idx="33">
                  <c:v>41043</c:v>
                </c:pt>
                <c:pt idx="34">
                  <c:v>41052</c:v>
                </c:pt>
                <c:pt idx="35">
                  <c:v>41060</c:v>
                </c:pt>
                <c:pt idx="36">
                  <c:v>41060</c:v>
                </c:pt>
                <c:pt idx="37">
                  <c:v>41064</c:v>
                </c:pt>
                <c:pt idx="38">
                  <c:v>41073</c:v>
                </c:pt>
                <c:pt idx="39">
                  <c:v>41078</c:v>
                </c:pt>
                <c:pt idx="40">
                  <c:v>41086</c:v>
                </c:pt>
              </c:numCache>
            </c:numRef>
          </c:cat>
          <c:val>
            <c:numRef>
              <c:f>SV!$E$182:$E$222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SV!$F$181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SV!$A$182:$A$222</c:f>
              <c:numCache>
                <c:formatCode>m/d/yyyy</c:formatCode>
                <c:ptCount val="41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41060</c:v>
                </c:pt>
                <c:pt idx="22">
                  <c:v>41060</c:v>
                </c:pt>
                <c:pt idx="23">
                  <c:v>41064</c:v>
                </c:pt>
                <c:pt idx="24">
                  <c:v>41073</c:v>
                </c:pt>
                <c:pt idx="25">
                  <c:v>41078</c:v>
                </c:pt>
                <c:pt idx="26">
                  <c:v>41086</c:v>
                </c:pt>
                <c:pt idx="27">
                  <c:v>41004</c:v>
                </c:pt>
                <c:pt idx="28">
                  <c:v>41010</c:v>
                </c:pt>
                <c:pt idx="29">
                  <c:v>41019</c:v>
                </c:pt>
                <c:pt idx="30">
                  <c:v>41022</c:v>
                </c:pt>
                <c:pt idx="31">
                  <c:v>41032</c:v>
                </c:pt>
                <c:pt idx="32">
                  <c:v>41037</c:v>
                </c:pt>
                <c:pt idx="33">
                  <c:v>41043</c:v>
                </c:pt>
                <c:pt idx="34">
                  <c:v>41052</c:v>
                </c:pt>
                <c:pt idx="35">
                  <c:v>41060</c:v>
                </c:pt>
                <c:pt idx="36">
                  <c:v>41060</c:v>
                </c:pt>
                <c:pt idx="37">
                  <c:v>41064</c:v>
                </c:pt>
                <c:pt idx="38">
                  <c:v>41073</c:v>
                </c:pt>
                <c:pt idx="39">
                  <c:v>41078</c:v>
                </c:pt>
                <c:pt idx="40">
                  <c:v>41086</c:v>
                </c:pt>
              </c:numCache>
            </c:numRef>
          </c:cat>
          <c:val>
            <c:numRef>
              <c:f>SV!$F$182:$F$222</c:f>
              <c:numCache>
                <c:formatCode>General</c:formatCode>
                <c:ptCount val="41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12</c:v>
                </c:pt>
                <c:pt idx="30">
                  <c:v>9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155895296"/>
        <c:axId val="156369664"/>
      </c:lineChart>
      <c:dateAx>
        <c:axId val="15589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369664"/>
        <c:crosses val="autoZero"/>
        <c:auto val="1"/>
        <c:lblOffset val="100"/>
      </c:dateAx>
      <c:valAx>
        <c:axId val="15636966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</a:p>
            </c:rich>
          </c:tx>
        </c:title>
        <c:numFmt formatCode="General" sourceLinked="1"/>
        <c:tickLblPos val="nextTo"/>
        <c:crossAx val="155895296"/>
        <c:crosses val="autoZero"/>
        <c:crossBetween val="between"/>
        <c:majorUnit val="5"/>
      </c:valAx>
    </c:plotArea>
    <c:plotVisOnly val="1"/>
  </c:chart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362621727409107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SV!$B$148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SV!$A$149:$A$176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41001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SV!$B$149:$B$176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SV!$C$148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SV!$A$149:$A$176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41001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SV!$C$149:$C$176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SV!$D$148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SV!$A$149:$A$176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41001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SV!$D$149:$D$176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SV!$E$148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SV!$A$149:$A$176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41001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SV!$E$149:$E$176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SV!$F$148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SV!$A$149:$A$176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41001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SV!$F$149:$F$176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19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14</c:v>
                </c:pt>
                <c:pt idx="27">
                  <c:v>0</c:v>
                </c:pt>
              </c:numCache>
            </c:numRef>
          </c:val>
        </c:ser>
        <c:marker val="1"/>
        <c:axId val="157166976"/>
        <c:axId val="157169536"/>
      </c:lineChart>
      <c:dateAx>
        <c:axId val="1571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57169536"/>
        <c:crosses val="autoZero"/>
        <c:auto val="1"/>
        <c:lblOffset val="100"/>
      </c:dateAx>
      <c:valAx>
        <c:axId val="15716953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6112676628153105E-2"/>
              <c:y val="0.47338278182488674"/>
            </c:manualLayout>
          </c:layout>
        </c:title>
        <c:numFmt formatCode="General" sourceLinked="1"/>
        <c:tickLblPos val="nextTo"/>
        <c:crossAx val="157166976"/>
        <c:crosses val="autoZero"/>
        <c:crossBetween val="between"/>
        <c:majorUnit val="5"/>
      </c:valAx>
    </c:plotArea>
    <c:plotVisOnly val="1"/>
  </c:chart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Formulation 2 Hood ISO 6 (Room 135)</a:t>
            </a:r>
          </a:p>
          <a:p>
            <a:pPr>
              <a:defRPr sz="1800"/>
            </a:pPr>
            <a:r>
              <a:rPr lang="en-US" sz="1800"/>
              <a:t>Surface Viables Q2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327"/>
          <c:w val="0.8571385731711596"/>
          <c:h val="0.7330676100621436"/>
        </c:manualLayout>
      </c:layout>
      <c:lineChart>
        <c:grouping val="standard"/>
        <c:ser>
          <c:idx val="0"/>
          <c:order val="0"/>
          <c:cat>
            <c:numRef>
              <c:f>SV!$A$131:$A$144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SV!$B$131:$B$144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SV!$A$131:$A$144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SV!$C$131:$C$144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SV!$A$131:$A$144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SV!$D$131:$D$144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SV!$A$131:$A$144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SV!$E$131:$E$144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56524544"/>
        <c:axId val="156526848"/>
      </c:lineChart>
      <c:dateAx>
        <c:axId val="15652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526848"/>
        <c:crosses val="autoZero"/>
        <c:auto val="1"/>
        <c:lblOffset val="100"/>
      </c:dateAx>
      <c:valAx>
        <c:axId val="156526848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56524544"/>
        <c:crosses val="autoZero"/>
        <c:crossBetween val="between"/>
        <c:majorUnit val="1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059379999889308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TP!$I$453:$I$477</c:f>
              <c:numCache>
                <c:formatCode>General</c:formatCode>
                <c:ptCount val="25"/>
                <c:pt idx="0">
                  <c:v>8</c:v>
                </c:pt>
                <c:pt idx="1">
                  <c:v>22</c:v>
                </c:pt>
                <c:pt idx="2">
                  <c:v>10</c:v>
                </c:pt>
                <c:pt idx="3">
                  <c:v>22</c:v>
                </c:pt>
                <c:pt idx="4">
                  <c:v>13</c:v>
                </c:pt>
                <c:pt idx="5">
                  <c:v>127</c:v>
                </c:pt>
                <c:pt idx="6">
                  <c:v>39</c:v>
                </c:pt>
                <c:pt idx="7">
                  <c:v>49</c:v>
                </c:pt>
                <c:pt idx="8">
                  <c:v>36</c:v>
                </c:pt>
                <c:pt idx="9">
                  <c:v>57</c:v>
                </c:pt>
                <c:pt idx="10">
                  <c:v>37</c:v>
                </c:pt>
                <c:pt idx="11">
                  <c:v>93</c:v>
                </c:pt>
                <c:pt idx="12">
                  <c:v>50</c:v>
                </c:pt>
                <c:pt idx="13">
                  <c:v>32</c:v>
                </c:pt>
                <c:pt idx="14">
                  <c:v>9</c:v>
                </c:pt>
                <c:pt idx="15">
                  <c:v>26</c:v>
                </c:pt>
                <c:pt idx="16">
                  <c:v>19</c:v>
                </c:pt>
                <c:pt idx="17">
                  <c:v>62</c:v>
                </c:pt>
                <c:pt idx="18">
                  <c:v>42</c:v>
                </c:pt>
                <c:pt idx="19">
                  <c:v>16</c:v>
                </c:pt>
                <c:pt idx="20">
                  <c:v>23</c:v>
                </c:pt>
                <c:pt idx="21">
                  <c:v>21</c:v>
                </c:pt>
                <c:pt idx="22">
                  <c:v>17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marker val="1"/>
        <c:axId val="146617472"/>
        <c:axId val="146619392"/>
      </c:lineChart>
      <c:dateAx>
        <c:axId val="1466174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619392"/>
        <c:crosses val="autoZero"/>
        <c:auto val="1"/>
        <c:lblOffset val="100"/>
      </c:dateAx>
      <c:valAx>
        <c:axId val="14661939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617472"/>
        <c:crosses val="autoZero"/>
        <c:crossBetween val="between"/>
        <c:majorUnit val="200"/>
      </c:valAx>
    </c:plotArea>
    <c:plotVisOnly val="1"/>
  </c:chart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Formulation 2 ISO 8 (Rooms 134 and 135)</a:t>
            </a:r>
          </a:p>
          <a:p>
            <a:pPr>
              <a:defRPr sz="1800"/>
            </a:pPr>
            <a:r>
              <a:rPr lang="en-US" sz="1800"/>
              <a:t>Surface and Floor Viables Q2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324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SV!$B$102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SV!$A$103:$A$130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41030</c:v>
                </c:pt>
                <c:pt idx="19">
                  <c:v>41039</c:v>
                </c:pt>
                <c:pt idx="20">
                  <c:v>41044</c:v>
                </c:pt>
                <c:pt idx="21">
                  <c:v>41051</c:v>
                </c:pt>
                <c:pt idx="22">
                  <c:v>41061</c:v>
                </c:pt>
                <c:pt idx="23">
                  <c:v>41061</c:v>
                </c:pt>
                <c:pt idx="24">
                  <c:v>41065</c:v>
                </c:pt>
                <c:pt idx="25">
                  <c:v>41072</c:v>
                </c:pt>
                <c:pt idx="26">
                  <c:v>41081</c:v>
                </c:pt>
                <c:pt idx="27">
                  <c:v>41089</c:v>
                </c:pt>
              </c:numCache>
            </c:numRef>
          </c:cat>
          <c:val>
            <c:numRef>
              <c:f>SV!$B$103:$B$130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39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SV!$A$103:$A$130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41030</c:v>
                </c:pt>
                <c:pt idx="19">
                  <c:v>41039</c:v>
                </c:pt>
                <c:pt idx="20">
                  <c:v>41044</c:v>
                </c:pt>
                <c:pt idx="21">
                  <c:v>41051</c:v>
                </c:pt>
                <c:pt idx="22">
                  <c:v>41061</c:v>
                </c:pt>
                <c:pt idx="23">
                  <c:v>41061</c:v>
                </c:pt>
                <c:pt idx="24">
                  <c:v>41065</c:v>
                </c:pt>
                <c:pt idx="25">
                  <c:v>41072</c:v>
                </c:pt>
                <c:pt idx="26">
                  <c:v>41081</c:v>
                </c:pt>
                <c:pt idx="27">
                  <c:v>41089</c:v>
                </c:pt>
              </c:numCache>
            </c:numRef>
          </c:cat>
          <c:val>
            <c:numRef>
              <c:f>SV!$C$103:$C$130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SV!$A$103:$A$130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41030</c:v>
                </c:pt>
                <c:pt idx="19">
                  <c:v>41039</c:v>
                </c:pt>
                <c:pt idx="20">
                  <c:v>41044</c:v>
                </c:pt>
                <c:pt idx="21">
                  <c:v>41051</c:v>
                </c:pt>
                <c:pt idx="22">
                  <c:v>41061</c:v>
                </c:pt>
                <c:pt idx="23">
                  <c:v>41061</c:v>
                </c:pt>
                <c:pt idx="24">
                  <c:v>41065</c:v>
                </c:pt>
                <c:pt idx="25">
                  <c:v>41072</c:v>
                </c:pt>
                <c:pt idx="26">
                  <c:v>41081</c:v>
                </c:pt>
                <c:pt idx="27">
                  <c:v>41089</c:v>
                </c:pt>
              </c:numCache>
            </c:numRef>
          </c:cat>
          <c:val>
            <c:numRef>
              <c:f>SV!$D$103:$D$130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SV!$A$103:$A$130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41030</c:v>
                </c:pt>
                <c:pt idx="19">
                  <c:v>41039</c:v>
                </c:pt>
                <c:pt idx="20">
                  <c:v>41044</c:v>
                </c:pt>
                <c:pt idx="21">
                  <c:v>41051</c:v>
                </c:pt>
                <c:pt idx="22">
                  <c:v>41061</c:v>
                </c:pt>
                <c:pt idx="23">
                  <c:v>41061</c:v>
                </c:pt>
                <c:pt idx="24">
                  <c:v>41065</c:v>
                </c:pt>
                <c:pt idx="25">
                  <c:v>41072</c:v>
                </c:pt>
                <c:pt idx="26">
                  <c:v>41081</c:v>
                </c:pt>
                <c:pt idx="27">
                  <c:v>41089</c:v>
                </c:pt>
              </c:numCache>
            </c:numRef>
          </c:cat>
          <c:val>
            <c:numRef>
              <c:f>SV!$E$103:$E$130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SV!$F$102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SV!$A$103:$A$130</c:f>
              <c:numCache>
                <c:formatCode>m/d/yyyy</c:formatCode>
                <c:ptCount val="28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  <c:pt idx="14">
                  <c:v>41002</c:v>
                </c:pt>
                <c:pt idx="15">
                  <c:v>41009</c:v>
                </c:pt>
                <c:pt idx="16">
                  <c:v>41018</c:v>
                </c:pt>
                <c:pt idx="17">
                  <c:v>41022</c:v>
                </c:pt>
                <c:pt idx="18">
                  <c:v>41030</c:v>
                </c:pt>
                <c:pt idx="19">
                  <c:v>41039</c:v>
                </c:pt>
                <c:pt idx="20">
                  <c:v>41044</c:v>
                </c:pt>
                <c:pt idx="21">
                  <c:v>41051</c:v>
                </c:pt>
                <c:pt idx="22">
                  <c:v>41061</c:v>
                </c:pt>
                <c:pt idx="23">
                  <c:v>41061</c:v>
                </c:pt>
                <c:pt idx="24">
                  <c:v>41065</c:v>
                </c:pt>
                <c:pt idx="25">
                  <c:v>41072</c:v>
                </c:pt>
                <c:pt idx="26">
                  <c:v>41081</c:v>
                </c:pt>
                <c:pt idx="27">
                  <c:v>41089</c:v>
                </c:pt>
              </c:numCache>
            </c:numRef>
          </c:cat>
          <c:val>
            <c:numRef>
              <c:f>SV!$F$103:$F$130</c:f>
              <c:numCache>
                <c:formatCode>General</c:formatCode>
                <c:ptCount val="28"/>
                <c:pt idx="0">
                  <c:v>39</c:v>
                </c:pt>
                <c:pt idx="1">
                  <c:v>10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57283456"/>
        <c:axId val="157285760"/>
      </c:lineChart>
      <c:dateAx>
        <c:axId val="15728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7285760"/>
        <c:crosses val="autoZero"/>
        <c:auto val="1"/>
        <c:lblOffset val="100"/>
      </c:dateAx>
      <c:valAx>
        <c:axId val="157285760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57283456"/>
        <c:crosses val="autoZero"/>
        <c:crossBetween val="between"/>
        <c:majorUnit val="5"/>
      </c:valAx>
    </c:plotArea>
    <c:plotVisOnly val="1"/>
  </c:chart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23"/>
        </c:manualLayout>
      </c:layout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SV!$A$83:$A$98</c:f>
              <c:numCache>
                <c:formatCode>m/d/yyyy</c:formatCode>
                <c:ptCount val="1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41073</c:v>
                </c:pt>
                <c:pt idx="13">
                  <c:v>41075</c:v>
                </c:pt>
                <c:pt idx="14">
                  <c:v>41082</c:v>
                </c:pt>
                <c:pt idx="15">
                  <c:v>41087</c:v>
                </c:pt>
              </c:numCache>
            </c:numRef>
          </c:cat>
          <c:val>
            <c:numRef>
              <c:f>SV!$B$83:$B$98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SV!$A$83:$A$98</c:f>
              <c:numCache>
                <c:formatCode>m/d/yyyy</c:formatCode>
                <c:ptCount val="1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41073</c:v>
                </c:pt>
                <c:pt idx="13">
                  <c:v>41075</c:v>
                </c:pt>
                <c:pt idx="14">
                  <c:v>41082</c:v>
                </c:pt>
                <c:pt idx="15">
                  <c:v>41087</c:v>
                </c:pt>
              </c:numCache>
            </c:numRef>
          </c:cat>
          <c:val>
            <c:numRef>
              <c:f>SV!$C$83:$C$98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SV!$A$83:$A$98</c:f>
              <c:numCache>
                <c:formatCode>m/d/yyyy</c:formatCode>
                <c:ptCount val="1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41073</c:v>
                </c:pt>
                <c:pt idx="13">
                  <c:v>41075</c:v>
                </c:pt>
                <c:pt idx="14">
                  <c:v>41082</c:v>
                </c:pt>
                <c:pt idx="15">
                  <c:v>41087</c:v>
                </c:pt>
              </c:numCache>
            </c:numRef>
          </c:cat>
          <c:val>
            <c:numRef>
              <c:f>SV!$D$83:$D$98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SV!$A$83:$A$98</c:f>
              <c:numCache>
                <c:formatCode>m/d/yyyy</c:formatCode>
                <c:ptCount val="1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41073</c:v>
                </c:pt>
                <c:pt idx="13">
                  <c:v>41075</c:v>
                </c:pt>
                <c:pt idx="14">
                  <c:v>41082</c:v>
                </c:pt>
                <c:pt idx="15">
                  <c:v>41087</c:v>
                </c:pt>
              </c:numCache>
            </c:numRef>
          </c:cat>
          <c:val>
            <c:numRef>
              <c:f>SV!$E$83:$E$98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57378048"/>
        <c:axId val="157392896"/>
      </c:lineChart>
      <c:dateAx>
        <c:axId val="15737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7392896"/>
        <c:crosses val="autoZero"/>
        <c:auto val="1"/>
        <c:lblOffset val="100"/>
      </c:dateAx>
      <c:valAx>
        <c:axId val="157392896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2.0609578196192194E-2"/>
              <c:y val="0.45311077539487377"/>
            </c:manualLayout>
          </c:layout>
        </c:title>
        <c:numFmt formatCode="General" sourceLinked="1"/>
        <c:tickLblPos val="nextTo"/>
        <c:crossAx val="157378048"/>
        <c:crosses val="autoZero"/>
        <c:crossBetween val="between"/>
        <c:majorUnit val="1"/>
      </c:valAx>
    </c:plotArea>
    <c:plotVisOnly val="1"/>
  </c:chart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Q2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SV!$B$52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SV!$A$53:$A$82</c:f>
              <c:numCache>
                <c:formatCode>m/d/yyyy</c:formatCode>
                <c:ptCount val="30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  <c:pt idx="15">
                  <c:v>41003</c:v>
                </c:pt>
                <c:pt idx="16">
                  <c:v>41011</c:v>
                </c:pt>
                <c:pt idx="17">
                  <c:v>41018</c:v>
                </c:pt>
                <c:pt idx="18">
                  <c:v>41022</c:v>
                </c:pt>
                <c:pt idx="19">
                  <c:v>41031</c:v>
                </c:pt>
                <c:pt idx="20">
                  <c:v>41032</c:v>
                </c:pt>
                <c:pt idx="21">
                  <c:v>41036</c:v>
                </c:pt>
                <c:pt idx="22">
                  <c:v>41047</c:v>
                </c:pt>
                <c:pt idx="23">
                  <c:v>41054</c:v>
                </c:pt>
                <c:pt idx="24">
                  <c:v>41061</c:v>
                </c:pt>
                <c:pt idx="25">
                  <c:v>41061</c:v>
                </c:pt>
                <c:pt idx="26">
                  <c:v>41068</c:v>
                </c:pt>
                <c:pt idx="27">
                  <c:v>41075</c:v>
                </c:pt>
                <c:pt idx="28">
                  <c:v>41082</c:v>
                </c:pt>
                <c:pt idx="29">
                  <c:v>41087</c:v>
                </c:pt>
              </c:numCache>
            </c:numRef>
          </c:cat>
          <c:val>
            <c:numRef>
              <c:f>SV!$B$53:$B$82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  <c:pt idx="15">
                  <c:v>41003</c:v>
                </c:pt>
                <c:pt idx="16">
                  <c:v>41011</c:v>
                </c:pt>
                <c:pt idx="17">
                  <c:v>41018</c:v>
                </c:pt>
                <c:pt idx="18">
                  <c:v>41022</c:v>
                </c:pt>
                <c:pt idx="19">
                  <c:v>41031</c:v>
                </c:pt>
                <c:pt idx="20">
                  <c:v>41032</c:v>
                </c:pt>
                <c:pt idx="21">
                  <c:v>41036</c:v>
                </c:pt>
                <c:pt idx="22">
                  <c:v>41047</c:v>
                </c:pt>
                <c:pt idx="23">
                  <c:v>41054</c:v>
                </c:pt>
                <c:pt idx="24">
                  <c:v>41061</c:v>
                </c:pt>
                <c:pt idx="25">
                  <c:v>41061</c:v>
                </c:pt>
                <c:pt idx="26">
                  <c:v>41068</c:v>
                </c:pt>
                <c:pt idx="27">
                  <c:v>41075</c:v>
                </c:pt>
                <c:pt idx="28">
                  <c:v>41082</c:v>
                </c:pt>
                <c:pt idx="29">
                  <c:v>41087</c:v>
                </c:pt>
              </c:numCache>
            </c:numRef>
          </c:cat>
          <c:val>
            <c:numRef>
              <c:f>SV!$C$53:$C$82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  <c:pt idx="15">
                  <c:v>41003</c:v>
                </c:pt>
                <c:pt idx="16">
                  <c:v>41011</c:v>
                </c:pt>
                <c:pt idx="17">
                  <c:v>41018</c:v>
                </c:pt>
                <c:pt idx="18">
                  <c:v>41022</c:v>
                </c:pt>
                <c:pt idx="19">
                  <c:v>41031</c:v>
                </c:pt>
                <c:pt idx="20">
                  <c:v>41032</c:v>
                </c:pt>
                <c:pt idx="21">
                  <c:v>41036</c:v>
                </c:pt>
                <c:pt idx="22">
                  <c:v>41047</c:v>
                </c:pt>
                <c:pt idx="23">
                  <c:v>41054</c:v>
                </c:pt>
                <c:pt idx="24">
                  <c:v>41061</c:v>
                </c:pt>
                <c:pt idx="25">
                  <c:v>41061</c:v>
                </c:pt>
                <c:pt idx="26">
                  <c:v>41068</c:v>
                </c:pt>
                <c:pt idx="27">
                  <c:v>41075</c:v>
                </c:pt>
                <c:pt idx="28">
                  <c:v>41082</c:v>
                </c:pt>
                <c:pt idx="29">
                  <c:v>41087</c:v>
                </c:pt>
              </c:numCache>
            </c:numRef>
          </c:cat>
          <c:val>
            <c:numRef>
              <c:f>SV!$D$53:$D$82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  <c:pt idx="15">
                  <c:v>41003</c:v>
                </c:pt>
                <c:pt idx="16">
                  <c:v>41011</c:v>
                </c:pt>
                <c:pt idx="17">
                  <c:v>41018</c:v>
                </c:pt>
                <c:pt idx="18">
                  <c:v>41022</c:v>
                </c:pt>
                <c:pt idx="19">
                  <c:v>41031</c:v>
                </c:pt>
                <c:pt idx="20">
                  <c:v>41032</c:v>
                </c:pt>
                <c:pt idx="21">
                  <c:v>41036</c:v>
                </c:pt>
                <c:pt idx="22">
                  <c:v>41047</c:v>
                </c:pt>
                <c:pt idx="23">
                  <c:v>41054</c:v>
                </c:pt>
                <c:pt idx="24">
                  <c:v>41061</c:v>
                </c:pt>
                <c:pt idx="25">
                  <c:v>41061</c:v>
                </c:pt>
                <c:pt idx="26">
                  <c:v>41068</c:v>
                </c:pt>
                <c:pt idx="27">
                  <c:v>41075</c:v>
                </c:pt>
                <c:pt idx="28">
                  <c:v>41082</c:v>
                </c:pt>
                <c:pt idx="29">
                  <c:v>41087</c:v>
                </c:pt>
              </c:numCache>
            </c:numRef>
          </c:cat>
          <c:val>
            <c:numRef>
              <c:f>SV!$E$53:$E$82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SV!$A$53:$A$82</c:f>
              <c:numCache>
                <c:formatCode>m/d/yyyy</c:formatCode>
                <c:ptCount val="30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  <c:pt idx="15">
                  <c:v>41003</c:v>
                </c:pt>
                <c:pt idx="16">
                  <c:v>41011</c:v>
                </c:pt>
                <c:pt idx="17">
                  <c:v>41018</c:v>
                </c:pt>
                <c:pt idx="18">
                  <c:v>41022</c:v>
                </c:pt>
                <c:pt idx="19">
                  <c:v>41031</c:v>
                </c:pt>
                <c:pt idx="20">
                  <c:v>41032</c:v>
                </c:pt>
                <c:pt idx="21">
                  <c:v>41036</c:v>
                </c:pt>
                <c:pt idx="22">
                  <c:v>41047</c:v>
                </c:pt>
                <c:pt idx="23">
                  <c:v>41054</c:v>
                </c:pt>
                <c:pt idx="24">
                  <c:v>41061</c:v>
                </c:pt>
                <c:pt idx="25">
                  <c:v>41061</c:v>
                </c:pt>
                <c:pt idx="26">
                  <c:v>41068</c:v>
                </c:pt>
                <c:pt idx="27">
                  <c:v>41075</c:v>
                </c:pt>
                <c:pt idx="28">
                  <c:v>41082</c:v>
                </c:pt>
                <c:pt idx="29">
                  <c:v>41087</c:v>
                </c:pt>
              </c:numCache>
            </c:numRef>
          </c:cat>
          <c:val>
            <c:numRef>
              <c:f>SV!$F$53:$F$82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156273280"/>
        <c:axId val="156292224"/>
      </c:lineChart>
      <c:dateAx>
        <c:axId val="15627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292224"/>
        <c:crosses val="autoZero"/>
        <c:auto val="1"/>
        <c:lblOffset val="100"/>
      </c:dateAx>
      <c:valAx>
        <c:axId val="15629222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56273280"/>
        <c:crosses val="autoZero"/>
        <c:crossBetween val="between"/>
        <c:majorUnit val="5"/>
      </c:valAx>
    </c:plotArea>
    <c:plotVisOnly val="1"/>
  </c:chart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Q2 2012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2027797077619504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7868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SV!$B$4:$B$47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SV!$C$4:$C$47</c:f>
              <c:numCache>
                <c:formatCode>General</c:formatCode>
                <c:ptCount val="4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SV!$D$4:$D$47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SV!$E$4:$E$47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SV!$F$4:$F$47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</c:numCache>
            </c:numRef>
          </c:val>
        </c:ser>
        <c:marker val="1"/>
        <c:axId val="156982272"/>
        <c:axId val="156993792"/>
      </c:lineChart>
      <c:dateAx>
        <c:axId val="15698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6993792"/>
        <c:crosses val="autoZero"/>
        <c:auto val="1"/>
        <c:lblOffset val="100"/>
      </c:dateAx>
      <c:valAx>
        <c:axId val="15699379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21E-2"/>
              <c:y val="0.49053672700183532"/>
            </c:manualLayout>
          </c:layout>
        </c:title>
        <c:numFmt formatCode="General" sourceLinked="1"/>
        <c:tickLblPos val="nextTo"/>
        <c:crossAx val="156982272"/>
        <c:crosses val="autoZero"/>
        <c:crossBetween val="between"/>
        <c:majorUnit val="5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30051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TP!$B$453:$B$477</c:f>
              <c:numCache>
                <c:formatCode>General</c:formatCode>
                <c:ptCount val="25"/>
                <c:pt idx="0">
                  <c:v>342</c:v>
                </c:pt>
                <c:pt idx="1">
                  <c:v>251</c:v>
                </c:pt>
                <c:pt idx="2">
                  <c:v>0</c:v>
                </c:pt>
                <c:pt idx="3">
                  <c:v>250</c:v>
                </c:pt>
                <c:pt idx="4">
                  <c:v>147</c:v>
                </c:pt>
                <c:pt idx="5">
                  <c:v>43</c:v>
                </c:pt>
                <c:pt idx="6">
                  <c:v>3</c:v>
                </c:pt>
                <c:pt idx="7">
                  <c:v>61</c:v>
                </c:pt>
                <c:pt idx="8">
                  <c:v>0</c:v>
                </c:pt>
                <c:pt idx="9">
                  <c:v>3</c:v>
                </c:pt>
                <c:pt idx="10">
                  <c:v>113</c:v>
                </c:pt>
                <c:pt idx="11">
                  <c:v>556</c:v>
                </c:pt>
                <c:pt idx="12">
                  <c:v>50</c:v>
                </c:pt>
                <c:pt idx="13">
                  <c:v>196</c:v>
                </c:pt>
                <c:pt idx="14">
                  <c:v>149</c:v>
                </c:pt>
                <c:pt idx="15">
                  <c:v>859</c:v>
                </c:pt>
                <c:pt idx="16">
                  <c:v>25</c:v>
                </c:pt>
                <c:pt idx="17">
                  <c:v>679</c:v>
                </c:pt>
                <c:pt idx="18">
                  <c:v>617</c:v>
                </c:pt>
                <c:pt idx="19">
                  <c:v>112</c:v>
                </c:pt>
                <c:pt idx="20">
                  <c:v>272</c:v>
                </c:pt>
                <c:pt idx="21">
                  <c:v>120</c:v>
                </c:pt>
                <c:pt idx="22">
                  <c:v>194</c:v>
                </c:pt>
                <c:pt idx="23">
                  <c:v>56</c:v>
                </c:pt>
                <c:pt idx="24">
                  <c:v>514</c:v>
                </c:pt>
              </c:numCache>
            </c:numRef>
          </c:val>
        </c:ser>
        <c:ser>
          <c:idx val="1"/>
          <c:order val="1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TP!$D$453:$D$477</c:f>
              <c:numCache>
                <c:formatCode>General</c:formatCode>
                <c:ptCount val="25"/>
                <c:pt idx="0">
                  <c:v>132</c:v>
                </c:pt>
                <c:pt idx="1">
                  <c:v>114</c:v>
                </c:pt>
                <c:pt idx="2">
                  <c:v>1</c:v>
                </c:pt>
                <c:pt idx="3">
                  <c:v>55</c:v>
                </c:pt>
                <c:pt idx="4">
                  <c:v>52</c:v>
                </c:pt>
                <c:pt idx="5">
                  <c:v>8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4</c:v>
                </c:pt>
                <c:pt idx="10">
                  <c:v>72</c:v>
                </c:pt>
                <c:pt idx="11">
                  <c:v>308</c:v>
                </c:pt>
                <c:pt idx="12">
                  <c:v>306</c:v>
                </c:pt>
                <c:pt idx="13">
                  <c:v>74</c:v>
                </c:pt>
                <c:pt idx="14">
                  <c:v>49</c:v>
                </c:pt>
                <c:pt idx="15">
                  <c:v>302</c:v>
                </c:pt>
                <c:pt idx="16">
                  <c:v>17</c:v>
                </c:pt>
                <c:pt idx="17">
                  <c:v>17</c:v>
                </c:pt>
                <c:pt idx="18">
                  <c:v>86</c:v>
                </c:pt>
                <c:pt idx="19">
                  <c:v>68</c:v>
                </c:pt>
                <c:pt idx="20">
                  <c:v>232</c:v>
                </c:pt>
                <c:pt idx="21">
                  <c:v>66</c:v>
                </c:pt>
                <c:pt idx="22">
                  <c:v>56</c:v>
                </c:pt>
                <c:pt idx="23">
                  <c:v>12</c:v>
                </c:pt>
                <c:pt idx="24">
                  <c:v>130</c:v>
                </c:pt>
              </c:numCache>
            </c:numRef>
          </c:val>
        </c:ser>
        <c:ser>
          <c:idx val="2"/>
          <c:order val="2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11"/>
            <c:marker>
              <c:symbol val="diamond"/>
              <c:size val="7"/>
            </c:marker>
          </c:dPt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TP!$F$453:$F$477</c:f>
              <c:numCache>
                <c:formatCode>General</c:formatCode>
                <c:ptCount val="25"/>
                <c:pt idx="0">
                  <c:v>12</c:v>
                </c:pt>
                <c:pt idx="1">
                  <c:v>37</c:v>
                </c:pt>
                <c:pt idx="2">
                  <c:v>0</c:v>
                </c:pt>
                <c:pt idx="3">
                  <c:v>14</c:v>
                </c:pt>
                <c:pt idx="4">
                  <c:v>18</c:v>
                </c:pt>
                <c:pt idx="5">
                  <c:v>23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123</c:v>
                </c:pt>
                <c:pt idx="12">
                  <c:v>9</c:v>
                </c:pt>
                <c:pt idx="13">
                  <c:v>115</c:v>
                </c:pt>
                <c:pt idx="14">
                  <c:v>31</c:v>
                </c:pt>
                <c:pt idx="15">
                  <c:v>80</c:v>
                </c:pt>
                <c:pt idx="16">
                  <c:v>16</c:v>
                </c:pt>
                <c:pt idx="17">
                  <c:v>3</c:v>
                </c:pt>
                <c:pt idx="18">
                  <c:v>36</c:v>
                </c:pt>
                <c:pt idx="19">
                  <c:v>13</c:v>
                </c:pt>
                <c:pt idx="20">
                  <c:v>24</c:v>
                </c:pt>
                <c:pt idx="21">
                  <c:v>15</c:v>
                </c:pt>
                <c:pt idx="22">
                  <c:v>41</c:v>
                </c:pt>
                <c:pt idx="23">
                  <c:v>14</c:v>
                </c:pt>
                <c:pt idx="24">
                  <c:v>18</c:v>
                </c:pt>
              </c:numCache>
            </c:numRef>
          </c:val>
        </c:ser>
        <c:ser>
          <c:idx val="3"/>
          <c:order val="3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TP!$J$453:$J$477</c:f>
              <c:numCache>
                <c:formatCode>General</c:formatCode>
                <c:ptCount val="25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33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6</c:v>
                </c:pt>
                <c:pt idx="13">
                  <c:v>7</c:v>
                </c:pt>
                <c:pt idx="14">
                  <c:v>44</c:v>
                </c:pt>
                <c:pt idx="15">
                  <c:v>14</c:v>
                </c:pt>
                <c:pt idx="16">
                  <c:v>23</c:v>
                </c:pt>
                <c:pt idx="17">
                  <c:v>12</c:v>
                </c:pt>
                <c:pt idx="18">
                  <c:v>7</c:v>
                </c:pt>
                <c:pt idx="19">
                  <c:v>26</c:v>
                </c:pt>
                <c:pt idx="20">
                  <c:v>139</c:v>
                </c:pt>
                <c:pt idx="21">
                  <c:v>14</c:v>
                </c:pt>
                <c:pt idx="22">
                  <c:v>203</c:v>
                </c:pt>
                <c:pt idx="23">
                  <c:v>19</c:v>
                </c:pt>
                <c:pt idx="24">
                  <c:v>20</c:v>
                </c:pt>
              </c:numCache>
            </c:numRef>
          </c:val>
        </c:ser>
        <c:ser>
          <c:idx val="4"/>
          <c:order val="4"/>
          <c:tx>
            <c:v>A1 0.5</c:v>
          </c:tx>
          <c:dPt>
            <c:idx val="5"/>
            <c:marker>
              <c:symbol val="diamond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spPr>
              <a:ln>
                <a:solidFill>
                  <a:schemeClr val="accent1"/>
                </a:solidFill>
              </a:ln>
            </c:spPr>
          </c:dPt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TP!$L$453:$L$477</c:f>
              <c:numCache>
                <c:formatCode>General</c:formatCode>
                <c:ptCount val="2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11</c:v>
                </c:pt>
                <c:pt idx="16">
                  <c:v>90</c:v>
                </c:pt>
                <c:pt idx="17">
                  <c:v>19</c:v>
                </c:pt>
                <c:pt idx="18">
                  <c:v>4</c:v>
                </c:pt>
                <c:pt idx="19">
                  <c:v>8</c:v>
                </c:pt>
                <c:pt idx="20">
                  <c:v>133</c:v>
                </c:pt>
                <c:pt idx="21">
                  <c:v>2</c:v>
                </c:pt>
                <c:pt idx="22">
                  <c:v>71</c:v>
                </c:pt>
                <c:pt idx="23">
                  <c:v>14</c:v>
                </c:pt>
                <c:pt idx="24">
                  <c:v>21</c:v>
                </c:pt>
              </c:numCache>
            </c:numRef>
          </c:val>
        </c:ser>
        <c:ser>
          <c:idx val="5"/>
          <c:order val="5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16"/>
            <c:marker>
              <c:symbol val="diamond"/>
              <c:size val="7"/>
            </c:marker>
          </c:dPt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TP!$N$453:$N$477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141</c:v>
                </c:pt>
                <c:pt idx="17">
                  <c:v>19</c:v>
                </c:pt>
                <c:pt idx="18">
                  <c:v>0</c:v>
                </c:pt>
                <c:pt idx="19">
                  <c:v>4</c:v>
                </c:pt>
                <c:pt idx="20">
                  <c:v>148</c:v>
                </c:pt>
                <c:pt idx="21">
                  <c:v>0</c:v>
                </c:pt>
                <c:pt idx="22">
                  <c:v>55</c:v>
                </c:pt>
                <c:pt idx="23">
                  <c:v>14</c:v>
                </c:pt>
                <c:pt idx="24">
                  <c:v>9</c:v>
                </c:pt>
              </c:numCache>
            </c:numRef>
          </c:val>
        </c:ser>
        <c:ser>
          <c:idx val="6"/>
          <c:order val="6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TP!$P$453:$P$477</c:f>
              <c:numCache>
                <c:formatCode>General</c:formatCode>
                <c:ptCount val="25"/>
                <c:pt idx="0">
                  <c:v>38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14</c:v>
                </c:pt>
                <c:pt idx="11">
                  <c:v>7</c:v>
                </c:pt>
                <c:pt idx="12">
                  <c:v>11</c:v>
                </c:pt>
                <c:pt idx="13">
                  <c:v>5</c:v>
                </c:pt>
                <c:pt idx="14">
                  <c:v>15</c:v>
                </c:pt>
                <c:pt idx="15">
                  <c:v>31</c:v>
                </c:pt>
                <c:pt idx="16">
                  <c:v>11</c:v>
                </c:pt>
                <c:pt idx="17">
                  <c:v>4</c:v>
                </c:pt>
                <c:pt idx="18">
                  <c:v>24</c:v>
                </c:pt>
                <c:pt idx="19">
                  <c:v>18</c:v>
                </c:pt>
                <c:pt idx="20">
                  <c:v>177</c:v>
                </c:pt>
                <c:pt idx="21">
                  <c:v>7</c:v>
                </c:pt>
                <c:pt idx="22">
                  <c:v>228</c:v>
                </c:pt>
                <c:pt idx="23">
                  <c:v>39</c:v>
                </c:pt>
                <c:pt idx="24">
                  <c:v>8</c:v>
                </c:pt>
              </c:numCache>
            </c:numRef>
          </c:val>
        </c:ser>
        <c:ser>
          <c:idx val="7"/>
          <c:order val="7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TP!$R$453:$R$477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59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13</c:v>
                </c:pt>
                <c:pt idx="15">
                  <c:v>3</c:v>
                </c:pt>
                <c:pt idx="16">
                  <c:v>68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165</c:v>
                </c:pt>
                <c:pt idx="21">
                  <c:v>3</c:v>
                </c:pt>
                <c:pt idx="22">
                  <c:v>95</c:v>
                </c:pt>
                <c:pt idx="23">
                  <c:v>178</c:v>
                </c:pt>
                <c:pt idx="24">
                  <c:v>39</c:v>
                </c:pt>
              </c:numCache>
            </c:numRef>
          </c:val>
        </c:ser>
        <c:ser>
          <c:idx val="8"/>
          <c:order val="8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TP!$T$453:$T$477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237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142</c:v>
                </c:pt>
                <c:pt idx="21">
                  <c:v>0</c:v>
                </c:pt>
                <c:pt idx="22">
                  <c:v>24</c:v>
                </c:pt>
                <c:pt idx="23">
                  <c:v>122</c:v>
                </c:pt>
                <c:pt idx="24">
                  <c:v>30</c:v>
                </c:pt>
              </c:numCache>
            </c:numRef>
          </c:val>
        </c:ser>
        <c:marker val="1"/>
        <c:axId val="146749312"/>
        <c:axId val="146759680"/>
      </c:lineChart>
      <c:dateAx>
        <c:axId val="1467493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759680"/>
        <c:crosses val="autoZero"/>
        <c:auto val="1"/>
        <c:lblOffset val="100"/>
      </c:dateAx>
      <c:valAx>
        <c:axId val="14675968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749312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3005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TP!$C$453:$C$477</c:f>
              <c:numCache>
                <c:formatCode>General</c:formatCode>
                <c:ptCount val="25"/>
                <c:pt idx="0">
                  <c:v>40</c:v>
                </c:pt>
                <c:pt idx="1">
                  <c:v>24</c:v>
                </c:pt>
                <c:pt idx="2">
                  <c:v>0</c:v>
                </c:pt>
                <c:pt idx="3">
                  <c:v>21</c:v>
                </c:pt>
                <c:pt idx="4">
                  <c:v>21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8</c:v>
                </c:pt>
                <c:pt idx="11">
                  <c:v>46</c:v>
                </c:pt>
                <c:pt idx="12">
                  <c:v>6</c:v>
                </c:pt>
                <c:pt idx="13">
                  <c:v>19</c:v>
                </c:pt>
                <c:pt idx="14">
                  <c:v>5</c:v>
                </c:pt>
                <c:pt idx="15">
                  <c:v>77</c:v>
                </c:pt>
                <c:pt idx="16">
                  <c:v>0</c:v>
                </c:pt>
                <c:pt idx="17">
                  <c:v>45</c:v>
                </c:pt>
                <c:pt idx="18">
                  <c:v>45</c:v>
                </c:pt>
                <c:pt idx="19">
                  <c:v>4</c:v>
                </c:pt>
                <c:pt idx="20">
                  <c:v>23</c:v>
                </c:pt>
                <c:pt idx="21">
                  <c:v>20</c:v>
                </c:pt>
                <c:pt idx="22">
                  <c:v>25</c:v>
                </c:pt>
                <c:pt idx="23">
                  <c:v>2</c:v>
                </c:pt>
                <c:pt idx="24">
                  <c:v>31</c:v>
                </c:pt>
              </c:numCache>
            </c:numRef>
          </c:val>
        </c:ser>
        <c:ser>
          <c:idx val="1"/>
          <c:order val="1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TP!$E$453:$E$477</c:f>
              <c:numCache>
                <c:formatCode>General</c:formatCode>
                <c:ptCount val="25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19</c:v>
                </c:pt>
                <c:pt idx="12">
                  <c:v>21</c:v>
                </c:pt>
                <c:pt idx="13">
                  <c:v>8</c:v>
                </c:pt>
                <c:pt idx="14">
                  <c:v>1</c:v>
                </c:pt>
                <c:pt idx="15">
                  <c:v>26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5</c:v>
                </c:pt>
                <c:pt idx="20">
                  <c:v>34</c:v>
                </c:pt>
                <c:pt idx="21">
                  <c:v>11</c:v>
                </c:pt>
                <c:pt idx="22">
                  <c:v>7</c:v>
                </c:pt>
                <c:pt idx="23">
                  <c:v>5</c:v>
                </c:pt>
                <c:pt idx="24">
                  <c:v>15</c:v>
                </c:pt>
              </c:numCache>
            </c:numRef>
          </c:val>
        </c:ser>
        <c:ser>
          <c:idx val="2"/>
          <c:order val="2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TP!$G$453:$G$477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13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TP!$K$453:$K$477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11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TP!$M$453:$M$477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</c:ser>
        <c:ser>
          <c:idx val="5"/>
          <c:order val="5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TP!$O$453:$O$477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</c:ser>
        <c:ser>
          <c:idx val="6"/>
          <c:order val="6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TP!$Q$453:$Q$477</c:f>
              <c:numCache>
                <c:formatCode>General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29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</c:ser>
        <c:ser>
          <c:idx val="7"/>
          <c:order val="7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TP!$S$453:$S$477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</c:numCache>
            </c:numRef>
          </c:val>
        </c:ser>
        <c:ser>
          <c:idx val="8"/>
          <c:order val="8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TP!$A$453:$A$477</c:f>
              <c:numCache>
                <c:formatCode>m/d/yyyy</c:formatCode>
                <c:ptCount val="25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41060</c:v>
                </c:pt>
                <c:pt idx="17">
                  <c:v>41064</c:v>
                </c:pt>
                <c:pt idx="18">
                  <c:v>41067</c:v>
                </c:pt>
                <c:pt idx="19">
                  <c:v>41072</c:v>
                </c:pt>
                <c:pt idx="20">
                  <c:v>41073</c:v>
                </c:pt>
                <c:pt idx="21">
                  <c:v>41078</c:v>
                </c:pt>
                <c:pt idx="22">
                  <c:v>41081</c:v>
                </c:pt>
                <c:pt idx="23">
                  <c:v>41086</c:v>
                </c:pt>
                <c:pt idx="24">
                  <c:v>41089</c:v>
                </c:pt>
              </c:numCache>
            </c:numRef>
          </c:cat>
          <c:val>
            <c:numRef>
              <c:f>TP!$U$453:$U$477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13</c:v>
                </c:pt>
                <c:pt idx="24">
                  <c:v>2</c:v>
                </c:pt>
              </c:numCache>
            </c:numRef>
          </c:val>
        </c:ser>
        <c:marker val="1"/>
        <c:axId val="146958592"/>
        <c:axId val="146964864"/>
      </c:lineChart>
      <c:dateAx>
        <c:axId val="1469585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964864"/>
        <c:crosses val="autoZero"/>
        <c:auto val="1"/>
        <c:lblOffset val="100"/>
      </c:dateAx>
      <c:valAx>
        <c:axId val="1469648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958592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TP!$Z$424:$Z$448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46637568"/>
        <c:axId val="146639104"/>
      </c:lineChart>
      <c:dateAx>
        <c:axId val="1466375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639104"/>
        <c:crosses val="autoZero"/>
        <c:auto val="1"/>
        <c:lblOffset val="100"/>
      </c:dateAx>
      <c:valAx>
        <c:axId val="14663910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637568"/>
        <c:crosses val="autoZero"/>
        <c:crossBetween val="between"/>
        <c:majorUnit val="20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TP!$AA$423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TP!$AA$424:$AA$448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46417920"/>
        <c:axId val="146423808"/>
      </c:lineChart>
      <c:dateAx>
        <c:axId val="1464179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423808"/>
        <c:crosses val="autoZero"/>
        <c:auto val="1"/>
        <c:lblOffset val="100"/>
      </c:dateAx>
      <c:valAx>
        <c:axId val="14642380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417920"/>
        <c:crosses val="autoZero"/>
        <c:crossBetween val="between"/>
        <c:majorUnit val="20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TP!$B$424:$B$448</c:f>
              <c:numCache>
                <c:formatCode>General</c:formatCode>
                <c:ptCount val="25"/>
                <c:pt idx="0">
                  <c:v>26</c:v>
                </c:pt>
                <c:pt idx="1">
                  <c:v>129</c:v>
                </c:pt>
                <c:pt idx="2">
                  <c:v>74</c:v>
                </c:pt>
                <c:pt idx="3">
                  <c:v>31</c:v>
                </c:pt>
                <c:pt idx="4">
                  <c:v>247</c:v>
                </c:pt>
                <c:pt idx="5">
                  <c:v>143</c:v>
                </c:pt>
                <c:pt idx="6">
                  <c:v>112</c:v>
                </c:pt>
                <c:pt idx="7">
                  <c:v>289</c:v>
                </c:pt>
                <c:pt idx="8">
                  <c:v>271</c:v>
                </c:pt>
                <c:pt idx="9">
                  <c:v>81</c:v>
                </c:pt>
                <c:pt idx="10">
                  <c:v>202</c:v>
                </c:pt>
                <c:pt idx="11">
                  <c:v>225</c:v>
                </c:pt>
                <c:pt idx="12">
                  <c:v>150</c:v>
                </c:pt>
                <c:pt idx="13">
                  <c:v>59</c:v>
                </c:pt>
                <c:pt idx="14">
                  <c:v>220</c:v>
                </c:pt>
                <c:pt idx="15">
                  <c:v>207</c:v>
                </c:pt>
                <c:pt idx="16">
                  <c:v>123</c:v>
                </c:pt>
                <c:pt idx="17">
                  <c:v>106</c:v>
                </c:pt>
                <c:pt idx="18">
                  <c:v>236</c:v>
                </c:pt>
                <c:pt idx="19">
                  <c:v>123</c:v>
                </c:pt>
                <c:pt idx="20">
                  <c:v>88</c:v>
                </c:pt>
                <c:pt idx="21">
                  <c:v>267</c:v>
                </c:pt>
                <c:pt idx="22">
                  <c:v>511</c:v>
                </c:pt>
                <c:pt idx="23">
                  <c:v>264</c:v>
                </c:pt>
                <c:pt idx="24">
                  <c:v>47</c:v>
                </c:pt>
              </c:numCache>
            </c:numRef>
          </c:val>
        </c:ser>
        <c:ser>
          <c:idx val="1"/>
          <c:order val="1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TP!$D$424:$D$448</c:f>
              <c:numCache>
                <c:formatCode>General</c:formatCode>
                <c:ptCount val="25"/>
                <c:pt idx="0">
                  <c:v>13</c:v>
                </c:pt>
                <c:pt idx="1">
                  <c:v>72</c:v>
                </c:pt>
                <c:pt idx="2">
                  <c:v>55</c:v>
                </c:pt>
                <c:pt idx="3">
                  <c:v>102</c:v>
                </c:pt>
                <c:pt idx="4">
                  <c:v>201</c:v>
                </c:pt>
                <c:pt idx="5">
                  <c:v>41</c:v>
                </c:pt>
                <c:pt idx="6">
                  <c:v>57</c:v>
                </c:pt>
                <c:pt idx="7">
                  <c:v>89</c:v>
                </c:pt>
                <c:pt idx="8">
                  <c:v>103</c:v>
                </c:pt>
                <c:pt idx="9">
                  <c:v>22</c:v>
                </c:pt>
                <c:pt idx="10">
                  <c:v>98</c:v>
                </c:pt>
                <c:pt idx="11">
                  <c:v>86</c:v>
                </c:pt>
                <c:pt idx="12">
                  <c:v>180</c:v>
                </c:pt>
                <c:pt idx="13">
                  <c:v>22</c:v>
                </c:pt>
                <c:pt idx="14">
                  <c:v>57</c:v>
                </c:pt>
                <c:pt idx="15">
                  <c:v>151</c:v>
                </c:pt>
                <c:pt idx="16">
                  <c:v>56</c:v>
                </c:pt>
                <c:pt idx="17">
                  <c:v>23</c:v>
                </c:pt>
                <c:pt idx="18">
                  <c:v>49</c:v>
                </c:pt>
                <c:pt idx="19">
                  <c:v>23</c:v>
                </c:pt>
                <c:pt idx="20">
                  <c:v>36</c:v>
                </c:pt>
                <c:pt idx="21">
                  <c:v>98</c:v>
                </c:pt>
                <c:pt idx="22">
                  <c:v>119</c:v>
                </c:pt>
                <c:pt idx="23">
                  <c:v>176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TP!$F$424:$F$448</c:f>
              <c:numCache>
                <c:formatCode>General</c:formatCode>
                <c:ptCount val="25"/>
                <c:pt idx="0">
                  <c:v>5</c:v>
                </c:pt>
                <c:pt idx="1">
                  <c:v>23</c:v>
                </c:pt>
                <c:pt idx="2">
                  <c:v>1</c:v>
                </c:pt>
                <c:pt idx="3">
                  <c:v>185</c:v>
                </c:pt>
                <c:pt idx="4">
                  <c:v>109</c:v>
                </c:pt>
                <c:pt idx="5">
                  <c:v>5</c:v>
                </c:pt>
                <c:pt idx="6">
                  <c:v>31</c:v>
                </c:pt>
                <c:pt idx="7">
                  <c:v>257</c:v>
                </c:pt>
                <c:pt idx="8">
                  <c:v>43</c:v>
                </c:pt>
                <c:pt idx="9">
                  <c:v>40</c:v>
                </c:pt>
                <c:pt idx="10">
                  <c:v>50</c:v>
                </c:pt>
                <c:pt idx="11">
                  <c:v>57</c:v>
                </c:pt>
                <c:pt idx="12">
                  <c:v>151</c:v>
                </c:pt>
                <c:pt idx="13">
                  <c:v>7</c:v>
                </c:pt>
                <c:pt idx="14">
                  <c:v>11</c:v>
                </c:pt>
                <c:pt idx="15">
                  <c:v>193</c:v>
                </c:pt>
                <c:pt idx="16">
                  <c:v>42</c:v>
                </c:pt>
                <c:pt idx="17">
                  <c:v>62</c:v>
                </c:pt>
                <c:pt idx="18">
                  <c:v>15</c:v>
                </c:pt>
                <c:pt idx="19">
                  <c:v>23</c:v>
                </c:pt>
                <c:pt idx="20">
                  <c:v>16</c:v>
                </c:pt>
                <c:pt idx="21">
                  <c:v>130</c:v>
                </c:pt>
                <c:pt idx="22">
                  <c:v>347</c:v>
                </c:pt>
                <c:pt idx="23">
                  <c:v>83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TP!$H$424:$H$448</c:f>
              <c:numCache>
                <c:formatCode>General</c:formatCode>
                <c:ptCount val="25"/>
                <c:pt idx="0">
                  <c:v>100</c:v>
                </c:pt>
                <c:pt idx="1">
                  <c:v>303</c:v>
                </c:pt>
                <c:pt idx="2">
                  <c:v>79</c:v>
                </c:pt>
                <c:pt idx="3">
                  <c:v>90</c:v>
                </c:pt>
                <c:pt idx="4">
                  <c:v>235</c:v>
                </c:pt>
                <c:pt idx="5">
                  <c:v>156</c:v>
                </c:pt>
                <c:pt idx="6">
                  <c:v>48</c:v>
                </c:pt>
                <c:pt idx="7">
                  <c:v>113</c:v>
                </c:pt>
                <c:pt idx="8">
                  <c:v>128</c:v>
                </c:pt>
                <c:pt idx="9">
                  <c:v>163</c:v>
                </c:pt>
                <c:pt idx="10">
                  <c:v>255</c:v>
                </c:pt>
                <c:pt idx="11">
                  <c:v>13</c:v>
                </c:pt>
                <c:pt idx="12">
                  <c:v>126</c:v>
                </c:pt>
                <c:pt idx="13">
                  <c:v>120</c:v>
                </c:pt>
                <c:pt idx="14">
                  <c:v>58</c:v>
                </c:pt>
                <c:pt idx="15">
                  <c:v>40</c:v>
                </c:pt>
                <c:pt idx="16">
                  <c:v>207</c:v>
                </c:pt>
                <c:pt idx="17">
                  <c:v>208</c:v>
                </c:pt>
                <c:pt idx="18">
                  <c:v>4</c:v>
                </c:pt>
                <c:pt idx="19">
                  <c:v>82</c:v>
                </c:pt>
                <c:pt idx="20">
                  <c:v>22</c:v>
                </c:pt>
                <c:pt idx="21">
                  <c:v>28</c:v>
                </c:pt>
                <c:pt idx="22">
                  <c:v>77</c:v>
                </c:pt>
                <c:pt idx="23">
                  <c:v>163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TP!$J$424:$J$448</c:f>
              <c:numCache>
                <c:formatCode>General</c:formatCode>
                <c:ptCount val="25"/>
                <c:pt idx="0">
                  <c:v>19</c:v>
                </c:pt>
                <c:pt idx="1">
                  <c:v>430</c:v>
                </c:pt>
                <c:pt idx="2">
                  <c:v>78</c:v>
                </c:pt>
                <c:pt idx="3">
                  <c:v>49</c:v>
                </c:pt>
                <c:pt idx="4">
                  <c:v>80</c:v>
                </c:pt>
                <c:pt idx="5">
                  <c:v>63</c:v>
                </c:pt>
                <c:pt idx="6">
                  <c:v>18</c:v>
                </c:pt>
                <c:pt idx="7">
                  <c:v>141</c:v>
                </c:pt>
                <c:pt idx="8">
                  <c:v>37</c:v>
                </c:pt>
                <c:pt idx="9">
                  <c:v>149</c:v>
                </c:pt>
                <c:pt idx="10">
                  <c:v>117</c:v>
                </c:pt>
                <c:pt idx="11">
                  <c:v>10</c:v>
                </c:pt>
                <c:pt idx="12">
                  <c:v>42</c:v>
                </c:pt>
                <c:pt idx="13">
                  <c:v>33</c:v>
                </c:pt>
                <c:pt idx="14">
                  <c:v>16</c:v>
                </c:pt>
                <c:pt idx="15">
                  <c:v>76</c:v>
                </c:pt>
                <c:pt idx="16">
                  <c:v>61</c:v>
                </c:pt>
                <c:pt idx="17">
                  <c:v>29</c:v>
                </c:pt>
                <c:pt idx="18">
                  <c:v>11</c:v>
                </c:pt>
                <c:pt idx="19">
                  <c:v>88</c:v>
                </c:pt>
                <c:pt idx="20">
                  <c:v>14</c:v>
                </c:pt>
                <c:pt idx="21">
                  <c:v>41</c:v>
                </c:pt>
                <c:pt idx="22">
                  <c:v>25</c:v>
                </c:pt>
                <c:pt idx="23">
                  <c:v>45</c:v>
                </c:pt>
                <c:pt idx="24">
                  <c:v>20</c:v>
                </c:pt>
              </c:numCache>
            </c:numRef>
          </c:val>
        </c:ser>
        <c:ser>
          <c:idx val="5"/>
          <c:order val="5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TP!$L$424:$L$448</c:f>
              <c:numCache>
                <c:formatCode>General</c:formatCode>
                <c:ptCount val="25"/>
                <c:pt idx="0">
                  <c:v>5</c:v>
                </c:pt>
                <c:pt idx="1">
                  <c:v>274</c:v>
                </c:pt>
                <c:pt idx="2">
                  <c:v>23</c:v>
                </c:pt>
                <c:pt idx="3">
                  <c:v>24</c:v>
                </c:pt>
                <c:pt idx="4">
                  <c:v>110</c:v>
                </c:pt>
                <c:pt idx="5">
                  <c:v>85</c:v>
                </c:pt>
                <c:pt idx="6">
                  <c:v>8</c:v>
                </c:pt>
                <c:pt idx="7">
                  <c:v>91</c:v>
                </c:pt>
                <c:pt idx="8">
                  <c:v>10</c:v>
                </c:pt>
                <c:pt idx="9">
                  <c:v>34</c:v>
                </c:pt>
                <c:pt idx="10">
                  <c:v>92</c:v>
                </c:pt>
                <c:pt idx="11">
                  <c:v>0</c:v>
                </c:pt>
                <c:pt idx="12">
                  <c:v>63</c:v>
                </c:pt>
                <c:pt idx="13">
                  <c:v>14</c:v>
                </c:pt>
                <c:pt idx="14">
                  <c:v>7</c:v>
                </c:pt>
                <c:pt idx="15">
                  <c:v>13</c:v>
                </c:pt>
                <c:pt idx="16">
                  <c:v>29</c:v>
                </c:pt>
                <c:pt idx="17">
                  <c:v>69</c:v>
                </c:pt>
                <c:pt idx="18">
                  <c:v>9</c:v>
                </c:pt>
                <c:pt idx="19">
                  <c:v>58</c:v>
                </c:pt>
                <c:pt idx="20">
                  <c:v>10</c:v>
                </c:pt>
                <c:pt idx="21">
                  <c:v>23</c:v>
                </c:pt>
                <c:pt idx="22">
                  <c:v>11</c:v>
                </c:pt>
                <c:pt idx="23">
                  <c:v>45</c:v>
                </c:pt>
                <c:pt idx="24">
                  <c:v>16</c:v>
                </c:pt>
              </c:numCache>
            </c:numRef>
          </c:val>
        </c:ser>
        <c:ser>
          <c:idx val="6"/>
          <c:order val="6"/>
          <c:tx>
            <c:v>A2 0.5</c:v>
          </c:tx>
          <c:marker>
            <c:symbol val="diamond"/>
            <c:size val="7"/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TP!$N$424:$N$448</c:f>
              <c:numCache>
                <c:formatCode>General</c:formatCode>
                <c:ptCount val="25"/>
                <c:pt idx="0">
                  <c:v>7</c:v>
                </c:pt>
                <c:pt idx="1">
                  <c:v>348</c:v>
                </c:pt>
                <c:pt idx="2">
                  <c:v>416</c:v>
                </c:pt>
                <c:pt idx="3">
                  <c:v>10</c:v>
                </c:pt>
                <c:pt idx="4">
                  <c:v>37</c:v>
                </c:pt>
                <c:pt idx="5">
                  <c:v>234</c:v>
                </c:pt>
                <c:pt idx="6">
                  <c:v>75</c:v>
                </c:pt>
                <c:pt idx="7">
                  <c:v>120</c:v>
                </c:pt>
                <c:pt idx="8">
                  <c:v>326</c:v>
                </c:pt>
                <c:pt idx="9">
                  <c:v>41</c:v>
                </c:pt>
                <c:pt idx="10">
                  <c:v>186</c:v>
                </c:pt>
                <c:pt idx="11">
                  <c:v>23</c:v>
                </c:pt>
                <c:pt idx="12">
                  <c:v>58</c:v>
                </c:pt>
                <c:pt idx="13">
                  <c:v>52</c:v>
                </c:pt>
                <c:pt idx="14">
                  <c:v>10</c:v>
                </c:pt>
                <c:pt idx="15">
                  <c:v>96</c:v>
                </c:pt>
                <c:pt idx="16">
                  <c:v>57</c:v>
                </c:pt>
                <c:pt idx="17">
                  <c:v>78</c:v>
                </c:pt>
                <c:pt idx="18">
                  <c:v>2</c:v>
                </c:pt>
                <c:pt idx="19">
                  <c:v>40</c:v>
                </c:pt>
                <c:pt idx="20">
                  <c:v>37</c:v>
                </c:pt>
                <c:pt idx="21">
                  <c:v>39</c:v>
                </c:pt>
                <c:pt idx="22">
                  <c:v>5</c:v>
                </c:pt>
                <c:pt idx="23">
                  <c:v>117</c:v>
                </c:pt>
                <c:pt idx="24">
                  <c:v>83</c:v>
                </c:pt>
              </c:numCache>
            </c:numRef>
          </c:val>
        </c:ser>
        <c:ser>
          <c:idx val="7"/>
          <c:order val="7"/>
          <c:tx>
            <c:v>A2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TP!$P$424:$P$448</c:f>
              <c:numCache>
                <c:formatCode>General</c:formatCode>
                <c:ptCount val="25"/>
                <c:pt idx="0">
                  <c:v>18</c:v>
                </c:pt>
                <c:pt idx="1">
                  <c:v>308</c:v>
                </c:pt>
                <c:pt idx="2">
                  <c:v>116</c:v>
                </c:pt>
                <c:pt idx="3">
                  <c:v>1</c:v>
                </c:pt>
                <c:pt idx="4">
                  <c:v>12</c:v>
                </c:pt>
                <c:pt idx="5">
                  <c:v>88</c:v>
                </c:pt>
                <c:pt idx="6">
                  <c:v>53</c:v>
                </c:pt>
                <c:pt idx="7">
                  <c:v>234</c:v>
                </c:pt>
                <c:pt idx="8">
                  <c:v>26</c:v>
                </c:pt>
                <c:pt idx="9">
                  <c:v>9</c:v>
                </c:pt>
                <c:pt idx="10">
                  <c:v>47</c:v>
                </c:pt>
                <c:pt idx="11">
                  <c:v>13</c:v>
                </c:pt>
                <c:pt idx="12">
                  <c:v>11</c:v>
                </c:pt>
                <c:pt idx="13">
                  <c:v>62</c:v>
                </c:pt>
                <c:pt idx="14">
                  <c:v>9</c:v>
                </c:pt>
                <c:pt idx="15">
                  <c:v>59</c:v>
                </c:pt>
                <c:pt idx="16">
                  <c:v>26</c:v>
                </c:pt>
                <c:pt idx="17">
                  <c:v>130</c:v>
                </c:pt>
                <c:pt idx="18">
                  <c:v>13</c:v>
                </c:pt>
                <c:pt idx="19">
                  <c:v>54</c:v>
                </c:pt>
                <c:pt idx="20">
                  <c:v>22</c:v>
                </c:pt>
                <c:pt idx="21">
                  <c:v>24</c:v>
                </c:pt>
                <c:pt idx="22">
                  <c:v>5</c:v>
                </c:pt>
                <c:pt idx="23">
                  <c:v>47</c:v>
                </c:pt>
                <c:pt idx="24">
                  <c:v>129</c:v>
                </c:pt>
              </c:numCache>
            </c:numRef>
          </c:val>
        </c:ser>
        <c:ser>
          <c:idx val="8"/>
          <c:order val="8"/>
          <c:tx>
            <c:v>A2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TP!$R$424:$R$448</c:f>
              <c:numCache>
                <c:formatCode>General</c:formatCode>
                <c:ptCount val="25"/>
                <c:pt idx="0">
                  <c:v>21</c:v>
                </c:pt>
                <c:pt idx="1">
                  <c:v>332</c:v>
                </c:pt>
                <c:pt idx="2">
                  <c:v>62</c:v>
                </c:pt>
                <c:pt idx="3">
                  <c:v>6</c:v>
                </c:pt>
                <c:pt idx="4">
                  <c:v>0</c:v>
                </c:pt>
                <c:pt idx="5">
                  <c:v>27</c:v>
                </c:pt>
                <c:pt idx="6">
                  <c:v>7</c:v>
                </c:pt>
                <c:pt idx="7">
                  <c:v>168</c:v>
                </c:pt>
                <c:pt idx="8">
                  <c:v>24</c:v>
                </c:pt>
                <c:pt idx="9">
                  <c:v>48</c:v>
                </c:pt>
                <c:pt idx="10">
                  <c:v>168</c:v>
                </c:pt>
                <c:pt idx="11">
                  <c:v>8</c:v>
                </c:pt>
                <c:pt idx="12">
                  <c:v>5</c:v>
                </c:pt>
                <c:pt idx="13">
                  <c:v>36</c:v>
                </c:pt>
                <c:pt idx="14">
                  <c:v>45</c:v>
                </c:pt>
                <c:pt idx="15">
                  <c:v>8</c:v>
                </c:pt>
                <c:pt idx="16">
                  <c:v>21</c:v>
                </c:pt>
                <c:pt idx="17">
                  <c:v>69</c:v>
                </c:pt>
                <c:pt idx="18">
                  <c:v>24</c:v>
                </c:pt>
                <c:pt idx="19">
                  <c:v>25</c:v>
                </c:pt>
                <c:pt idx="20">
                  <c:v>37</c:v>
                </c:pt>
                <c:pt idx="21">
                  <c:v>7</c:v>
                </c:pt>
                <c:pt idx="22">
                  <c:v>1</c:v>
                </c:pt>
                <c:pt idx="23">
                  <c:v>30</c:v>
                </c:pt>
                <c:pt idx="24">
                  <c:v>301</c:v>
                </c:pt>
              </c:numCache>
            </c:numRef>
          </c:val>
        </c:ser>
        <c:ser>
          <c:idx val="9"/>
          <c:order val="9"/>
          <c:tx>
            <c:v>A3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TP!$T$424:$T$448</c:f>
              <c:numCache>
                <c:formatCode>General</c:formatCode>
                <c:ptCount val="25"/>
                <c:pt idx="0">
                  <c:v>3</c:v>
                </c:pt>
                <c:pt idx="1">
                  <c:v>106</c:v>
                </c:pt>
                <c:pt idx="2">
                  <c:v>168</c:v>
                </c:pt>
                <c:pt idx="3">
                  <c:v>362</c:v>
                </c:pt>
                <c:pt idx="4">
                  <c:v>230</c:v>
                </c:pt>
                <c:pt idx="5">
                  <c:v>83</c:v>
                </c:pt>
                <c:pt idx="6">
                  <c:v>157</c:v>
                </c:pt>
                <c:pt idx="7">
                  <c:v>36</c:v>
                </c:pt>
                <c:pt idx="8">
                  <c:v>133</c:v>
                </c:pt>
                <c:pt idx="9">
                  <c:v>13</c:v>
                </c:pt>
                <c:pt idx="10">
                  <c:v>133</c:v>
                </c:pt>
                <c:pt idx="11">
                  <c:v>23</c:v>
                </c:pt>
                <c:pt idx="12">
                  <c:v>212</c:v>
                </c:pt>
                <c:pt idx="13">
                  <c:v>62</c:v>
                </c:pt>
                <c:pt idx="14">
                  <c:v>3</c:v>
                </c:pt>
                <c:pt idx="15">
                  <c:v>361</c:v>
                </c:pt>
                <c:pt idx="16">
                  <c:v>47</c:v>
                </c:pt>
                <c:pt idx="17">
                  <c:v>24</c:v>
                </c:pt>
                <c:pt idx="18">
                  <c:v>16</c:v>
                </c:pt>
                <c:pt idx="19">
                  <c:v>39</c:v>
                </c:pt>
                <c:pt idx="20">
                  <c:v>17</c:v>
                </c:pt>
                <c:pt idx="21">
                  <c:v>27</c:v>
                </c:pt>
                <c:pt idx="22">
                  <c:v>5</c:v>
                </c:pt>
                <c:pt idx="23">
                  <c:v>59</c:v>
                </c:pt>
                <c:pt idx="24">
                  <c:v>262</c:v>
                </c:pt>
              </c:numCache>
            </c:numRef>
          </c:val>
        </c:ser>
        <c:ser>
          <c:idx val="10"/>
          <c:order val="10"/>
          <c:tx>
            <c:v>A3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TP!$V$424:$V$448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21</c:v>
                </c:pt>
                <c:pt idx="3">
                  <c:v>390</c:v>
                </c:pt>
                <c:pt idx="4">
                  <c:v>200</c:v>
                </c:pt>
                <c:pt idx="5">
                  <c:v>21</c:v>
                </c:pt>
                <c:pt idx="6">
                  <c:v>84</c:v>
                </c:pt>
                <c:pt idx="7">
                  <c:v>22</c:v>
                </c:pt>
                <c:pt idx="8">
                  <c:v>523</c:v>
                </c:pt>
                <c:pt idx="9">
                  <c:v>9</c:v>
                </c:pt>
                <c:pt idx="10">
                  <c:v>25</c:v>
                </c:pt>
                <c:pt idx="11">
                  <c:v>45</c:v>
                </c:pt>
                <c:pt idx="12">
                  <c:v>267</c:v>
                </c:pt>
                <c:pt idx="13">
                  <c:v>75</c:v>
                </c:pt>
                <c:pt idx="14">
                  <c:v>1</c:v>
                </c:pt>
                <c:pt idx="15">
                  <c:v>288</c:v>
                </c:pt>
                <c:pt idx="16">
                  <c:v>5</c:v>
                </c:pt>
                <c:pt idx="17">
                  <c:v>13</c:v>
                </c:pt>
                <c:pt idx="18">
                  <c:v>19</c:v>
                </c:pt>
                <c:pt idx="19">
                  <c:v>17</c:v>
                </c:pt>
                <c:pt idx="20">
                  <c:v>12</c:v>
                </c:pt>
                <c:pt idx="21">
                  <c:v>85</c:v>
                </c:pt>
                <c:pt idx="22">
                  <c:v>3</c:v>
                </c:pt>
                <c:pt idx="23">
                  <c:v>26</c:v>
                </c:pt>
                <c:pt idx="24">
                  <c:v>263</c:v>
                </c:pt>
              </c:numCache>
            </c:numRef>
          </c:val>
        </c:ser>
        <c:ser>
          <c:idx val="11"/>
          <c:order val="11"/>
          <c:tx>
            <c:v>A3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TP!$X$424:$X$448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186</c:v>
                </c:pt>
                <c:pt idx="3">
                  <c:v>401</c:v>
                </c:pt>
                <c:pt idx="4">
                  <c:v>332</c:v>
                </c:pt>
                <c:pt idx="5">
                  <c:v>5</c:v>
                </c:pt>
                <c:pt idx="6">
                  <c:v>23</c:v>
                </c:pt>
                <c:pt idx="7">
                  <c:v>39</c:v>
                </c:pt>
                <c:pt idx="8">
                  <c:v>312</c:v>
                </c:pt>
                <c:pt idx="9">
                  <c:v>10</c:v>
                </c:pt>
                <c:pt idx="10">
                  <c:v>41</c:v>
                </c:pt>
                <c:pt idx="11">
                  <c:v>1</c:v>
                </c:pt>
                <c:pt idx="12">
                  <c:v>277</c:v>
                </c:pt>
                <c:pt idx="13">
                  <c:v>66</c:v>
                </c:pt>
                <c:pt idx="14">
                  <c:v>0</c:v>
                </c:pt>
                <c:pt idx="15">
                  <c:v>333</c:v>
                </c:pt>
                <c:pt idx="16">
                  <c:v>37</c:v>
                </c:pt>
                <c:pt idx="17">
                  <c:v>8</c:v>
                </c:pt>
                <c:pt idx="18">
                  <c:v>54</c:v>
                </c:pt>
                <c:pt idx="19">
                  <c:v>10</c:v>
                </c:pt>
                <c:pt idx="20">
                  <c:v>9</c:v>
                </c:pt>
                <c:pt idx="21">
                  <c:v>15</c:v>
                </c:pt>
                <c:pt idx="22">
                  <c:v>7</c:v>
                </c:pt>
                <c:pt idx="23">
                  <c:v>20</c:v>
                </c:pt>
                <c:pt idx="24">
                  <c:v>39</c:v>
                </c:pt>
              </c:numCache>
            </c:numRef>
          </c:val>
        </c:ser>
        <c:marker val="1"/>
        <c:axId val="147198720"/>
        <c:axId val="147199872"/>
      </c:lineChart>
      <c:dateAx>
        <c:axId val="1471987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7199872"/>
        <c:crosses val="autoZero"/>
        <c:auto val="1"/>
        <c:lblOffset val="100"/>
      </c:dateAx>
      <c:valAx>
        <c:axId val="14719987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7198720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TP!$C$424:$C$448</c:f>
              <c:numCache>
                <c:formatCode>General</c:formatCode>
                <c:ptCount val="25"/>
                <c:pt idx="0">
                  <c:v>1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34</c:v>
                </c:pt>
                <c:pt idx="8">
                  <c:v>44</c:v>
                </c:pt>
                <c:pt idx="9">
                  <c:v>9</c:v>
                </c:pt>
                <c:pt idx="10">
                  <c:v>37</c:v>
                </c:pt>
                <c:pt idx="11">
                  <c:v>43</c:v>
                </c:pt>
                <c:pt idx="12">
                  <c:v>33</c:v>
                </c:pt>
                <c:pt idx="13">
                  <c:v>10</c:v>
                </c:pt>
                <c:pt idx="14">
                  <c:v>15</c:v>
                </c:pt>
                <c:pt idx="15">
                  <c:v>24</c:v>
                </c:pt>
                <c:pt idx="16">
                  <c:v>35</c:v>
                </c:pt>
                <c:pt idx="17">
                  <c:v>26</c:v>
                </c:pt>
                <c:pt idx="18">
                  <c:v>26</c:v>
                </c:pt>
                <c:pt idx="19">
                  <c:v>19</c:v>
                </c:pt>
                <c:pt idx="20">
                  <c:v>21</c:v>
                </c:pt>
                <c:pt idx="21">
                  <c:v>13</c:v>
                </c:pt>
                <c:pt idx="22">
                  <c:v>76</c:v>
                </c:pt>
                <c:pt idx="23">
                  <c:v>35</c:v>
                </c:pt>
                <c:pt idx="24">
                  <c:v>4</c:v>
                </c:pt>
              </c:numCache>
            </c:numRef>
          </c:val>
        </c:ser>
        <c:ser>
          <c:idx val="1"/>
          <c:order val="1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TP!$E$424:$E$448</c:f>
              <c:numCache>
                <c:formatCode>General</c:formatCode>
                <c:ptCount val="25"/>
                <c:pt idx="0">
                  <c:v>2</c:v>
                </c:pt>
                <c:pt idx="1">
                  <c:v>15</c:v>
                </c:pt>
                <c:pt idx="2">
                  <c:v>9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19</c:v>
                </c:pt>
                <c:pt idx="11">
                  <c:v>13</c:v>
                </c:pt>
                <c:pt idx="12">
                  <c:v>33</c:v>
                </c:pt>
                <c:pt idx="13">
                  <c:v>0</c:v>
                </c:pt>
                <c:pt idx="14">
                  <c:v>9</c:v>
                </c:pt>
                <c:pt idx="15">
                  <c:v>13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17</c:v>
                </c:pt>
                <c:pt idx="23">
                  <c:v>17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TP!$G$424:$G$448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41</c:v>
                </c:pt>
                <c:pt idx="4">
                  <c:v>11</c:v>
                </c:pt>
                <c:pt idx="5">
                  <c:v>2</c:v>
                </c:pt>
                <c:pt idx="6">
                  <c:v>2</c:v>
                </c:pt>
                <c:pt idx="7">
                  <c:v>33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30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11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TP!$I$424:$I$448</c:f>
              <c:numCache>
                <c:formatCode>General</c:formatCode>
                <c:ptCount val="25"/>
                <c:pt idx="0">
                  <c:v>14</c:v>
                </c:pt>
                <c:pt idx="1">
                  <c:v>41</c:v>
                </c:pt>
                <c:pt idx="2">
                  <c:v>7</c:v>
                </c:pt>
                <c:pt idx="3">
                  <c:v>18</c:v>
                </c:pt>
                <c:pt idx="4">
                  <c:v>23</c:v>
                </c:pt>
                <c:pt idx="5">
                  <c:v>12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9</c:v>
                </c:pt>
                <c:pt idx="10">
                  <c:v>31</c:v>
                </c:pt>
                <c:pt idx="11">
                  <c:v>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5</c:v>
                </c:pt>
                <c:pt idx="16">
                  <c:v>15</c:v>
                </c:pt>
                <c:pt idx="17">
                  <c:v>20</c:v>
                </c:pt>
                <c:pt idx="18">
                  <c:v>0</c:v>
                </c:pt>
                <c:pt idx="19">
                  <c:v>9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26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TP!$K$424:$K$448</c:f>
              <c:numCache>
                <c:formatCode>General</c:formatCode>
                <c:ptCount val="25"/>
                <c:pt idx="0">
                  <c:v>2</c:v>
                </c:pt>
                <c:pt idx="1">
                  <c:v>56</c:v>
                </c:pt>
                <c:pt idx="2">
                  <c:v>10</c:v>
                </c:pt>
                <c:pt idx="3">
                  <c:v>7</c:v>
                </c:pt>
                <c:pt idx="4">
                  <c:v>13</c:v>
                </c:pt>
                <c:pt idx="5">
                  <c:v>3</c:v>
                </c:pt>
                <c:pt idx="6">
                  <c:v>4</c:v>
                </c:pt>
                <c:pt idx="7">
                  <c:v>15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12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8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</c:ser>
        <c:ser>
          <c:idx val="5"/>
          <c:order val="5"/>
          <c:tx>
            <c:v>A1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TP!$M$424:$M$448</c:f>
              <c:numCache>
                <c:formatCode>General</c:formatCode>
                <c:ptCount val="25"/>
                <c:pt idx="0">
                  <c:v>0</c:v>
                </c:pt>
                <c:pt idx="1">
                  <c:v>41</c:v>
                </c:pt>
                <c:pt idx="2">
                  <c:v>2</c:v>
                </c:pt>
                <c:pt idx="3">
                  <c:v>0</c:v>
                </c:pt>
                <c:pt idx="4">
                  <c:v>19</c:v>
                </c:pt>
                <c:pt idx="5">
                  <c:v>19</c:v>
                </c:pt>
                <c:pt idx="6">
                  <c:v>1</c:v>
                </c:pt>
                <c:pt idx="7">
                  <c:v>19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9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v>A2 5.0</c:v>
          </c:tx>
          <c:marker>
            <c:symbol val="diamond"/>
            <c:size val="7"/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TP!$O$424:$O$448</c:f>
              <c:numCache>
                <c:formatCode>General</c:formatCode>
                <c:ptCount val="25"/>
                <c:pt idx="0">
                  <c:v>1</c:v>
                </c:pt>
                <c:pt idx="1">
                  <c:v>41</c:v>
                </c:pt>
                <c:pt idx="2">
                  <c:v>41</c:v>
                </c:pt>
                <c:pt idx="3">
                  <c:v>1</c:v>
                </c:pt>
                <c:pt idx="4">
                  <c:v>3</c:v>
                </c:pt>
                <c:pt idx="5">
                  <c:v>15</c:v>
                </c:pt>
                <c:pt idx="6">
                  <c:v>16</c:v>
                </c:pt>
                <c:pt idx="7">
                  <c:v>25</c:v>
                </c:pt>
                <c:pt idx="8">
                  <c:v>32</c:v>
                </c:pt>
                <c:pt idx="9">
                  <c:v>5</c:v>
                </c:pt>
                <c:pt idx="10">
                  <c:v>34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19</c:v>
                </c:pt>
                <c:pt idx="16">
                  <c:v>3</c:v>
                </c:pt>
                <c:pt idx="17">
                  <c:v>9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19</c:v>
                </c:pt>
                <c:pt idx="24">
                  <c:v>14</c:v>
                </c:pt>
              </c:numCache>
            </c:numRef>
          </c:val>
        </c:ser>
        <c:ser>
          <c:idx val="7"/>
          <c:order val="7"/>
          <c:tx>
            <c:v>A2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TP!$Q$424:$Q$448</c:f>
              <c:numCache>
                <c:formatCode>General</c:formatCode>
                <c:ptCount val="25"/>
                <c:pt idx="0">
                  <c:v>2</c:v>
                </c:pt>
                <c:pt idx="1">
                  <c:v>35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40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8</c:v>
                </c:pt>
                <c:pt idx="16">
                  <c:v>5</c:v>
                </c:pt>
                <c:pt idx="17">
                  <c:v>13</c:v>
                </c:pt>
                <c:pt idx="18">
                  <c:v>3</c:v>
                </c:pt>
                <c:pt idx="19">
                  <c:v>7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5</c:v>
                </c:pt>
                <c:pt idx="24">
                  <c:v>12</c:v>
                </c:pt>
              </c:numCache>
            </c:numRef>
          </c:val>
        </c:ser>
        <c:ser>
          <c:idx val="8"/>
          <c:order val="8"/>
          <c:tx>
            <c:v>A2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TP!$S$424:$S$448</c:f>
              <c:numCache>
                <c:formatCode>General</c:formatCode>
                <c:ptCount val="25"/>
                <c:pt idx="0">
                  <c:v>2</c:v>
                </c:pt>
                <c:pt idx="1">
                  <c:v>38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34</c:v>
                </c:pt>
                <c:pt idx="8">
                  <c:v>2</c:v>
                </c:pt>
                <c:pt idx="9">
                  <c:v>4</c:v>
                </c:pt>
                <c:pt idx="10">
                  <c:v>37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9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36</c:v>
                </c:pt>
              </c:numCache>
            </c:numRef>
          </c:val>
        </c:ser>
        <c:ser>
          <c:idx val="9"/>
          <c:order val="9"/>
          <c:tx>
            <c:v>A3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TP!$U$424:$U$448</c:f>
              <c:numCache>
                <c:formatCode>General</c:formatCode>
                <c:ptCount val="25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24</c:v>
                </c:pt>
                <c:pt idx="5">
                  <c:v>15</c:v>
                </c:pt>
                <c:pt idx="6">
                  <c:v>40</c:v>
                </c:pt>
                <c:pt idx="7">
                  <c:v>6</c:v>
                </c:pt>
                <c:pt idx="8">
                  <c:v>20</c:v>
                </c:pt>
                <c:pt idx="9">
                  <c:v>3</c:v>
                </c:pt>
                <c:pt idx="10">
                  <c:v>19</c:v>
                </c:pt>
                <c:pt idx="11">
                  <c:v>2</c:v>
                </c:pt>
                <c:pt idx="12">
                  <c:v>24</c:v>
                </c:pt>
                <c:pt idx="13">
                  <c:v>6</c:v>
                </c:pt>
                <c:pt idx="14">
                  <c:v>0</c:v>
                </c:pt>
                <c:pt idx="15">
                  <c:v>37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43</c:v>
                </c:pt>
              </c:numCache>
            </c:numRef>
          </c:val>
        </c:ser>
        <c:ser>
          <c:idx val="10"/>
          <c:order val="10"/>
          <c:tx>
            <c:v>A3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TP!$W$424:$W$448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40</c:v>
                </c:pt>
                <c:pt idx="4">
                  <c:v>42</c:v>
                </c:pt>
                <c:pt idx="5">
                  <c:v>3</c:v>
                </c:pt>
                <c:pt idx="6">
                  <c:v>16</c:v>
                </c:pt>
                <c:pt idx="7">
                  <c:v>3</c:v>
                </c:pt>
                <c:pt idx="8">
                  <c:v>69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39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13</c:v>
                </c:pt>
                <c:pt idx="22">
                  <c:v>0</c:v>
                </c:pt>
                <c:pt idx="23">
                  <c:v>2</c:v>
                </c:pt>
                <c:pt idx="24">
                  <c:v>38</c:v>
                </c:pt>
              </c:numCache>
            </c:numRef>
          </c:val>
        </c:ser>
        <c:ser>
          <c:idx val="11"/>
          <c:order val="11"/>
          <c:tx>
            <c:v>A3 5.0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TP!$A$424:$A$448</c:f>
              <c:numCache>
                <c:formatCode>m/d/yyyy</c:formatCode>
                <c:ptCount val="25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41065</c:v>
                </c:pt>
                <c:pt idx="18">
                  <c:v>41068</c:v>
                </c:pt>
                <c:pt idx="19">
                  <c:v>41072</c:v>
                </c:pt>
                <c:pt idx="20">
                  <c:v>41075</c:v>
                </c:pt>
                <c:pt idx="21">
                  <c:v>41081</c:v>
                </c:pt>
                <c:pt idx="22">
                  <c:v>41082</c:v>
                </c:pt>
                <c:pt idx="23">
                  <c:v>41087</c:v>
                </c:pt>
                <c:pt idx="24">
                  <c:v>41089</c:v>
                </c:pt>
              </c:numCache>
            </c:numRef>
          </c:cat>
          <c:val>
            <c:numRef>
              <c:f>TP!$Y$424:$Y$448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29</c:v>
                </c:pt>
                <c:pt idx="3">
                  <c:v>47</c:v>
                </c:pt>
                <c:pt idx="4">
                  <c:v>49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38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39</c:v>
                </c:pt>
                <c:pt idx="13">
                  <c:v>8</c:v>
                </c:pt>
                <c:pt idx="14">
                  <c:v>0</c:v>
                </c:pt>
                <c:pt idx="15">
                  <c:v>48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marker val="1"/>
        <c:axId val="147467264"/>
        <c:axId val="147473536"/>
      </c:lineChart>
      <c:dateAx>
        <c:axId val="1474672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7473536"/>
        <c:crosses val="autoZero"/>
        <c:auto val="1"/>
        <c:lblOffset val="100"/>
      </c:dateAx>
      <c:valAx>
        <c:axId val="1474735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7467264"/>
        <c:crosses val="autoZero"/>
        <c:crossBetween val="between"/>
        <c:majorUnit val="2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36095117616773"/>
          <c:y val="2.018111197291407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TP!$B$395:$B$419</c:f>
              <c:numCache>
                <c:formatCode>General</c:formatCode>
                <c:ptCount val="25"/>
                <c:pt idx="0">
                  <c:v>169</c:v>
                </c:pt>
                <c:pt idx="1">
                  <c:v>19</c:v>
                </c:pt>
                <c:pt idx="2">
                  <c:v>179</c:v>
                </c:pt>
                <c:pt idx="3">
                  <c:v>43</c:v>
                </c:pt>
                <c:pt idx="4">
                  <c:v>96</c:v>
                </c:pt>
                <c:pt idx="5">
                  <c:v>113</c:v>
                </c:pt>
                <c:pt idx="6">
                  <c:v>66</c:v>
                </c:pt>
                <c:pt idx="7">
                  <c:v>66</c:v>
                </c:pt>
                <c:pt idx="8">
                  <c:v>27</c:v>
                </c:pt>
                <c:pt idx="9">
                  <c:v>75</c:v>
                </c:pt>
                <c:pt idx="10">
                  <c:v>141</c:v>
                </c:pt>
                <c:pt idx="11">
                  <c:v>6</c:v>
                </c:pt>
                <c:pt idx="12">
                  <c:v>239</c:v>
                </c:pt>
                <c:pt idx="13">
                  <c:v>410</c:v>
                </c:pt>
                <c:pt idx="14">
                  <c:v>336</c:v>
                </c:pt>
                <c:pt idx="15">
                  <c:v>60</c:v>
                </c:pt>
                <c:pt idx="16">
                  <c:v>27</c:v>
                </c:pt>
                <c:pt idx="17">
                  <c:v>24</c:v>
                </c:pt>
                <c:pt idx="18">
                  <c:v>23</c:v>
                </c:pt>
                <c:pt idx="19">
                  <c:v>121</c:v>
                </c:pt>
                <c:pt idx="20">
                  <c:v>14</c:v>
                </c:pt>
                <c:pt idx="21">
                  <c:v>76</c:v>
                </c:pt>
                <c:pt idx="22">
                  <c:v>198</c:v>
                </c:pt>
                <c:pt idx="23">
                  <c:v>26</c:v>
                </c:pt>
                <c:pt idx="24">
                  <c:v>25</c:v>
                </c:pt>
              </c:numCache>
            </c:numRef>
          </c:val>
        </c:ser>
        <c:ser>
          <c:idx val="1"/>
          <c:order val="1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TP!$D$395:$D$419</c:f>
              <c:numCache>
                <c:formatCode>General</c:formatCode>
                <c:ptCount val="25"/>
                <c:pt idx="0">
                  <c:v>42</c:v>
                </c:pt>
                <c:pt idx="1">
                  <c:v>2</c:v>
                </c:pt>
                <c:pt idx="2">
                  <c:v>25</c:v>
                </c:pt>
                <c:pt idx="3">
                  <c:v>13</c:v>
                </c:pt>
                <c:pt idx="4">
                  <c:v>20</c:v>
                </c:pt>
                <c:pt idx="5">
                  <c:v>92</c:v>
                </c:pt>
                <c:pt idx="6">
                  <c:v>47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58</c:v>
                </c:pt>
                <c:pt idx="11">
                  <c:v>1</c:v>
                </c:pt>
                <c:pt idx="12">
                  <c:v>140</c:v>
                </c:pt>
                <c:pt idx="13">
                  <c:v>391</c:v>
                </c:pt>
                <c:pt idx="14">
                  <c:v>144</c:v>
                </c:pt>
                <c:pt idx="15">
                  <c:v>45</c:v>
                </c:pt>
                <c:pt idx="16">
                  <c:v>3</c:v>
                </c:pt>
                <c:pt idx="17">
                  <c:v>13</c:v>
                </c:pt>
                <c:pt idx="18">
                  <c:v>13</c:v>
                </c:pt>
                <c:pt idx="19">
                  <c:v>36</c:v>
                </c:pt>
                <c:pt idx="20">
                  <c:v>6</c:v>
                </c:pt>
                <c:pt idx="21">
                  <c:v>26</c:v>
                </c:pt>
                <c:pt idx="22">
                  <c:v>53</c:v>
                </c:pt>
                <c:pt idx="23">
                  <c:v>9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v>A1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TP!$F$395:$F$419</c:f>
              <c:numCache>
                <c:formatCode>General</c:formatCode>
                <c:ptCount val="25"/>
                <c:pt idx="0">
                  <c:v>11</c:v>
                </c:pt>
                <c:pt idx="1">
                  <c:v>3</c:v>
                </c:pt>
                <c:pt idx="2">
                  <c:v>25</c:v>
                </c:pt>
                <c:pt idx="3">
                  <c:v>2</c:v>
                </c:pt>
                <c:pt idx="4">
                  <c:v>11</c:v>
                </c:pt>
                <c:pt idx="5">
                  <c:v>195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13</c:v>
                </c:pt>
                <c:pt idx="11">
                  <c:v>12</c:v>
                </c:pt>
                <c:pt idx="12">
                  <c:v>139</c:v>
                </c:pt>
                <c:pt idx="13">
                  <c:v>664</c:v>
                </c:pt>
                <c:pt idx="14">
                  <c:v>143</c:v>
                </c:pt>
                <c:pt idx="15">
                  <c:v>23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15</c:v>
                </c:pt>
                <c:pt idx="20">
                  <c:v>4</c:v>
                </c:pt>
                <c:pt idx="21">
                  <c:v>11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TP!$H$395:$H$419</c:f>
              <c:numCache>
                <c:formatCode>General</c:formatCode>
                <c:ptCount val="25"/>
                <c:pt idx="0">
                  <c:v>54</c:v>
                </c:pt>
                <c:pt idx="1">
                  <c:v>25</c:v>
                </c:pt>
                <c:pt idx="2">
                  <c:v>71</c:v>
                </c:pt>
                <c:pt idx="3">
                  <c:v>24</c:v>
                </c:pt>
                <c:pt idx="4">
                  <c:v>121</c:v>
                </c:pt>
                <c:pt idx="5">
                  <c:v>246</c:v>
                </c:pt>
                <c:pt idx="6">
                  <c:v>0</c:v>
                </c:pt>
                <c:pt idx="7">
                  <c:v>18</c:v>
                </c:pt>
                <c:pt idx="8">
                  <c:v>16</c:v>
                </c:pt>
                <c:pt idx="9">
                  <c:v>128</c:v>
                </c:pt>
                <c:pt idx="10">
                  <c:v>117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116</c:v>
                </c:pt>
                <c:pt idx="15">
                  <c:v>13</c:v>
                </c:pt>
                <c:pt idx="16">
                  <c:v>3</c:v>
                </c:pt>
                <c:pt idx="17">
                  <c:v>0</c:v>
                </c:pt>
                <c:pt idx="18">
                  <c:v>62</c:v>
                </c:pt>
                <c:pt idx="19">
                  <c:v>9</c:v>
                </c:pt>
                <c:pt idx="20">
                  <c:v>24</c:v>
                </c:pt>
                <c:pt idx="21">
                  <c:v>11</c:v>
                </c:pt>
                <c:pt idx="22">
                  <c:v>81</c:v>
                </c:pt>
                <c:pt idx="23">
                  <c:v>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TP!$J$395:$J$419</c:f>
              <c:numCache>
                <c:formatCode>General</c:formatCode>
                <c:ptCount val="25"/>
                <c:pt idx="0">
                  <c:v>32</c:v>
                </c:pt>
                <c:pt idx="1">
                  <c:v>4</c:v>
                </c:pt>
                <c:pt idx="2">
                  <c:v>69</c:v>
                </c:pt>
                <c:pt idx="3">
                  <c:v>0</c:v>
                </c:pt>
                <c:pt idx="4">
                  <c:v>53</c:v>
                </c:pt>
                <c:pt idx="5">
                  <c:v>199</c:v>
                </c:pt>
                <c:pt idx="6">
                  <c:v>0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100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241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19</c:v>
                </c:pt>
                <c:pt idx="19">
                  <c:v>14</c:v>
                </c:pt>
                <c:pt idx="20">
                  <c:v>23</c:v>
                </c:pt>
                <c:pt idx="21">
                  <c:v>7</c:v>
                </c:pt>
                <c:pt idx="22">
                  <c:v>149</c:v>
                </c:pt>
                <c:pt idx="23">
                  <c:v>9</c:v>
                </c:pt>
                <c:pt idx="24">
                  <c:v>13</c:v>
                </c:pt>
              </c:numCache>
            </c:numRef>
          </c:val>
        </c:ser>
        <c:ser>
          <c:idx val="5"/>
          <c:order val="5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TP!$L$395:$L$419</c:f>
              <c:numCache>
                <c:formatCode>General</c:formatCode>
                <c:ptCount val="25"/>
                <c:pt idx="0">
                  <c:v>23</c:v>
                </c:pt>
                <c:pt idx="1">
                  <c:v>3</c:v>
                </c:pt>
                <c:pt idx="2">
                  <c:v>46</c:v>
                </c:pt>
                <c:pt idx="3">
                  <c:v>0</c:v>
                </c:pt>
                <c:pt idx="4">
                  <c:v>29</c:v>
                </c:pt>
                <c:pt idx="5">
                  <c:v>149</c:v>
                </c:pt>
                <c:pt idx="6">
                  <c:v>0</c:v>
                </c:pt>
                <c:pt idx="7">
                  <c:v>91</c:v>
                </c:pt>
                <c:pt idx="8">
                  <c:v>17</c:v>
                </c:pt>
                <c:pt idx="9">
                  <c:v>11</c:v>
                </c:pt>
                <c:pt idx="10">
                  <c:v>96</c:v>
                </c:pt>
                <c:pt idx="11">
                  <c:v>7</c:v>
                </c:pt>
                <c:pt idx="12">
                  <c:v>45</c:v>
                </c:pt>
                <c:pt idx="13">
                  <c:v>10</c:v>
                </c:pt>
                <c:pt idx="14">
                  <c:v>223</c:v>
                </c:pt>
                <c:pt idx="15">
                  <c:v>13</c:v>
                </c:pt>
                <c:pt idx="16">
                  <c:v>5</c:v>
                </c:pt>
                <c:pt idx="17">
                  <c:v>0</c:v>
                </c:pt>
                <c:pt idx="18">
                  <c:v>25</c:v>
                </c:pt>
                <c:pt idx="19">
                  <c:v>10</c:v>
                </c:pt>
                <c:pt idx="20">
                  <c:v>11</c:v>
                </c:pt>
                <c:pt idx="21">
                  <c:v>17</c:v>
                </c:pt>
                <c:pt idx="22">
                  <c:v>216</c:v>
                </c:pt>
                <c:pt idx="23">
                  <c:v>10</c:v>
                </c:pt>
                <c:pt idx="24">
                  <c:v>9</c:v>
                </c:pt>
              </c:numCache>
            </c:numRef>
          </c:val>
        </c:ser>
        <c:ser>
          <c:idx val="6"/>
          <c:order val="6"/>
          <c:tx>
            <c:v>A2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TP!$N$395:$N$419</c:f>
              <c:numCache>
                <c:formatCode>General</c:formatCode>
                <c:ptCount val="25"/>
                <c:pt idx="0">
                  <c:v>74</c:v>
                </c:pt>
                <c:pt idx="1">
                  <c:v>111</c:v>
                </c:pt>
                <c:pt idx="2">
                  <c:v>75</c:v>
                </c:pt>
                <c:pt idx="3">
                  <c:v>32</c:v>
                </c:pt>
                <c:pt idx="4">
                  <c:v>433</c:v>
                </c:pt>
                <c:pt idx="5">
                  <c:v>375</c:v>
                </c:pt>
                <c:pt idx="6">
                  <c:v>6</c:v>
                </c:pt>
                <c:pt idx="7">
                  <c:v>95</c:v>
                </c:pt>
                <c:pt idx="8">
                  <c:v>25</c:v>
                </c:pt>
                <c:pt idx="9">
                  <c:v>16</c:v>
                </c:pt>
                <c:pt idx="10">
                  <c:v>157</c:v>
                </c:pt>
                <c:pt idx="11">
                  <c:v>14</c:v>
                </c:pt>
                <c:pt idx="12">
                  <c:v>71</c:v>
                </c:pt>
                <c:pt idx="13">
                  <c:v>21</c:v>
                </c:pt>
                <c:pt idx="14">
                  <c:v>74</c:v>
                </c:pt>
                <c:pt idx="15">
                  <c:v>38</c:v>
                </c:pt>
                <c:pt idx="16">
                  <c:v>29</c:v>
                </c:pt>
                <c:pt idx="17">
                  <c:v>8</c:v>
                </c:pt>
                <c:pt idx="18">
                  <c:v>2</c:v>
                </c:pt>
                <c:pt idx="19">
                  <c:v>12</c:v>
                </c:pt>
                <c:pt idx="20">
                  <c:v>133</c:v>
                </c:pt>
                <c:pt idx="21">
                  <c:v>99</c:v>
                </c:pt>
                <c:pt idx="22">
                  <c:v>267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7"/>
          <c:order val="7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TP!$P$395:$P$419</c:f>
              <c:numCache>
                <c:formatCode>General</c:formatCode>
                <c:ptCount val="25"/>
                <c:pt idx="0">
                  <c:v>288</c:v>
                </c:pt>
                <c:pt idx="1">
                  <c:v>261</c:v>
                </c:pt>
                <c:pt idx="2">
                  <c:v>31</c:v>
                </c:pt>
                <c:pt idx="3">
                  <c:v>23</c:v>
                </c:pt>
                <c:pt idx="4">
                  <c:v>111</c:v>
                </c:pt>
                <c:pt idx="5">
                  <c:v>126</c:v>
                </c:pt>
                <c:pt idx="6">
                  <c:v>21</c:v>
                </c:pt>
                <c:pt idx="7">
                  <c:v>27</c:v>
                </c:pt>
                <c:pt idx="8">
                  <c:v>17</c:v>
                </c:pt>
                <c:pt idx="9">
                  <c:v>43</c:v>
                </c:pt>
                <c:pt idx="10">
                  <c:v>110</c:v>
                </c:pt>
                <c:pt idx="11">
                  <c:v>51</c:v>
                </c:pt>
                <c:pt idx="12">
                  <c:v>18</c:v>
                </c:pt>
                <c:pt idx="13">
                  <c:v>11</c:v>
                </c:pt>
                <c:pt idx="14">
                  <c:v>64</c:v>
                </c:pt>
                <c:pt idx="15">
                  <c:v>6</c:v>
                </c:pt>
                <c:pt idx="16">
                  <c:v>15</c:v>
                </c:pt>
                <c:pt idx="17">
                  <c:v>12</c:v>
                </c:pt>
                <c:pt idx="18">
                  <c:v>1</c:v>
                </c:pt>
                <c:pt idx="19">
                  <c:v>0</c:v>
                </c:pt>
                <c:pt idx="20">
                  <c:v>88</c:v>
                </c:pt>
                <c:pt idx="21">
                  <c:v>33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8"/>
          <c:order val="8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TP!$R$395:$R$419</c:f>
              <c:numCache>
                <c:formatCode>General</c:formatCode>
                <c:ptCount val="25"/>
                <c:pt idx="0">
                  <c:v>84</c:v>
                </c:pt>
                <c:pt idx="1">
                  <c:v>249</c:v>
                </c:pt>
                <c:pt idx="2">
                  <c:v>102</c:v>
                </c:pt>
                <c:pt idx="3">
                  <c:v>11</c:v>
                </c:pt>
                <c:pt idx="4">
                  <c:v>41</c:v>
                </c:pt>
                <c:pt idx="5">
                  <c:v>126</c:v>
                </c:pt>
                <c:pt idx="6">
                  <c:v>82</c:v>
                </c:pt>
                <c:pt idx="7">
                  <c:v>16</c:v>
                </c:pt>
                <c:pt idx="8">
                  <c:v>1</c:v>
                </c:pt>
                <c:pt idx="9">
                  <c:v>98</c:v>
                </c:pt>
                <c:pt idx="10">
                  <c:v>124</c:v>
                </c:pt>
                <c:pt idx="11">
                  <c:v>74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5</c:v>
                </c:pt>
                <c:pt idx="16">
                  <c:v>15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77</c:v>
                </c:pt>
                <c:pt idx="21">
                  <c:v>27</c:v>
                </c:pt>
                <c:pt idx="22">
                  <c:v>8</c:v>
                </c:pt>
                <c:pt idx="23">
                  <c:v>31</c:v>
                </c:pt>
                <c:pt idx="24">
                  <c:v>18</c:v>
                </c:pt>
              </c:numCache>
            </c:numRef>
          </c:val>
        </c:ser>
        <c:ser>
          <c:idx val="9"/>
          <c:order val="9"/>
          <c:tx>
            <c:v>A3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TP!$T$395:$T$419</c:f>
              <c:numCache>
                <c:formatCode>General</c:formatCode>
                <c:ptCount val="25"/>
                <c:pt idx="0">
                  <c:v>16</c:v>
                </c:pt>
                <c:pt idx="1">
                  <c:v>390</c:v>
                </c:pt>
                <c:pt idx="2">
                  <c:v>198</c:v>
                </c:pt>
                <c:pt idx="3">
                  <c:v>46</c:v>
                </c:pt>
                <c:pt idx="4">
                  <c:v>66</c:v>
                </c:pt>
                <c:pt idx="5">
                  <c:v>285</c:v>
                </c:pt>
                <c:pt idx="6">
                  <c:v>68</c:v>
                </c:pt>
                <c:pt idx="7">
                  <c:v>226</c:v>
                </c:pt>
                <c:pt idx="8">
                  <c:v>22</c:v>
                </c:pt>
                <c:pt idx="9">
                  <c:v>62</c:v>
                </c:pt>
                <c:pt idx="10">
                  <c:v>233</c:v>
                </c:pt>
                <c:pt idx="11">
                  <c:v>80</c:v>
                </c:pt>
                <c:pt idx="12">
                  <c:v>43</c:v>
                </c:pt>
                <c:pt idx="13">
                  <c:v>38</c:v>
                </c:pt>
                <c:pt idx="14">
                  <c:v>27</c:v>
                </c:pt>
                <c:pt idx="15">
                  <c:v>64</c:v>
                </c:pt>
                <c:pt idx="16">
                  <c:v>10</c:v>
                </c:pt>
                <c:pt idx="17">
                  <c:v>27</c:v>
                </c:pt>
                <c:pt idx="18">
                  <c:v>44</c:v>
                </c:pt>
                <c:pt idx="19">
                  <c:v>8</c:v>
                </c:pt>
                <c:pt idx="20">
                  <c:v>151</c:v>
                </c:pt>
                <c:pt idx="21">
                  <c:v>44</c:v>
                </c:pt>
                <c:pt idx="22">
                  <c:v>52</c:v>
                </c:pt>
                <c:pt idx="23">
                  <c:v>80</c:v>
                </c:pt>
                <c:pt idx="24">
                  <c:v>18</c:v>
                </c:pt>
              </c:numCache>
            </c:numRef>
          </c:val>
        </c:ser>
        <c:ser>
          <c:idx val="10"/>
          <c:order val="10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TP!$V$395:$V$419</c:f>
              <c:numCache>
                <c:formatCode>General</c:formatCode>
                <c:ptCount val="25"/>
                <c:pt idx="0">
                  <c:v>6</c:v>
                </c:pt>
                <c:pt idx="1">
                  <c:v>292</c:v>
                </c:pt>
                <c:pt idx="2">
                  <c:v>168</c:v>
                </c:pt>
                <c:pt idx="3">
                  <c:v>18</c:v>
                </c:pt>
                <c:pt idx="4">
                  <c:v>43</c:v>
                </c:pt>
                <c:pt idx="5">
                  <c:v>83</c:v>
                </c:pt>
                <c:pt idx="6">
                  <c:v>29</c:v>
                </c:pt>
                <c:pt idx="7">
                  <c:v>51</c:v>
                </c:pt>
                <c:pt idx="8">
                  <c:v>15</c:v>
                </c:pt>
                <c:pt idx="9">
                  <c:v>56</c:v>
                </c:pt>
                <c:pt idx="10">
                  <c:v>43</c:v>
                </c:pt>
                <c:pt idx="11">
                  <c:v>69</c:v>
                </c:pt>
                <c:pt idx="12">
                  <c:v>39</c:v>
                </c:pt>
                <c:pt idx="13">
                  <c:v>75</c:v>
                </c:pt>
                <c:pt idx="14">
                  <c:v>56</c:v>
                </c:pt>
                <c:pt idx="15">
                  <c:v>40</c:v>
                </c:pt>
                <c:pt idx="16">
                  <c:v>7</c:v>
                </c:pt>
                <c:pt idx="17">
                  <c:v>7</c:v>
                </c:pt>
                <c:pt idx="18">
                  <c:v>20</c:v>
                </c:pt>
                <c:pt idx="19">
                  <c:v>12</c:v>
                </c:pt>
                <c:pt idx="20">
                  <c:v>174</c:v>
                </c:pt>
                <c:pt idx="21">
                  <c:v>22</c:v>
                </c:pt>
                <c:pt idx="22">
                  <c:v>18</c:v>
                </c:pt>
                <c:pt idx="23">
                  <c:v>47</c:v>
                </c:pt>
                <c:pt idx="24">
                  <c:v>7</c:v>
                </c:pt>
              </c:numCache>
            </c:numRef>
          </c:val>
        </c:ser>
        <c:ser>
          <c:idx val="11"/>
          <c:order val="11"/>
          <c:tx>
            <c:v>A3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TP!$X$395:$X$419</c:f>
              <c:numCache>
                <c:formatCode>General</c:formatCode>
                <c:ptCount val="25"/>
                <c:pt idx="0">
                  <c:v>962</c:v>
                </c:pt>
                <c:pt idx="1">
                  <c:v>119</c:v>
                </c:pt>
                <c:pt idx="2">
                  <c:v>203</c:v>
                </c:pt>
                <c:pt idx="3">
                  <c:v>8</c:v>
                </c:pt>
                <c:pt idx="4">
                  <c:v>93</c:v>
                </c:pt>
                <c:pt idx="5">
                  <c:v>58</c:v>
                </c:pt>
                <c:pt idx="6">
                  <c:v>26</c:v>
                </c:pt>
                <c:pt idx="7">
                  <c:v>25</c:v>
                </c:pt>
                <c:pt idx="8">
                  <c:v>4</c:v>
                </c:pt>
                <c:pt idx="9">
                  <c:v>63</c:v>
                </c:pt>
                <c:pt idx="10">
                  <c:v>35</c:v>
                </c:pt>
                <c:pt idx="11">
                  <c:v>22</c:v>
                </c:pt>
                <c:pt idx="12">
                  <c:v>69</c:v>
                </c:pt>
                <c:pt idx="13">
                  <c:v>5</c:v>
                </c:pt>
                <c:pt idx="14">
                  <c:v>37</c:v>
                </c:pt>
                <c:pt idx="15">
                  <c:v>24</c:v>
                </c:pt>
                <c:pt idx="16">
                  <c:v>5</c:v>
                </c:pt>
                <c:pt idx="17">
                  <c:v>2</c:v>
                </c:pt>
                <c:pt idx="18">
                  <c:v>19</c:v>
                </c:pt>
                <c:pt idx="19">
                  <c:v>16</c:v>
                </c:pt>
                <c:pt idx="20">
                  <c:v>126</c:v>
                </c:pt>
                <c:pt idx="21">
                  <c:v>9</c:v>
                </c:pt>
                <c:pt idx="22">
                  <c:v>54</c:v>
                </c:pt>
                <c:pt idx="23">
                  <c:v>14</c:v>
                </c:pt>
                <c:pt idx="24">
                  <c:v>2</c:v>
                </c:pt>
              </c:numCache>
            </c:numRef>
          </c:val>
        </c:ser>
        <c:marker val="1"/>
        <c:axId val="147539072"/>
        <c:axId val="147540992"/>
      </c:lineChart>
      <c:dateAx>
        <c:axId val="1475390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7540992"/>
        <c:crosses val="autoZero"/>
        <c:auto val="1"/>
        <c:lblOffset val="100"/>
      </c:dateAx>
      <c:valAx>
        <c:axId val="14754099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7539072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07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TP!$C$395:$C$419</c:f>
              <c:numCache>
                <c:formatCode>General</c:formatCode>
                <c:ptCount val="25"/>
                <c:pt idx="0">
                  <c:v>38</c:v>
                </c:pt>
                <c:pt idx="1">
                  <c:v>7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4</c:v>
                </c:pt>
                <c:pt idx="9">
                  <c:v>13</c:v>
                </c:pt>
                <c:pt idx="10">
                  <c:v>21</c:v>
                </c:pt>
                <c:pt idx="11">
                  <c:v>1</c:v>
                </c:pt>
                <c:pt idx="12">
                  <c:v>42</c:v>
                </c:pt>
                <c:pt idx="13">
                  <c:v>25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33</c:v>
                </c:pt>
                <c:pt idx="20">
                  <c:v>2</c:v>
                </c:pt>
                <c:pt idx="21">
                  <c:v>12</c:v>
                </c:pt>
                <c:pt idx="22">
                  <c:v>15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TP!$E$395:$E$419</c:f>
              <c:numCache>
                <c:formatCode>General</c:formatCode>
                <c:ptCount val="25"/>
                <c:pt idx="0">
                  <c:v>12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14</c:v>
                </c:pt>
                <c:pt idx="13">
                  <c:v>14</c:v>
                </c:pt>
                <c:pt idx="14">
                  <c:v>17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TP!$G$395:$G$419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  <c:pt idx="13">
                  <c:v>5</c:v>
                </c:pt>
                <c:pt idx="14">
                  <c:v>31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TP!$I$395:$I$419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14</c:v>
                </c:pt>
                <c:pt idx="3">
                  <c:v>0</c:v>
                </c:pt>
                <c:pt idx="4">
                  <c:v>22</c:v>
                </c:pt>
                <c:pt idx="5">
                  <c:v>25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37</c:v>
                </c:pt>
                <c:pt idx="10">
                  <c:v>19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TP!$K$395:$K$419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26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8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v>A1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TP!$M$395:$M$419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19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1">
                  <c:v>0</c:v>
                </c:pt>
                <c:pt idx="12">
                  <c:v>9</c:v>
                </c:pt>
                <c:pt idx="13">
                  <c:v>1</c:v>
                </c:pt>
                <c:pt idx="14">
                  <c:v>47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v>A2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TP!$O$395:$O$419</c:f>
              <c:numCache>
                <c:formatCode>General</c:formatCode>
                <c:ptCount val="25"/>
                <c:pt idx="0">
                  <c:v>7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49</c:v>
                </c:pt>
                <c:pt idx="5">
                  <c:v>39</c:v>
                </c:pt>
                <c:pt idx="6">
                  <c:v>1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11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43</c:v>
                </c:pt>
                <c:pt idx="21">
                  <c:v>16</c:v>
                </c:pt>
                <c:pt idx="22">
                  <c:v>21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7"/>
          <c:order val="7"/>
          <c:tx>
            <c:v>A2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TP!$Q$395:$Q$419</c:f>
              <c:numCache>
                <c:formatCode>General</c:formatCode>
                <c:ptCount val="25"/>
                <c:pt idx="0">
                  <c:v>35</c:v>
                </c:pt>
                <c:pt idx="1">
                  <c:v>39</c:v>
                </c:pt>
                <c:pt idx="2">
                  <c:v>3</c:v>
                </c:pt>
                <c:pt idx="3">
                  <c:v>4</c:v>
                </c:pt>
                <c:pt idx="4">
                  <c:v>21</c:v>
                </c:pt>
                <c:pt idx="5">
                  <c:v>14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11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9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v>A2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TP!$S$395:$S$419</c:f>
              <c:numCache>
                <c:formatCode>General</c:formatCode>
                <c:ptCount val="25"/>
                <c:pt idx="0">
                  <c:v>12</c:v>
                </c:pt>
                <c:pt idx="1">
                  <c:v>31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20</c:v>
                </c:pt>
                <c:pt idx="6">
                  <c:v>16</c:v>
                </c:pt>
                <c:pt idx="7">
                  <c:v>4</c:v>
                </c:pt>
                <c:pt idx="8">
                  <c:v>0</c:v>
                </c:pt>
                <c:pt idx="9">
                  <c:v>41</c:v>
                </c:pt>
                <c:pt idx="10">
                  <c:v>21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9"/>
          <c:order val="9"/>
          <c:tx>
            <c:v>A3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TP!$U$395:$U$419</c:f>
              <c:numCache>
                <c:formatCode>General</c:formatCode>
                <c:ptCount val="25"/>
                <c:pt idx="0">
                  <c:v>0</c:v>
                </c:pt>
                <c:pt idx="1">
                  <c:v>34</c:v>
                </c:pt>
                <c:pt idx="2">
                  <c:v>30</c:v>
                </c:pt>
                <c:pt idx="3">
                  <c:v>12</c:v>
                </c:pt>
                <c:pt idx="4">
                  <c:v>7</c:v>
                </c:pt>
                <c:pt idx="5">
                  <c:v>27</c:v>
                </c:pt>
                <c:pt idx="6">
                  <c:v>10</c:v>
                </c:pt>
                <c:pt idx="7">
                  <c:v>20</c:v>
                </c:pt>
                <c:pt idx="8">
                  <c:v>5</c:v>
                </c:pt>
                <c:pt idx="9">
                  <c:v>12</c:v>
                </c:pt>
                <c:pt idx="10">
                  <c:v>36</c:v>
                </c:pt>
                <c:pt idx="11">
                  <c:v>11</c:v>
                </c:pt>
                <c:pt idx="12">
                  <c:v>10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</c:ser>
        <c:ser>
          <c:idx val="10"/>
          <c:order val="10"/>
          <c:tx>
            <c:v>A3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TP!$W$395:$W$419</c:f>
              <c:numCache>
                <c:formatCode>General</c:formatCode>
                <c:ptCount val="25"/>
                <c:pt idx="0">
                  <c:v>0</c:v>
                </c:pt>
                <c:pt idx="1">
                  <c:v>41</c:v>
                </c:pt>
                <c:pt idx="2">
                  <c:v>32</c:v>
                </c:pt>
                <c:pt idx="3">
                  <c:v>2</c:v>
                </c:pt>
                <c:pt idx="4">
                  <c:v>8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11"/>
          <c:order val="11"/>
          <c:tx>
            <c:v>A3 5.0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TP!$A$395:$A$419</c:f>
              <c:numCache>
                <c:formatCode>m/d/yyyy</c:formatCode>
                <c:ptCount val="25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41075</c:v>
                </c:pt>
                <c:pt idx="21">
                  <c:v>41080</c:v>
                </c:pt>
                <c:pt idx="22">
                  <c:v>41082</c:v>
                </c:pt>
                <c:pt idx="23">
                  <c:v>41087</c:v>
                </c:pt>
                <c:pt idx="24">
                  <c:v>41088</c:v>
                </c:pt>
              </c:numCache>
            </c:numRef>
          </c:cat>
          <c:val>
            <c:numRef>
              <c:f>TP!$Y$395:$Y$419</c:f>
              <c:numCache>
                <c:formatCode>General</c:formatCode>
                <c:ptCount val="25"/>
                <c:pt idx="0">
                  <c:v>136</c:v>
                </c:pt>
                <c:pt idx="1">
                  <c:v>14</c:v>
                </c:pt>
                <c:pt idx="2">
                  <c:v>45</c:v>
                </c:pt>
                <c:pt idx="3">
                  <c:v>7</c:v>
                </c:pt>
                <c:pt idx="4">
                  <c:v>17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17</c:v>
                </c:pt>
                <c:pt idx="10">
                  <c:v>4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14</c:v>
                </c:pt>
                <c:pt idx="21">
                  <c:v>1</c:v>
                </c:pt>
                <c:pt idx="22">
                  <c:v>8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marker val="1"/>
        <c:axId val="9318400"/>
        <c:axId val="9319936"/>
      </c:lineChart>
      <c:dateAx>
        <c:axId val="93184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319936"/>
        <c:crosses val="autoZero"/>
        <c:auto val="1"/>
        <c:lblOffset val="100"/>
      </c:dateAx>
      <c:valAx>
        <c:axId val="9319936"/>
        <c:scaling>
          <c:orientation val="minMax"/>
          <c:max val="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318400"/>
        <c:crosses val="autoZero"/>
        <c:crossBetween val="between"/>
        <c:majorUnit val="25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24551843834657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TP!$B$494:$B$518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22</c:v>
                </c:pt>
                <c:pt idx="3">
                  <c:v>40</c:v>
                </c:pt>
                <c:pt idx="4">
                  <c:v>6</c:v>
                </c:pt>
                <c:pt idx="5">
                  <c:v>25</c:v>
                </c:pt>
                <c:pt idx="6">
                  <c:v>4</c:v>
                </c:pt>
                <c:pt idx="7">
                  <c:v>0</c:v>
                </c:pt>
                <c:pt idx="8">
                  <c:v>49</c:v>
                </c:pt>
                <c:pt idx="9">
                  <c:v>6</c:v>
                </c:pt>
                <c:pt idx="10">
                  <c:v>190</c:v>
                </c:pt>
                <c:pt idx="11">
                  <c:v>177</c:v>
                </c:pt>
                <c:pt idx="12">
                  <c:v>2</c:v>
                </c:pt>
                <c:pt idx="13">
                  <c:v>126</c:v>
                </c:pt>
                <c:pt idx="14">
                  <c:v>553</c:v>
                </c:pt>
                <c:pt idx="15">
                  <c:v>0</c:v>
                </c:pt>
                <c:pt idx="16">
                  <c:v>16</c:v>
                </c:pt>
                <c:pt idx="17">
                  <c:v>2</c:v>
                </c:pt>
                <c:pt idx="18">
                  <c:v>141</c:v>
                </c:pt>
                <c:pt idx="19">
                  <c:v>8</c:v>
                </c:pt>
                <c:pt idx="20">
                  <c:v>117</c:v>
                </c:pt>
                <c:pt idx="21">
                  <c:v>15</c:v>
                </c:pt>
                <c:pt idx="22">
                  <c:v>52</c:v>
                </c:pt>
                <c:pt idx="23">
                  <c:v>171</c:v>
                </c:pt>
                <c:pt idx="24">
                  <c:v>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TP!$D$494:$D$518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454</c:v>
                </c:pt>
                <c:pt idx="3">
                  <c:v>44</c:v>
                </c:pt>
                <c:pt idx="4">
                  <c:v>0</c:v>
                </c:pt>
                <c:pt idx="5">
                  <c:v>26</c:v>
                </c:pt>
                <c:pt idx="6">
                  <c:v>3</c:v>
                </c:pt>
                <c:pt idx="7">
                  <c:v>0</c:v>
                </c:pt>
                <c:pt idx="8">
                  <c:v>93</c:v>
                </c:pt>
                <c:pt idx="9">
                  <c:v>2</c:v>
                </c:pt>
                <c:pt idx="10">
                  <c:v>183</c:v>
                </c:pt>
                <c:pt idx="11">
                  <c:v>163</c:v>
                </c:pt>
                <c:pt idx="12">
                  <c:v>0</c:v>
                </c:pt>
                <c:pt idx="13">
                  <c:v>9</c:v>
                </c:pt>
                <c:pt idx="14">
                  <c:v>150</c:v>
                </c:pt>
                <c:pt idx="15">
                  <c:v>131</c:v>
                </c:pt>
                <c:pt idx="16">
                  <c:v>19</c:v>
                </c:pt>
                <c:pt idx="17">
                  <c:v>12</c:v>
                </c:pt>
                <c:pt idx="18">
                  <c:v>51</c:v>
                </c:pt>
                <c:pt idx="19">
                  <c:v>1</c:v>
                </c:pt>
                <c:pt idx="20">
                  <c:v>63</c:v>
                </c:pt>
                <c:pt idx="21">
                  <c:v>150</c:v>
                </c:pt>
                <c:pt idx="22">
                  <c:v>66</c:v>
                </c:pt>
                <c:pt idx="23">
                  <c:v>111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TP!$F$494:$F$518</c:f>
              <c:numCache>
                <c:formatCode>General</c:formatCode>
                <c:ptCount val="25"/>
                <c:pt idx="0">
                  <c:v>0</c:v>
                </c:pt>
                <c:pt idx="1">
                  <c:v>173</c:v>
                </c:pt>
                <c:pt idx="2">
                  <c:v>170</c:v>
                </c:pt>
                <c:pt idx="3">
                  <c:v>6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19</c:v>
                </c:pt>
                <c:pt idx="8">
                  <c:v>96</c:v>
                </c:pt>
                <c:pt idx="9">
                  <c:v>2</c:v>
                </c:pt>
                <c:pt idx="10">
                  <c:v>51</c:v>
                </c:pt>
                <c:pt idx="11">
                  <c:v>135</c:v>
                </c:pt>
                <c:pt idx="12">
                  <c:v>0</c:v>
                </c:pt>
                <c:pt idx="13">
                  <c:v>6</c:v>
                </c:pt>
                <c:pt idx="14">
                  <c:v>132</c:v>
                </c:pt>
                <c:pt idx="15">
                  <c:v>31</c:v>
                </c:pt>
                <c:pt idx="16">
                  <c:v>5</c:v>
                </c:pt>
                <c:pt idx="17">
                  <c:v>22</c:v>
                </c:pt>
                <c:pt idx="18">
                  <c:v>20</c:v>
                </c:pt>
                <c:pt idx="19">
                  <c:v>0</c:v>
                </c:pt>
                <c:pt idx="20">
                  <c:v>47</c:v>
                </c:pt>
                <c:pt idx="21">
                  <c:v>507</c:v>
                </c:pt>
                <c:pt idx="22">
                  <c:v>39</c:v>
                </c:pt>
                <c:pt idx="23">
                  <c:v>45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TP!$P$494:$P$518</c:f>
              <c:numCache>
                <c:formatCode>General</c:formatCode>
                <c:ptCount val="25"/>
                <c:pt idx="0">
                  <c:v>2</c:v>
                </c:pt>
                <c:pt idx="1">
                  <c:v>11</c:v>
                </c:pt>
                <c:pt idx="2">
                  <c:v>31</c:v>
                </c:pt>
                <c:pt idx="3">
                  <c:v>5</c:v>
                </c:pt>
                <c:pt idx="4">
                  <c:v>24</c:v>
                </c:pt>
                <c:pt idx="5">
                  <c:v>19</c:v>
                </c:pt>
                <c:pt idx="6">
                  <c:v>43</c:v>
                </c:pt>
                <c:pt idx="7">
                  <c:v>24</c:v>
                </c:pt>
                <c:pt idx="8">
                  <c:v>34</c:v>
                </c:pt>
                <c:pt idx="9">
                  <c:v>3</c:v>
                </c:pt>
                <c:pt idx="10">
                  <c:v>5</c:v>
                </c:pt>
                <c:pt idx="11">
                  <c:v>19</c:v>
                </c:pt>
                <c:pt idx="12">
                  <c:v>8</c:v>
                </c:pt>
                <c:pt idx="13">
                  <c:v>26</c:v>
                </c:pt>
                <c:pt idx="14">
                  <c:v>180</c:v>
                </c:pt>
                <c:pt idx="15">
                  <c:v>20</c:v>
                </c:pt>
                <c:pt idx="16">
                  <c:v>2</c:v>
                </c:pt>
                <c:pt idx="17">
                  <c:v>22</c:v>
                </c:pt>
                <c:pt idx="18">
                  <c:v>23</c:v>
                </c:pt>
                <c:pt idx="19">
                  <c:v>69</c:v>
                </c:pt>
                <c:pt idx="20">
                  <c:v>279</c:v>
                </c:pt>
                <c:pt idx="21">
                  <c:v>269</c:v>
                </c:pt>
                <c:pt idx="22">
                  <c:v>16</c:v>
                </c:pt>
                <c:pt idx="23">
                  <c:v>53</c:v>
                </c:pt>
                <c:pt idx="24">
                  <c:v>17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TP!$R$494:$R$518</c:f>
              <c:numCache>
                <c:formatCode>General</c:formatCode>
                <c:ptCount val="25"/>
                <c:pt idx="0">
                  <c:v>4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29</c:v>
                </c:pt>
                <c:pt idx="5">
                  <c:v>10</c:v>
                </c:pt>
                <c:pt idx="6">
                  <c:v>19</c:v>
                </c:pt>
                <c:pt idx="7">
                  <c:v>4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13</c:v>
                </c:pt>
                <c:pt idx="14">
                  <c:v>321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5</c:v>
                </c:pt>
                <c:pt idx="19">
                  <c:v>12</c:v>
                </c:pt>
                <c:pt idx="20">
                  <c:v>156</c:v>
                </c:pt>
                <c:pt idx="21">
                  <c:v>91</c:v>
                </c:pt>
                <c:pt idx="22">
                  <c:v>14</c:v>
                </c:pt>
                <c:pt idx="23">
                  <c:v>16</c:v>
                </c:pt>
                <c:pt idx="24">
                  <c:v>4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TP!$T$494:$T$518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38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25</c:v>
                </c:pt>
                <c:pt idx="9">
                  <c:v>65</c:v>
                </c:pt>
                <c:pt idx="10">
                  <c:v>0</c:v>
                </c:pt>
                <c:pt idx="11">
                  <c:v>9</c:v>
                </c:pt>
                <c:pt idx="12">
                  <c:v>5</c:v>
                </c:pt>
                <c:pt idx="13">
                  <c:v>104</c:v>
                </c:pt>
                <c:pt idx="14">
                  <c:v>728</c:v>
                </c:pt>
                <c:pt idx="15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89</c:v>
                </c:pt>
                <c:pt idx="21">
                  <c:v>34</c:v>
                </c:pt>
                <c:pt idx="22">
                  <c:v>13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marker val="1"/>
        <c:axId val="145879040"/>
        <c:axId val="145880960"/>
      </c:lineChart>
      <c:dateAx>
        <c:axId val="14587904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5880960"/>
        <c:crosses val="autoZero"/>
        <c:auto val="1"/>
        <c:lblOffset val="100"/>
      </c:dateAx>
      <c:valAx>
        <c:axId val="14588096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5879040"/>
        <c:crosses val="autoZero"/>
        <c:crossBetween val="between"/>
        <c:majorUnit val="500"/>
      </c:valAx>
      <c:spPr>
        <a:ln>
          <a:solidFill>
            <a:schemeClr val="accent1"/>
          </a:solidFill>
        </a:ln>
      </c:spPr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3473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TP!$Z$334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TP!$Z$335:$Z$360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47416576"/>
        <c:axId val="147418112"/>
      </c:lineChart>
      <c:dateAx>
        <c:axId val="1474165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7418112"/>
        <c:crosses val="autoZero"/>
        <c:auto val="1"/>
        <c:lblOffset val="100"/>
      </c:dateAx>
      <c:valAx>
        <c:axId val="147418112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7416576"/>
        <c:crosses val="autoZero"/>
        <c:crossBetween val="between"/>
        <c:majorUnit val="20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0290528744923484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TP!$AA$334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TP!$AA$335:$AA$360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47565568"/>
        <c:axId val="148021632"/>
      </c:lineChart>
      <c:dateAx>
        <c:axId val="1475655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021632"/>
        <c:crosses val="autoZero"/>
        <c:auto val="1"/>
        <c:lblOffset val="100"/>
      </c:dateAx>
      <c:valAx>
        <c:axId val="14802163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7565568"/>
        <c:crosses val="autoZero"/>
        <c:crossBetween val="between"/>
        <c:majorUnit val="20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v>Date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TP!$B$335:$B$360</c:f>
              <c:numCache>
                <c:formatCode>General</c:formatCode>
                <c:ptCount val="26"/>
                <c:pt idx="0">
                  <c:v>18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99</c:v>
                </c:pt>
                <c:pt idx="5">
                  <c:v>96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287</c:v>
                </c:pt>
                <c:pt idx="11">
                  <c:v>19</c:v>
                </c:pt>
                <c:pt idx="12">
                  <c:v>26</c:v>
                </c:pt>
                <c:pt idx="13">
                  <c:v>94</c:v>
                </c:pt>
                <c:pt idx="14">
                  <c:v>39</c:v>
                </c:pt>
                <c:pt idx="15">
                  <c:v>59</c:v>
                </c:pt>
                <c:pt idx="16">
                  <c:v>18</c:v>
                </c:pt>
                <c:pt idx="17">
                  <c:v>9</c:v>
                </c:pt>
                <c:pt idx="18">
                  <c:v>6</c:v>
                </c:pt>
                <c:pt idx="19">
                  <c:v>33</c:v>
                </c:pt>
                <c:pt idx="20">
                  <c:v>45</c:v>
                </c:pt>
                <c:pt idx="21">
                  <c:v>43</c:v>
                </c:pt>
                <c:pt idx="22">
                  <c:v>5</c:v>
                </c:pt>
                <c:pt idx="24">
                  <c:v>0</c:v>
                </c:pt>
                <c:pt idx="25">
                  <c:v>13</c:v>
                </c:pt>
              </c:numCache>
            </c:numRef>
          </c:val>
        </c:ser>
        <c:ser>
          <c:idx val="1"/>
          <c:order val="1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TP!$D$335:$D$360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</c:v>
                </c:pt>
                <c:pt idx="3">
                  <c:v>0</c:v>
                </c:pt>
                <c:pt idx="4">
                  <c:v>74</c:v>
                </c:pt>
                <c:pt idx="5">
                  <c:v>23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306</c:v>
                </c:pt>
                <c:pt idx="11">
                  <c:v>8</c:v>
                </c:pt>
                <c:pt idx="12">
                  <c:v>5</c:v>
                </c:pt>
                <c:pt idx="13">
                  <c:v>96</c:v>
                </c:pt>
                <c:pt idx="14">
                  <c:v>26</c:v>
                </c:pt>
                <c:pt idx="15">
                  <c:v>20</c:v>
                </c:pt>
                <c:pt idx="16">
                  <c:v>15</c:v>
                </c:pt>
                <c:pt idx="17">
                  <c:v>4</c:v>
                </c:pt>
                <c:pt idx="18">
                  <c:v>2</c:v>
                </c:pt>
                <c:pt idx="19">
                  <c:v>24</c:v>
                </c:pt>
                <c:pt idx="20">
                  <c:v>24</c:v>
                </c:pt>
                <c:pt idx="21">
                  <c:v>14</c:v>
                </c:pt>
                <c:pt idx="22">
                  <c:v>7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TP!$F$335:$F$360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127</c:v>
                </c:pt>
                <c:pt idx="5">
                  <c:v>43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335</c:v>
                </c:pt>
                <c:pt idx="11">
                  <c:v>2</c:v>
                </c:pt>
                <c:pt idx="12">
                  <c:v>1</c:v>
                </c:pt>
                <c:pt idx="13">
                  <c:v>154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2</c:v>
                </c:pt>
                <c:pt idx="19">
                  <c:v>21</c:v>
                </c:pt>
                <c:pt idx="20">
                  <c:v>31</c:v>
                </c:pt>
                <c:pt idx="21">
                  <c:v>11</c:v>
                </c:pt>
                <c:pt idx="22">
                  <c:v>1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3"/>
          <c:order val="3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TP!$H$335:$H$360</c:f>
              <c:numCache>
                <c:formatCode>General</c:formatCode>
                <c:ptCount val="26"/>
                <c:pt idx="0">
                  <c:v>56</c:v>
                </c:pt>
                <c:pt idx="1">
                  <c:v>16</c:v>
                </c:pt>
                <c:pt idx="2">
                  <c:v>123</c:v>
                </c:pt>
                <c:pt idx="3">
                  <c:v>6</c:v>
                </c:pt>
                <c:pt idx="4">
                  <c:v>23</c:v>
                </c:pt>
                <c:pt idx="5">
                  <c:v>227</c:v>
                </c:pt>
                <c:pt idx="6">
                  <c:v>46</c:v>
                </c:pt>
                <c:pt idx="7">
                  <c:v>59</c:v>
                </c:pt>
                <c:pt idx="8">
                  <c:v>144</c:v>
                </c:pt>
                <c:pt idx="9">
                  <c:v>626</c:v>
                </c:pt>
                <c:pt idx="10">
                  <c:v>98</c:v>
                </c:pt>
                <c:pt idx="11">
                  <c:v>25</c:v>
                </c:pt>
                <c:pt idx="12">
                  <c:v>60</c:v>
                </c:pt>
                <c:pt idx="13">
                  <c:v>156</c:v>
                </c:pt>
                <c:pt idx="14">
                  <c:v>20</c:v>
                </c:pt>
                <c:pt idx="15">
                  <c:v>10</c:v>
                </c:pt>
                <c:pt idx="16">
                  <c:v>8</c:v>
                </c:pt>
                <c:pt idx="17">
                  <c:v>56</c:v>
                </c:pt>
                <c:pt idx="18">
                  <c:v>5</c:v>
                </c:pt>
                <c:pt idx="19">
                  <c:v>344</c:v>
                </c:pt>
                <c:pt idx="20">
                  <c:v>5</c:v>
                </c:pt>
                <c:pt idx="21">
                  <c:v>133</c:v>
                </c:pt>
                <c:pt idx="22">
                  <c:v>41</c:v>
                </c:pt>
                <c:pt idx="23">
                  <c:v>45</c:v>
                </c:pt>
                <c:pt idx="24">
                  <c:v>602</c:v>
                </c:pt>
                <c:pt idx="25">
                  <c:v>306</c:v>
                </c:pt>
              </c:numCache>
            </c:numRef>
          </c:val>
        </c:ser>
        <c:ser>
          <c:idx val="4"/>
          <c:order val="4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TP!$J$335:$J$360</c:f>
              <c:numCache>
                <c:formatCode>General</c:formatCode>
                <c:ptCount val="26"/>
                <c:pt idx="0">
                  <c:v>9</c:v>
                </c:pt>
                <c:pt idx="1">
                  <c:v>23</c:v>
                </c:pt>
                <c:pt idx="2">
                  <c:v>110</c:v>
                </c:pt>
                <c:pt idx="3">
                  <c:v>21</c:v>
                </c:pt>
                <c:pt idx="4">
                  <c:v>22</c:v>
                </c:pt>
                <c:pt idx="5">
                  <c:v>91</c:v>
                </c:pt>
                <c:pt idx="6">
                  <c:v>96</c:v>
                </c:pt>
                <c:pt idx="7">
                  <c:v>69</c:v>
                </c:pt>
                <c:pt idx="8">
                  <c:v>95</c:v>
                </c:pt>
                <c:pt idx="9">
                  <c:v>279</c:v>
                </c:pt>
                <c:pt idx="10">
                  <c:v>35</c:v>
                </c:pt>
                <c:pt idx="11">
                  <c:v>54</c:v>
                </c:pt>
                <c:pt idx="12">
                  <c:v>124</c:v>
                </c:pt>
                <c:pt idx="13">
                  <c:v>27</c:v>
                </c:pt>
                <c:pt idx="14">
                  <c:v>34</c:v>
                </c:pt>
                <c:pt idx="15">
                  <c:v>27</c:v>
                </c:pt>
                <c:pt idx="16">
                  <c:v>418</c:v>
                </c:pt>
                <c:pt idx="17">
                  <c:v>90</c:v>
                </c:pt>
                <c:pt idx="18">
                  <c:v>84</c:v>
                </c:pt>
                <c:pt idx="19">
                  <c:v>210</c:v>
                </c:pt>
                <c:pt idx="20">
                  <c:v>26</c:v>
                </c:pt>
                <c:pt idx="21">
                  <c:v>121</c:v>
                </c:pt>
                <c:pt idx="22">
                  <c:v>27</c:v>
                </c:pt>
                <c:pt idx="23">
                  <c:v>49</c:v>
                </c:pt>
                <c:pt idx="24">
                  <c:v>309</c:v>
                </c:pt>
                <c:pt idx="25">
                  <c:v>263</c:v>
                </c:pt>
              </c:numCache>
            </c:numRef>
          </c:val>
        </c:ser>
        <c:ser>
          <c:idx val="5"/>
          <c:order val="5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TP!$L$335:$L$360</c:f>
              <c:numCache>
                <c:formatCode>General</c:formatCode>
                <c:ptCount val="26"/>
                <c:pt idx="0">
                  <c:v>12</c:v>
                </c:pt>
                <c:pt idx="1">
                  <c:v>11</c:v>
                </c:pt>
                <c:pt idx="2">
                  <c:v>223</c:v>
                </c:pt>
                <c:pt idx="3">
                  <c:v>18</c:v>
                </c:pt>
                <c:pt idx="4">
                  <c:v>26</c:v>
                </c:pt>
                <c:pt idx="5">
                  <c:v>18</c:v>
                </c:pt>
                <c:pt idx="6">
                  <c:v>41</c:v>
                </c:pt>
                <c:pt idx="7">
                  <c:v>104</c:v>
                </c:pt>
                <c:pt idx="8">
                  <c:v>113</c:v>
                </c:pt>
                <c:pt idx="9">
                  <c:v>146</c:v>
                </c:pt>
                <c:pt idx="10">
                  <c:v>55</c:v>
                </c:pt>
                <c:pt idx="11">
                  <c:v>69</c:v>
                </c:pt>
                <c:pt idx="12">
                  <c:v>109</c:v>
                </c:pt>
                <c:pt idx="13">
                  <c:v>12</c:v>
                </c:pt>
                <c:pt idx="14">
                  <c:v>36</c:v>
                </c:pt>
                <c:pt idx="15">
                  <c:v>23</c:v>
                </c:pt>
                <c:pt idx="16">
                  <c:v>90</c:v>
                </c:pt>
                <c:pt idx="17">
                  <c:v>29</c:v>
                </c:pt>
                <c:pt idx="18">
                  <c:v>35</c:v>
                </c:pt>
                <c:pt idx="19">
                  <c:v>160</c:v>
                </c:pt>
                <c:pt idx="20">
                  <c:v>117</c:v>
                </c:pt>
                <c:pt idx="21">
                  <c:v>308</c:v>
                </c:pt>
                <c:pt idx="22">
                  <c:v>21</c:v>
                </c:pt>
                <c:pt idx="23">
                  <c:v>71</c:v>
                </c:pt>
                <c:pt idx="24">
                  <c:v>404</c:v>
                </c:pt>
                <c:pt idx="25">
                  <c:v>168</c:v>
                </c:pt>
              </c:numCache>
            </c:numRef>
          </c:val>
        </c:ser>
        <c:ser>
          <c:idx val="6"/>
          <c:order val="6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TP!$N$335:$N$360</c:f>
              <c:numCache>
                <c:formatCode>General</c:formatCode>
                <c:ptCount val="26"/>
                <c:pt idx="0">
                  <c:v>240</c:v>
                </c:pt>
                <c:pt idx="1">
                  <c:v>70</c:v>
                </c:pt>
                <c:pt idx="2">
                  <c:v>471</c:v>
                </c:pt>
                <c:pt idx="3">
                  <c:v>10</c:v>
                </c:pt>
                <c:pt idx="4">
                  <c:v>53</c:v>
                </c:pt>
                <c:pt idx="5">
                  <c:v>64</c:v>
                </c:pt>
                <c:pt idx="6">
                  <c:v>107</c:v>
                </c:pt>
                <c:pt idx="7">
                  <c:v>347</c:v>
                </c:pt>
                <c:pt idx="8">
                  <c:v>224</c:v>
                </c:pt>
                <c:pt idx="9">
                  <c:v>1056</c:v>
                </c:pt>
                <c:pt idx="10">
                  <c:v>203</c:v>
                </c:pt>
                <c:pt idx="11">
                  <c:v>106</c:v>
                </c:pt>
                <c:pt idx="12">
                  <c:v>105</c:v>
                </c:pt>
                <c:pt idx="13">
                  <c:v>129</c:v>
                </c:pt>
                <c:pt idx="14">
                  <c:v>67</c:v>
                </c:pt>
                <c:pt idx="15">
                  <c:v>156</c:v>
                </c:pt>
                <c:pt idx="16">
                  <c:v>48</c:v>
                </c:pt>
                <c:pt idx="17">
                  <c:v>39</c:v>
                </c:pt>
                <c:pt idx="18">
                  <c:v>151</c:v>
                </c:pt>
                <c:pt idx="19">
                  <c:v>111</c:v>
                </c:pt>
                <c:pt idx="20">
                  <c:v>89</c:v>
                </c:pt>
                <c:pt idx="21">
                  <c:v>61</c:v>
                </c:pt>
                <c:pt idx="22">
                  <c:v>197</c:v>
                </c:pt>
                <c:pt idx="23">
                  <c:v>443</c:v>
                </c:pt>
                <c:pt idx="24">
                  <c:v>280</c:v>
                </c:pt>
                <c:pt idx="25">
                  <c:v>268</c:v>
                </c:pt>
              </c:numCache>
            </c:numRef>
          </c:val>
        </c:ser>
        <c:ser>
          <c:idx val="7"/>
          <c:order val="7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TP!$P$335:$P$360</c:f>
              <c:numCache>
                <c:formatCode>General</c:formatCode>
                <c:ptCount val="26"/>
                <c:pt idx="0">
                  <c:v>112</c:v>
                </c:pt>
                <c:pt idx="1">
                  <c:v>50</c:v>
                </c:pt>
                <c:pt idx="2">
                  <c:v>188</c:v>
                </c:pt>
                <c:pt idx="3">
                  <c:v>20</c:v>
                </c:pt>
                <c:pt idx="4">
                  <c:v>24</c:v>
                </c:pt>
                <c:pt idx="5">
                  <c:v>12</c:v>
                </c:pt>
                <c:pt idx="6">
                  <c:v>173</c:v>
                </c:pt>
                <c:pt idx="7">
                  <c:v>580</c:v>
                </c:pt>
                <c:pt idx="8">
                  <c:v>225</c:v>
                </c:pt>
                <c:pt idx="9">
                  <c:v>429</c:v>
                </c:pt>
                <c:pt idx="10">
                  <c:v>210</c:v>
                </c:pt>
                <c:pt idx="11">
                  <c:v>48</c:v>
                </c:pt>
                <c:pt idx="12">
                  <c:v>28</c:v>
                </c:pt>
                <c:pt idx="13">
                  <c:v>30</c:v>
                </c:pt>
                <c:pt idx="14">
                  <c:v>75</c:v>
                </c:pt>
                <c:pt idx="15">
                  <c:v>122</c:v>
                </c:pt>
                <c:pt idx="16">
                  <c:v>30</c:v>
                </c:pt>
                <c:pt idx="17">
                  <c:v>16</c:v>
                </c:pt>
                <c:pt idx="18">
                  <c:v>78</c:v>
                </c:pt>
                <c:pt idx="19">
                  <c:v>30</c:v>
                </c:pt>
                <c:pt idx="20">
                  <c:v>44</c:v>
                </c:pt>
                <c:pt idx="21">
                  <c:v>19</c:v>
                </c:pt>
                <c:pt idx="22">
                  <c:v>109</c:v>
                </c:pt>
                <c:pt idx="23">
                  <c:v>98</c:v>
                </c:pt>
                <c:pt idx="24">
                  <c:v>221</c:v>
                </c:pt>
                <c:pt idx="25">
                  <c:v>151</c:v>
                </c:pt>
              </c:numCache>
            </c:numRef>
          </c:val>
        </c:ser>
        <c:ser>
          <c:idx val="8"/>
          <c:order val="8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TP!$R$335:$R$360</c:f>
              <c:numCache>
                <c:formatCode>General</c:formatCode>
                <c:ptCount val="26"/>
                <c:pt idx="0">
                  <c:v>94</c:v>
                </c:pt>
                <c:pt idx="1">
                  <c:v>127</c:v>
                </c:pt>
                <c:pt idx="2">
                  <c:v>150</c:v>
                </c:pt>
                <c:pt idx="3">
                  <c:v>35</c:v>
                </c:pt>
                <c:pt idx="4">
                  <c:v>9</c:v>
                </c:pt>
                <c:pt idx="5">
                  <c:v>7</c:v>
                </c:pt>
                <c:pt idx="6">
                  <c:v>233</c:v>
                </c:pt>
                <c:pt idx="7">
                  <c:v>534</c:v>
                </c:pt>
                <c:pt idx="8">
                  <c:v>288</c:v>
                </c:pt>
                <c:pt idx="9">
                  <c:v>291</c:v>
                </c:pt>
                <c:pt idx="10">
                  <c:v>188</c:v>
                </c:pt>
                <c:pt idx="11">
                  <c:v>54</c:v>
                </c:pt>
                <c:pt idx="12">
                  <c:v>21</c:v>
                </c:pt>
                <c:pt idx="13">
                  <c:v>24</c:v>
                </c:pt>
                <c:pt idx="14">
                  <c:v>35</c:v>
                </c:pt>
                <c:pt idx="15">
                  <c:v>77</c:v>
                </c:pt>
                <c:pt idx="16">
                  <c:v>20</c:v>
                </c:pt>
                <c:pt idx="17">
                  <c:v>13</c:v>
                </c:pt>
                <c:pt idx="18">
                  <c:v>60</c:v>
                </c:pt>
                <c:pt idx="19">
                  <c:v>27</c:v>
                </c:pt>
                <c:pt idx="20">
                  <c:v>22</c:v>
                </c:pt>
                <c:pt idx="21">
                  <c:v>9</c:v>
                </c:pt>
                <c:pt idx="22">
                  <c:v>197</c:v>
                </c:pt>
                <c:pt idx="23">
                  <c:v>154</c:v>
                </c:pt>
                <c:pt idx="24">
                  <c:v>224</c:v>
                </c:pt>
                <c:pt idx="25">
                  <c:v>375</c:v>
                </c:pt>
              </c:numCache>
            </c:numRef>
          </c:val>
        </c:ser>
        <c:ser>
          <c:idx val="9"/>
          <c:order val="9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TP!$T$335:$T$360</c:f>
              <c:numCache>
                <c:formatCode>General</c:formatCode>
                <c:ptCount val="26"/>
                <c:pt idx="0">
                  <c:v>27</c:v>
                </c:pt>
                <c:pt idx="1">
                  <c:v>70</c:v>
                </c:pt>
                <c:pt idx="2">
                  <c:v>117</c:v>
                </c:pt>
                <c:pt idx="3">
                  <c:v>5</c:v>
                </c:pt>
                <c:pt idx="4">
                  <c:v>81</c:v>
                </c:pt>
                <c:pt idx="5">
                  <c:v>70</c:v>
                </c:pt>
                <c:pt idx="6">
                  <c:v>284</c:v>
                </c:pt>
                <c:pt idx="7">
                  <c:v>191</c:v>
                </c:pt>
                <c:pt idx="8">
                  <c:v>926</c:v>
                </c:pt>
                <c:pt idx="9">
                  <c:v>71</c:v>
                </c:pt>
                <c:pt idx="10">
                  <c:v>219</c:v>
                </c:pt>
                <c:pt idx="11">
                  <c:v>4</c:v>
                </c:pt>
                <c:pt idx="12">
                  <c:v>36</c:v>
                </c:pt>
                <c:pt idx="13">
                  <c:v>10</c:v>
                </c:pt>
                <c:pt idx="14">
                  <c:v>48</c:v>
                </c:pt>
                <c:pt idx="15">
                  <c:v>53</c:v>
                </c:pt>
                <c:pt idx="16">
                  <c:v>89</c:v>
                </c:pt>
                <c:pt idx="17">
                  <c:v>54</c:v>
                </c:pt>
                <c:pt idx="18">
                  <c:v>26</c:v>
                </c:pt>
                <c:pt idx="19">
                  <c:v>26</c:v>
                </c:pt>
                <c:pt idx="20">
                  <c:v>17</c:v>
                </c:pt>
                <c:pt idx="21">
                  <c:v>124</c:v>
                </c:pt>
                <c:pt idx="22">
                  <c:v>37</c:v>
                </c:pt>
                <c:pt idx="23">
                  <c:v>146</c:v>
                </c:pt>
                <c:pt idx="24">
                  <c:v>264</c:v>
                </c:pt>
                <c:pt idx="25">
                  <c:v>111</c:v>
                </c:pt>
              </c:numCache>
            </c:numRef>
          </c:val>
        </c:ser>
        <c:ser>
          <c:idx val="10"/>
          <c:order val="10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TP!$V$335:$V$360</c:f>
              <c:numCache>
                <c:formatCode>General</c:formatCode>
                <c:ptCount val="26"/>
                <c:pt idx="0">
                  <c:v>33</c:v>
                </c:pt>
                <c:pt idx="1">
                  <c:v>38</c:v>
                </c:pt>
                <c:pt idx="2">
                  <c:v>74</c:v>
                </c:pt>
                <c:pt idx="3">
                  <c:v>6</c:v>
                </c:pt>
                <c:pt idx="4">
                  <c:v>64</c:v>
                </c:pt>
                <c:pt idx="5">
                  <c:v>9</c:v>
                </c:pt>
                <c:pt idx="6">
                  <c:v>147</c:v>
                </c:pt>
                <c:pt idx="7">
                  <c:v>99</c:v>
                </c:pt>
                <c:pt idx="8">
                  <c:v>405</c:v>
                </c:pt>
                <c:pt idx="9">
                  <c:v>61</c:v>
                </c:pt>
                <c:pt idx="10">
                  <c:v>84</c:v>
                </c:pt>
                <c:pt idx="11">
                  <c:v>7</c:v>
                </c:pt>
                <c:pt idx="12">
                  <c:v>22</c:v>
                </c:pt>
                <c:pt idx="13">
                  <c:v>10</c:v>
                </c:pt>
                <c:pt idx="14">
                  <c:v>21</c:v>
                </c:pt>
                <c:pt idx="15">
                  <c:v>153</c:v>
                </c:pt>
                <c:pt idx="16">
                  <c:v>39</c:v>
                </c:pt>
                <c:pt idx="17">
                  <c:v>47</c:v>
                </c:pt>
                <c:pt idx="18">
                  <c:v>11</c:v>
                </c:pt>
                <c:pt idx="19">
                  <c:v>80</c:v>
                </c:pt>
                <c:pt idx="20">
                  <c:v>58</c:v>
                </c:pt>
                <c:pt idx="21">
                  <c:v>118</c:v>
                </c:pt>
                <c:pt idx="22">
                  <c:v>54</c:v>
                </c:pt>
                <c:pt idx="23">
                  <c:v>54</c:v>
                </c:pt>
                <c:pt idx="24">
                  <c:v>283</c:v>
                </c:pt>
                <c:pt idx="25">
                  <c:v>137</c:v>
                </c:pt>
              </c:numCache>
            </c:numRef>
          </c:val>
        </c:ser>
        <c:ser>
          <c:idx val="11"/>
          <c:order val="11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TP!$X$335:$X$360</c:f>
              <c:numCache>
                <c:formatCode>General</c:formatCode>
                <c:ptCount val="26"/>
                <c:pt idx="0">
                  <c:v>3</c:v>
                </c:pt>
                <c:pt idx="1">
                  <c:v>32</c:v>
                </c:pt>
                <c:pt idx="2">
                  <c:v>83</c:v>
                </c:pt>
                <c:pt idx="3">
                  <c:v>3</c:v>
                </c:pt>
                <c:pt idx="4">
                  <c:v>35</c:v>
                </c:pt>
                <c:pt idx="5">
                  <c:v>4</c:v>
                </c:pt>
                <c:pt idx="6">
                  <c:v>72</c:v>
                </c:pt>
                <c:pt idx="7">
                  <c:v>34</c:v>
                </c:pt>
                <c:pt idx="8">
                  <c:v>176</c:v>
                </c:pt>
                <c:pt idx="9">
                  <c:v>46</c:v>
                </c:pt>
                <c:pt idx="10">
                  <c:v>50</c:v>
                </c:pt>
                <c:pt idx="11">
                  <c:v>35</c:v>
                </c:pt>
                <c:pt idx="12">
                  <c:v>9</c:v>
                </c:pt>
                <c:pt idx="13">
                  <c:v>26</c:v>
                </c:pt>
                <c:pt idx="14">
                  <c:v>41</c:v>
                </c:pt>
                <c:pt idx="15">
                  <c:v>27</c:v>
                </c:pt>
                <c:pt idx="16">
                  <c:v>19</c:v>
                </c:pt>
                <c:pt idx="17">
                  <c:v>140</c:v>
                </c:pt>
                <c:pt idx="18">
                  <c:v>41</c:v>
                </c:pt>
                <c:pt idx="19">
                  <c:v>110</c:v>
                </c:pt>
                <c:pt idx="20">
                  <c:v>15</c:v>
                </c:pt>
                <c:pt idx="21">
                  <c:v>79</c:v>
                </c:pt>
                <c:pt idx="22">
                  <c:v>32</c:v>
                </c:pt>
                <c:pt idx="23">
                  <c:v>189</c:v>
                </c:pt>
                <c:pt idx="24">
                  <c:v>266</c:v>
                </c:pt>
                <c:pt idx="25">
                  <c:v>226</c:v>
                </c:pt>
              </c:numCache>
            </c:numRef>
          </c:val>
        </c:ser>
        <c:marker val="1"/>
        <c:axId val="148055168"/>
        <c:axId val="148057088"/>
      </c:lineChart>
      <c:dateAx>
        <c:axId val="1480551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057088"/>
        <c:crosses val="autoZero"/>
        <c:auto val="1"/>
        <c:lblOffset val="100"/>
      </c:dateAx>
      <c:valAx>
        <c:axId val="14805708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055168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TP!$C$335:$C$360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TP!$E$335:$E$360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TP!$G$335:$G$360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1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TP!$I$335:$I$360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24</c:v>
                </c:pt>
                <c:pt idx="6">
                  <c:v>9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30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17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23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TP!$K$335:$K$360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13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13</c:v>
                </c:pt>
                <c:pt idx="17">
                  <c:v>7</c:v>
                </c:pt>
                <c:pt idx="18">
                  <c:v>0</c:v>
                </c:pt>
                <c:pt idx="19">
                  <c:v>24</c:v>
                </c:pt>
                <c:pt idx="20">
                  <c:v>1</c:v>
                </c:pt>
                <c:pt idx="21">
                  <c:v>21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TP!$M$335:$M$360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24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33</c:v>
                </c:pt>
                <c:pt idx="20">
                  <c:v>3</c:v>
                </c:pt>
                <c:pt idx="21">
                  <c:v>47</c:v>
                </c:pt>
                <c:pt idx="22">
                  <c:v>2</c:v>
                </c:pt>
                <c:pt idx="23">
                  <c:v>9</c:v>
                </c:pt>
                <c:pt idx="24">
                  <c:v>2</c:v>
                </c:pt>
                <c:pt idx="25">
                  <c:v>15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TP!$O$335:$O$360</c:f>
              <c:numCache>
                <c:formatCode>General</c:formatCode>
                <c:ptCount val="26"/>
                <c:pt idx="0">
                  <c:v>5</c:v>
                </c:pt>
                <c:pt idx="1">
                  <c:v>3</c:v>
                </c:pt>
                <c:pt idx="2">
                  <c:v>58</c:v>
                </c:pt>
                <c:pt idx="3">
                  <c:v>0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46</c:v>
                </c:pt>
                <c:pt idx="8">
                  <c:v>18</c:v>
                </c:pt>
                <c:pt idx="9">
                  <c:v>40</c:v>
                </c:pt>
                <c:pt idx="10">
                  <c:v>33</c:v>
                </c:pt>
                <c:pt idx="11">
                  <c:v>14</c:v>
                </c:pt>
                <c:pt idx="12">
                  <c:v>21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5</c:v>
                </c:pt>
                <c:pt idx="18">
                  <c:v>16</c:v>
                </c:pt>
                <c:pt idx="19">
                  <c:v>27</c:v>
                </c:pt>
                <c:pt idx="20">
                  <c:v>4</c:v>
                </c:pt>
                <c:pt idx="21">
                  <c:v>9</c:v>
                </c:pt>
                <c:pt idx="22">
                  <c:v>40</c:v>
                </c:pt>
                <c:pt idx="23">
                  <c:v>49</c:v>
                </c:pt>
                <c:pt idx="24">
                  <c:v>1</c:v>
                </c:pt>
                <c:pt idx="25">
                  <c:v>33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TP!$Q$335:$Q$360</c:f>
              <c:numCache>
                <c:formatCode>General</c:formatCode>
                <c:ptCount val="26"/>
                <c:pt idx="0">
                  <c:v>7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26</c:v>
                </c:pt>
                <c:pt idx="7">
                  <c:v>97</c:v>
                </c:pt>
                <c:pt idx="8">
                  <c:v>42</c:v>
                </c:pt>
                <c:pt idx="9">
                  <c:v>21</c:v>
                </c:pt>
                <c:pt idx="10">
                  <c:v>22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15</c:v>
                </c:pt>
                <c:pt idx="23">
                  <c:v>13</c:v>
                </c:pt>
                <c:pt idx="24">
                  <c:v>0</c:v>
                </c:pt>
                <c:pt idx="25">
                  <c:v>27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TP!$S$335:$S$360</c:f>
              <c:numCache>
                <c:formatCode>General</c:formatCode>
                <c:ptCount val="26"/>
                <c:pt idx="0">
                  <c:v>6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16</c:v>
                </c:pt>
                <c:pt idx="7">
                  <c:v>73</c:v>
                </c:pt>
                <c:pt idx="8">
                  <c:v>34</c:v>
                </c:pt>
                <c:pt idx="9">
                  <c:v>23</c:v>
                </c:pt>
                <c:pt idx="10">
                  <c:v>21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35</c:v>
                </c:pt>
                <c:pt idx="23">
                  <c:v>24</c:v>
                </c:pt>
                <c:pt idx="24">
                  <c:v>1</c:v>
                </c:pt>
                <c:pt idx="25">
                  <c:v>62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TP!$U$335:$U$360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27</c:v>
                </c:pt>
                <c:pt idx="7">
                  <c:v>30</c:v>
                </c:pt>
                <c:pt idx="8">
                  <c:v>5</c:v>
                </c:pt>
                <c:pt idx="9">
                  <c:v>8</c:v>
                </c:pt>
                <c:pt idx="10">
                  <c:v>34</c:v>
                </c:pt>
                <c:pt idx="11">
                  <c:v>0</c:v>
                </c:pt>
                <c:pt idx="12">
                  <c:v>11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29</c:v>
                </c:pt>
                <c:pt idx="22">
                  <c:v>5</c:v>
                </c:pt>
                <c:pt idx="23">
                  <c:v>19</c:v>
                </c:pt>
                <c:pt idx="24">
                  <c:v>3</c:v>
                </c:pt>
                <c:pt idx="25">
                  <c:v>16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TP!$A$335:$A$360</c:f>
              <c:numCache>
                <c:formatCode>m/d/yyyy</c:formatCode>
                <c:ptCount val="26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41061</c:v>
                </c:pt>
                <c:pt idx="17">
                  <c:v>41066</c:v>
                </c:pt>
                <c:pt idx="18">
                  <c:v>41067</c:v>
                </c:pt>
                <c:pt idx="19">
                  <c:v>41071</c:v>
                </c:pt>
                <c:pt idx="20">
                  <c:v>41074</c:v>
                </c:pt>
                <c:pt idx="21">
                  <c:v>41079</c:v>
                </c:pt>
                <c:pt idx="22">
                  <c:v>41080</c:v>
                </c:pt>
                <c:pt idx="23">
                  <c:v>41082</c:v>
                </c:pt>
                <c:pt idx="24">
                  <c:v>41085</c:v>
                </c:pt>
                <c:pt idx="25">
                  <c:v>41088</c:v>
                </c:pt>
              </c:numCache>
            </c:numRef>
          </c:cat>
          <c:val>
            <c:numRef>
              <c:f>TP!$W$335:$W$360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16</c:v>
                </c:pt>
                <c:pt idx="8">
                  <c:v>1</c:v>
                </c:pt>
                <c:pt idx="9">
                  <c:v>8</c:v>
                </c:pt>
                <c:pt idx="10">
                  <c:v>13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17</c:v>
                </c:pt>
                <c:pt idx="20">
                  <c:v>5</c:v>
                </c:pt>
                <c:pt idx="21">
                  <c:v>24</c:v>
                </c:pt>
                <c:pt idx="22">
                  <c:v>8</c:v>
                </c:pt>
                <c:pt idx="23">
                  <c:v>4</c:v>
                </c:pt>
                <c:pt idx="24">
                  <c:v>2</c:v>
                </c:pt>
                <c:pt idx="25">
                  <c:v>13</c:v>
                </c:pt>
              </c:numCache>
            </c:numRef>
          </c:val>
        </c:ser>
        <c:marker val="1"/>
        <c:axId val="148179968"/>
        <c:axId val="148194432"/>
      </c:lineChart>
      <c:dateAx>
        <c:axId val="1481799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194432"/>
        <c:crosses val="autoZero"/>
        <c:auto val="1"/>
        <c:lblOffset val="100"/>
      </c:dateAx>
      <c:valAx>
        <c:axId val="14819443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179968"/>
        <c:crosses val="autoZero"/>
        <c:crossBetween val="between"/>
        <c:majorUnit val="2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1901796407738997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24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TP!$Z$305:$Z$330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48238720"/>
        <c:axId val="148240640"/>
      </c:lineChart>
      <c:dateAx>
        <c:axId val="1482387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240640"/>
        <c:crosses val="autoZero"/>
        <c:auto val="1"/>
        <c:lblOffset val="100"/>
      </c:dateAx>
      <c:valAx>
        <c:axId val="14824064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238720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1901796407739003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2012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TP!$AA$305:$AA$330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48326656"/>
        <c:axId val="148332928"/>
      </c:lineChart>
      <c:dateAx>
        <c:axId val="1483266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332928"/>
        <c:crosses val="autoZero"/>
        <c:auto val="1"/>
        <c:lblOffset val="100"/>
      </c:dateAx>
      <c:valAx>
        <c:axId val="14833292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326656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9997570988048528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tx>
            <c:v>Date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TP!$B$305:$B$330</c:f>
              <c:numCache>
                <c:formatCode>General</c:formatCode>
                <c:ptCount val="26"/>
                <c:pt idx="0">
                  <c:v>221</c:v>
                </c:pt>
                <c:pt idx="1">
                  <c:v>32</c:v>
                </c:pt>
                <c:pt idx="2">
                  <c:v>138</c:v>
                </c:pt>
                <c:pt idx="3">
                  <c:v>25</c:v>
                </c:pt>
                <c:pt idx="4">
                  <c:v>108</c:v>
                </c:pt>
                <c:pt idx="5">
                  <c:v>241</c:v>
                </c:pt>
                <c:pt idx="6">
                  <c:v>64</c:v>
                </c:pt>
                <c:pt idx="7">
                  <c:v>420</c:v>
                </c:pt>
                <c:pt idx="8">
                  <c:v>49</c:v>
                </c:pt>
                <c:pt idx="9">
                  <c:v>96</c:v>
                </c:pt>
                <c:pt idx="10">
                  <c:v>30</c:v>
                </c:pt>
                <c:pt idx="11">
                  <c:v>21</c:v>
                </c:pt>
                <c:pt idx="12">
                  <c:v>208</c:v>
                </c:pt>
                <c:pt idx="13">
                  <c:v>52</c:v>
                </c:pt>
                <c:pt idx="14">
                  <c:v>126</c:v>
                </c:pt>
                <c:pt idx="15">
                  <c:v>41</c:v>
                </c:pt>
                <c:pt idx="17">
                  <c:v>138</c:v>
                </c:pt>
                <c:pt idx="18">
                  <c:v>44</c:v>
                </c:pt>
                <c:pt idx="19">
                  <c:v>46</c:v>
                </c:pt>
                <c:pt idx="20">
                  <c:v>44</c:v>
                </c:pt>
                <c:pt idx="21">
                  <c:v>607</c:v>
                </c:pt>
                <c:pt idx="22">
                  <c:v>104</c:v>
                </c:pt>
                <c:pt idx="23">
                  <c:v>65</c:v>
                </c:pt>
                <c:pt idx="24">
                  <c:v>52</c:v>
                </c:pt>
                <c:pt idx="25">
                  <c:v>171</c:v>
                </c:pt>
              </c:numCache>
            </c:numRef>
          </c:val>
        </c:ser>
        <c:ser>
          <c:idx val="1"/>
          <c:order val="1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TP!$D$305:$D$330</c:f>
              <c:numCache>
                <c:formatCode>General</c:formatCode>
                <c:ptCount val="26"/>
                <c:pt idx="0">
                  <c:v>51</c:v>
                </c:pt>
                <c:pt idx="1">
                  <c:v>43</c:v>
                </c:pt>
                <c:pt idx="2">
                  <c:v>72</c:v>
                </c:pt>
                <c:pt idx="3">
                  <c:v>34</c:v>
                </c:pt>
                <c:pt idx="4">
                  <c:v>87</c:v>
                </c:pt>
                <c:pt idx="5">
                  <c:v>132</c:v>
                </c:pt>
                <c:pt idx="6">
                  <c:v>13</c:v>
                </c:pt>
                <c:pt idx="7">
                  <c:v>344</c:v>
                </c:pt>
                <c:pt idx="8">
                  <c:v>31</c:v>
                </c:pt>
                <c:pt idx="9">
                  <c:v>250</c:v>
                </c:pt>
                <c:pt idx="10">
                  <c:v>13</c:v>
                </c:pt>
                <c:pt idx="11">
                  <c:v>3</c:v>
                </c:pt>
                <c:pt idx="12">
                  <c:v>203</c:v>
                </c:pt>
                <c:pt idx="13">
                  <c:v>49</c:v>
                </c:pt>
                <c:pt idx="14">
                  <c:v>58</c:v>
                </c:pt>
                <c:pt idx="15">
                  <c:v>78</c:v>
                </c:pt>
                <c:pt idx="17">
                  <c:v>46</c:v>
                </c:pt>
                <c:pt idx="18">
                  <c:v>22</c:v>
                </c:pt>
                <c:pt idx="19">
                  <c:v>27</c:v>
                </c:pt>
                <c:pt idx="20">
                  <c:v>12</c:v>
                </c:pt>
                <c:pt idx="21">
                  <c:v>274</c:v>
                </c:pt>
                <c:pt idx="22">
                  <c:v>36</c:v>
                </c:pt>
                <c:pt idx="23">
                  <c:v>116</c:v>
                </c:pt>
                <c:pt idx="24">
                  <c:v>24</c:v>
                </c:pt>
                <c:pt idx="25">
                  <c:v>18</c:v>
                </c:pt>
              </c:numCache>
            </c:numRef>
          </c:val>
        </c:ser>
        <c:ser>
          <c:idx val="2"/>
          <c:order val="2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TP!$F$305:$F$330</c:f>
              <c:numCache>
                <c:formatCode>General</c:formatCode>
                <c:ptCount val="26"/>
                <c:pt idx="0">
                  <c:v>10</c:v>
                </c:pt>
                <c:pt idx="1">
                  <c:v>6</c:v>
                </c:pt>
                <c:pt idx="2">
                  <c:v>44</c:v>
                </c:pt>
                <c:pt idx="3">
                  <c:v>3</c:v>
                </c:pt>
                <c:pt idx="4">
                  <c:v>29</c:v>
                </c:pt>
                <c:pt idx="5">
                  <c:v>59</c:v>
                </c:pt>
                <c:pt idx="6">
                  <c:v>5</c:v>
                </c:pt>
                <c:pt idx="7">
                  <c:v>334</c:v>
                </c:pt>
                <c:pt idx="8">
                  <c:v>1</c:v>
                </c:pt>
                <c:pt idx="9">
                  <c:v>189</c:v>
                </c:pt>
                <c:pt idx="10">
                  <c:v>5</c:v>
                </c:pt>
                <c:pt idx="11">
                  <c:v>5</c:v>
                </c:pt>
                <c:pt idx="12">
                  <c:v>891</c:v>
                </c:pt>
                <c:pt idx="13">
                  <c:v>251</c:v>
                </c:pt>
                <c:pt idx="14">
                  <c:v>55</c:v>
                </c:pt>
                <c:pt idx="15">
                  <c:v>0</c:v>
                </c:pt>
                <c:pt idx="17">
                  <c:v>24</c:v>
                </c:pt>
                <c:pt idx="18">
                  <c:v>21</c:v>
                </c:pt>
                <c:pt idx="19">
                  <c:v>13</c:v>
                </c:pt>
                <c:pt idx="20">
                  <c:v>8</c:v>
                </c:pt>
                <c:pt idx="21">
                  <c:v>119</c:v>
                </c:pt>
                <c:pt idx="22">
                  <c:v>19</c:v>
                </c:pt>
                <c:pt idx="23">
                  <c:v>106</c:v>
                </c:pt>
                <c:pt idx="24">
                  <c:v>7</c:v>
                </c:pt>
                <c:pt idx="25">
                  <c:v>8</c:v>
                </c:pt>
              </c:numCache>
            </c:numRef>
          </c:val>
        </c:ser>
        <c:ser>
          <c:idx val="3"/>
          <c:order val="3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TP!$H$305:$H$330</c:f>
              <c:numCache>
                <c:formatCode>General</c:formatCode>
                <c:ptCount val="26"/>
                <c:pt idx="0">
                  <c:v>245</c:v>
                </c:pt>
                <c:pt idx="1">
                  <c:v>60</c:v>
                </c:pt>
                <c:pt idx="2">
                  <c:v>20</c:v>
                </c:pt>
                <c:pt idx="3">
                  <c:v>23</c:v>
                </c:pt>
                <c:pt idx="4">
                  <c:v>76</c:v>
                </c:pt>
                <c:pt idx="7">
                  <c:v>354</c:v>
                </c:pt>
                <c:pt idx="8">
                  <c:v>53</c:v>
                </c:pt>
                <c:pt idx="9">
                  <c:v>120</c:v>
                </c:pt>
                <c:pt idx="10">
                  <c:v>40</c:v>
                </c:pt>
                <c:pt idx="11">
                  <c:v>18</c:v>
                </c:pt>
                <c:pt idx="12">
                  <c:v>27</c:v>
                </c:pt>
                <c:pt idx="13">
                  <c:v>70</c:v>
                </c:pt>
                <c:pt idx="14">
                  <c:v>24</c:v>
                </c:pt>
                <c:pt idx="15">
                  <c:v>69</c:v>
                </c:pt>
                <c:pt idx="16">
                  <c:v>12</c:v>
                </c:pt>
                <c:pt idx="17">
                  <c:v>146</c:v>
                </c:pt>
                <c:pt idx="19">
                  <c:v>124</c:v>
                </c:pt>
                <c:pt idx="20">
                  <c:v>29</c:v>
                </c:pt>
                <c:pt idx="21">
                  <c:v>161</c:v>
                </c:pt>
                <c:pt idx="22">
                  <c:v>397</c:v>
                </c:pt>
                <c:pt idx="23">
                  <c:v>213</c:v>
                </c:pt>
                <c:pt idx="24">
                  <c:v>34</c:v>
                </c:pt>
                <c:pt idx="25">
                  <c:v>108</c:v>
                </c:pt>
              </c:numCache>
            </c:numRef>
          </c:val>
        </c:ser>
        <c:ser>
          <c:idx val="4"/>
          <c:order val="4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TP!$J$305:$J$330</c:f>
              <c:numCache>
                <c:formatCode>General</c:formatCode>
                <c:ptCount val="26"/>
                <c:pt idx="0">
                  <c:v>471</c:v>
                </c:pt>
                <c:pt idx="1">
                  <c:v>30</c:v>
                </c:pt>
                <c:pt idx="2">
                  <c:v>43</c:v>
                </c:pt>
                <c:pt idx="3">
                  <c:v>19</c:v>
                </c:pt>
                <c:pt idx="4">
                  <c:v>117</c:v>
                </c:pt>
                <c:pt idx="7">
                  <c:v>173</c:v>
                </c:pt>
                <c:pt idx="8">
                  <c:v>8</c:v>
                </c:pt>
                <c:pt idx="9">
                  <c:v>31</c:v>
                </c:pt>
                <c:pt idx="10">
                  <c:v>14</c:v>
                </c:pt>
                <c:pt idx="11">
                  <c:v>14</c:v>
                </c:pt>
                <c:pt idx="12">
                  <c:v>31</c:v>
                </c:pt>
                <c:pt idx="13">
                  <c:v>40</c:v>
                </c:pt>
                <c:pt idx="14">
                  <c:v>22</c:v>
                </c:pt>
                <c:pt idx="15">
                  <c:v>75</c:v>
                </c:pt>
                <c:pt idx="16">
                  <c:v>49</c:v>
                </c:pt>
                <c:pt idx="17">
                  <c:v>158</c:v>
                </c:pt>
                <c:pt idx="19">
                  <c:v>31</c:v>
                </c:pt>
                <c:pt idx="20">
                  <c:v>17</c:v>
                </c:pt>
                <c:pt idx="21">
                  <c:v>46</c:v>
                </c:pt>
                <c:pt idx="22">
                  <c:v>941</c:v>
                </c:pt>
                <c:pt idx="23">
                  <c:v>454</c:v>
                </c:pt>
                <c:pt idx="24">
                  <c:v>7</c:v>
                </c:pt>
                <c:pt idx="25">
                  <c:v>147</c:v>
                </c:pt>
              </c:numCache>
            </c:numRef>
          </c:val>
        </c:ser>
        <c:ser>
          <c:idx val="5"/>
          <c:order val="5"/>
          <c:tx>
            <c:v>A1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TP!$L$305:$L$330</c:f>
              <c:numCache>
                <c:formatCode>General</c:formatCode>
                <c:ptCount val="26"/>
                <c:pt idx="0">
                  <c:v>617</c:v>
                </c:pt>
                <c:pt idx="1">
                  <c:v>33</c:v>
                </c:pt>
                <c:pt idx="2">
                  <c:v>112</c:v>
                </c:pt>
                <c:pt idx="3">
                  <c:v>22</c:v>
                </c:pt>
                <c:pt idx="4">
                  <c:v>152</c:v>
                </c:pt>
                <c:pt idx="7">
                  <c:v>376</c:v>
                </c:pt>
                <c:pt idx="8">
                  <c:v>9</c:v>
                </c:pt>
                <c:pt idx="9">
                  <c:v>29</c:v>
                </c:pt>
                <c:pt idx="10">
                  <c:v>40</c:v>
                </c:pt>
                <c:pt idx="11">
                  <c:v>9</c:v>
                </c:pt>
                <c:pt idx="12">
                  <c:v>290</c:v>
                </c:pt>
                <c:pt idx="13">
                  <c:v>123</c:v>
                </c:pt>
                <c:pt idx="14">
                  <c:v>46</c:v>
                </c:pt>
                <c:pt idx="15">
                  <c:v>166</c:v>
                </c:pt>
                <c:pt idx="16">
                  <c:v>89</c:v>
                </c:pt>
                <c:pt idx="17">
                  <c:v>192</c:v>
                </c:pt>
                <c:pt idx="19">
                  <c:v>12</c:v>
                </c:pt>
                <c:pt idx="20">
                  <c:v>150</c:v>
                </c:pt>
                <c:pt idx="21">
                  <c:v>25</c:v>
                </c:pt>
                <c:pt idx="22">
                  <c:v>442</c:v>
                </c:pt>
                <c:pt idx="23">
                  <c:v>97</c:v>
                </c:pt>
                <c:pt idx="24">
                  <c:v>5</c:v>
                </c:pt>
                <c:pt idx="25">
                  <c:v>94</c:v>
                </c:pt>
              </c:numCache>
            </c:numRef>
          </c:val>
        </c:ser>
        <c:ser>
          <c:idx val="6"/>
          <c:order val="6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TP!$N$305:$N$330</c:f>
              <c:numCache>
                <c:formatCode>General</c:formatCode>
                <c:ptCount val="26"/>
                <c:pt idx="0">
                  <c:v>264</c:v>
                </c:pt>
                <c:pt idx="1">
                  <c:v>323</c:v>
                </c:pt>
                <c:pt idx="2">
                  <c:v>26</c:v>
                </c:pt>
                <c:pt idx="3">
                  <c:v>40</c:v>
                </c:pt>
                <c:pt idx="4">
                  <c:v>147</c:v>
                </c:pt>
                <c:pt idx="7">
                  <c:v>303</c:v>
                </c:pt>
                <c:pt idx="8">
                  <c:v>138</c:v>
                </c:pt>
                <c:pt idx="9">
                  <c:v>13</c:v>
                </c:pt>
                <c:pt idx="10">
                  <c:v>122</c:v>
                </c:pt>
                <c:pt idx="11">
                  <c:v>34</c:v>
                </c:pt>
                <c:pt idx="12">
                  <c:v>120</c:v>
                </c:pt>
                <c:pt idx="13">
                  <c:v>15</c:v>
                </c:pt>
                <c:pt idx="14">
                  <c:v>162</c:v>
                </c:pt>
                <c:pt idx="15">
                  <c:v>246</c:v>
                </c:pt>
                <c:pt idx="16">
                  <c:v>300</c:v>
                </c:pt>
                <c:pt idx="17">
                  <c:v>110</c:v>
                </c:pt>
                <c:pt idx="19">
                  <c:v>93</c:v>
                </c:pt>
                <c:pt idx="20">
                  <c:v>119</c:v>
                </c:pt>
                <c:pt idx="21">
                  <c:v>223</c:v>
                </c:pt>
                <c:pt idx="22">
                  <c:v>179</c:v>
                </c:pt>
                <c:pt idx="23">
                  <c:v>159</c:v>
                </c:pt>
                <c:pt idx="24">
                  <c:v>30</c:v>
                </c:pt>
                <c:pt idx="25">
                  <c:v>44</c:v>
                </c:pt>
              </c:numCache>
            </c:numRef>
          </c:val>
        </c:ser>
        <c:ser>
          <c:idx val="7"/>
          <c:order val="7"/>
          <c:tx>
            <c:v>A2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TP!$P$305:$P$330</c:f>
              <c:numCache>
                <c:formatCode>General</c:formatCode>
                <c:ptCount val="26"/>
                <c:pt idx="0">
                  <c:v>351</c:v>
                </c:pt>
                <c:pt idx="1">
                  <c:v>1034</c:v>
                </c:pt>
                <c:pt idx="2">
                  <c:v>12</c:v>
                </c:pt>
                <c:pt idx="3">
                  <c:v>92</c:v>
                </c:pt>
                <c:pt idx="4">
                  <c:v>102</c:v>
                </c:pt>
                <c:pt idx="7">
                  <c:v>166</c:v>
                </c:pt>
                <c:pt idx="8">
                  <c:v>151</c:v>
                </c:pt>
                <c:pt idx="9">
                  <c:v>71</c:v>
                </c:pt>
                <c:pt idx="10">
                  <c:v>221</c:v>
                </c:pt>
                <c:pt idx="11">
                  <c:v>52</c:v>
                </c:pt>
                <c:pt idx="12">
                  <c:v>94</c:v>
                </c:pt>
                <c:pt idx="13">
                  <c:v>21</c:v>
                </c:pt>
                <c:pt idx="14">
                  <c:v>72</c:v>
                </c:pt>
                <c:pt idx="15">
                  <c:v>62</c:v>
                </c:pt>
                <c:pt idx="16">
                  <c:v>185</c:v>
                </c:pt>
                <c:pt idx="17">
                  <c:v>27</c:v>
                </c:pt>
                <c:pt idx="19">
                  <c:v>92</c:v>
                </c:pt>
                <c:pt idx="20">
                  <c:v>33</c:v>
                </c:pt>
                <c:pt idx="21">
                  <c:v>63</c:v>
                </c:pt>
                <c:pt idx="22">
                  <c:v>93</c:v>
                </c:pt>
                <c:pt idx="23">
                  <c:v>196</c:v>
                </c:pt>
                <c:pt idx="24">
                  <c:v>83</c:v>
                </c:pt>
                <c:pt idx="25">
                  <c:v>25</c:v>
                </c:pt>
              </c:numCache>
            </c:numRef>
          </c:val>
        </c:ser>
        <c:ser>
          <c:idx val="8"/>
          <c:order val="8"/>
          <c:tx>
            <c:v>A2 0.5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TP!$R$305:$R$330</c:f>
              <c:numCache>
                <c:formatCode>General</c:formatCode>
                <c:ptCount val="26"/>
                <c:pt idx="0">
                  <c:v>331</c:v>
                </c:pt>
                <c:pt idx="1">
                  <c:v>940</c:v>
                </c:pt>
                <c:pt idx="2">
                  <c:v>11</c:v>
                </c:pt>
                <c:pt idx="3">
                  <c:v>112</c:v>
                </c:pt>
                <c:pt idx="4">
                  <c:v>134</c:v>
                </c:pt>
                <c:pt idx="7">
                  <c:v>143</c:v>
                </c:pt>
                <c:pt idx="8">
                  <c:v>113</c:v>
                </c:pt>
                <c:pt idx="9">
                  <c:v>36</c:v>
                </c:pt>
                <c:pt idx="10">
                  <c:v>130</c:v>
                </c:pt>
                <c:pt idx="11">
                  <c:v>53</c:v>
                </c:pt>
                <c:pt idx="12">
                  <c:v>75</c:v>
                </c:pt>
                <c:pt idx="13">
                  <c:v>125</c:v>
                </c:pt>
                <c:pt idx="14">
                  <c:v>680</c:v>
                </c:pt>
                <c:pt idx="15">
                  <c:v>35</c:v>
                </c:pt>
                <c:pt idx="16">
                  <c:v>84</c:v>
                </c:pt>
                <c:pt idx="17">
                  <c:v>8</c:v>
                </c:pt>
                <c:pt idx="19">
                  <c:v>118</c:v>
                </c:pt>
                <c:pt idx="20">
                  <c:v>17</c:v>
                </c:pt>
                <c:pt idx="21">
                  <c:v>36</c:v>
                </c:pt>
                <c:pt idx="22">
                  <c:v>155</c:v>
                </c:pt>
                <c:pt idx="23">
                  <c:v>171</c:v>
                </c:pt>
                <c:pt idx="24">
                  <c:v>82</c:v>
                </c:pt>
                <c:pt idx="25">
                  <c:v>141</c:v>
                </c:pt>
              </c:numCache>
            </c:numRef>
          </c:val>
        </c:ser>
        <c:ser>
          <c:idx val="9"/>
          <c:order val="9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TP!$T$305:$T$330</c:f>
              <c:numCache>
                <c:formatCode>General</c:formatCode>
                <c:ptCount val="26"/>
                <c:pt idx="0">
                  <c:v>429</c:v>
                </c:pt>
                <c:pt idx="1">
                  <c:v>129</c:v>
                </c:pt>
                <c:pt idx="2">
                  <c:v>0</c:v>
                </c:pt>
                <c:pt idx="3">
                  <c:v>2</c:v>
                </c:pt>
                <c:pt idx="4">
                  <c:v>55</c:v>
                </c:pt>
                <c:pt idx="7">
                  <c:v>367</c:v>
                </c:pt>
                <c:pt idx="8">
                  <c:v>21</c:v>
                </c:pt>
                <c:pt idx="9">
                  <c:v>27</c:v>
                </c:pt>
                <c:pt idx="10">
                  <c:v>2</c:v>
                </c:pt>
                <c:pt idx="11">
                  <c:v>1</c:v>
                </c:pt>
                <c:pt idx="12">
                  <c:v>19</c:v>
                </c:pt>
                <c:pt idx="13">
                  <c:v>75</c:v>
                </c:pt>
                <c:pt idx="14">
                  <c:v>34</c:v>
                </c:pt>
                <c:pt idx="15">
                  <c:v>110</c:v>
                </c:pt>
                <c:pt idx="16">
                  <c:v>63</c:v>
                </c:pt>
                <c:pt idx="17">
                  <c:v>42</c:v>
                </c:pt>
                <c:pt idx="19">
                  <c:v>26</c:v>
                </c:pt>
                <c:pt idx="20">
                  <c:v>114</c:v>
                </c:pt>
                <c:pt idx="21">
                  <c:v>139</c:v>
                </c:pt>
                <c:pt idx="22">
                  <c:v>130</c:v>
                </c:pt>
                <c:pt idx="23">
                  <c:v>33</c:v>
                </c:pt>
                <c:pt idx="24">
                  <c:v>18</c:v>
                </c:pt>
                <c:pt idx="25">
                  <c:v>73</c:v>
                </c:pt>
              </c:numCache>
            </c:numRef>
          </c:val>
        </c:ser>
        <c:ser>
          <c:idx val="10"/>
          <c:order val="10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TP!$V$305:$V$330</c:f>
              <c:numCache>
                <c:formatCode>General</c:formatCode>
                <c:ptCount val="26"/>
                <c:pt idx="0">
                  <c:v>258</c:v>
                </c:pt>
                <c:pt idx="1">
                  <c:v>211</c:v>
                </c:pt>
                <c:pt idx="2">
                  <c:v>0</c:v>
                </c:pt>
                <c:pt idx="3">
                  <c:v>4</c:v>
                </c:pt>
                <c:pt idx="4">
                  <c:v>49</c:v>
                </c:pt>
                <c:pt idx="7">
                  <c:v>228</c:v>
                </c:pt>
                <c:pt idx="8">
                  <c:v>15</c:v>
                </c:pt>
                <c:pt idx="9">
                  <c:v>21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52</c:v>
                </c:pt>
                <c:pt idx="14">
                  <c:v>29</c:v>
                </c:pt>
                <c:pt idx="15">
                  <c:v>86</c:v>
                </c:pt>
                <c:pt idx="16">
                  <c:v>236</c:v>
                </c:pt>
                <c:pt idx="17">
                  <c:v>49</c:v>
                </c:pt>
                <c:pt idx="19">
                  <c:v>26</c:v>
                </c:pt>
                <c:pt idx="20">
                  <c:v>61</c:v>
                </c:pt>
                <c:pt idx="21">
                  <c:v>143</c:v>
                </c:pt>
                <c:pt idx="22">
                  <c:v>115</c:v>
                </c:pt>
                <c:pt idx="23">
                  <c:v>34</c:v>
                </c:pt>
                <c:pt idx="24">
                  <c:v>19</c:v>
                </c:pt>
                <c:pt idx="25">
                  <c:v>13</c:v>
                </c:pt>
              </c:numCache>
            </c:numRef>
          </c:val>
        </c:ser>
        <c:ser>
          <c:idx val="11"/>
          <c:order val="11"/>
          <c:tx>
            <c:v>A3 0.5</c:v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TP!$X$305:$X$330</c:f>
              <c:numCache>
                <c:formatCode>General</c:formatCode>
                <c:ptCount val="26"/>
                <c:pt idx="0">
                  <c:v>235</c:v>
                </c:pt>
                <c:pt idx="1">
                  <c:v>181</c:v>
                </c:pt>
                <c:pt idx="2">
                  <c:v>0</c:v>
                </c:pt>
                <c:pt idx="3">
                  <c:v>1</c:v>
                </c:pt>
                <c:pt idx="4">
                  <c:v>21</c:v>
                </c:pt>
                <c:pt idx="7">
                  <c:v>254</c:v>
                </c:pt>
                <c:pt idx="8">
                  <c:v>8</c:v>
                </c:pt>
                <c:pt idx="9">
                  <c:v>16</c:v>
                </c:pt>
                <c:pt idx="10">
                  <c:v>2</c:v>
                </c:pt>
                <c:pt idx="11">
                  <c:v>0</c:v>
                </c:pt>
                <c:pt idx="12">
                  <c:v>27</c:v>
                </c:pt>
                <c:pt idx="13">
                  <c:v>45</c:v>
                </c:pt>
                <c:pt idx="14">
                  <c:v>22</c:v>
                </c:pt>
                <c:pt idx="15">
                  <c:v>71</c:v>
                </c:pt>
                <c:pt idx="16">
                  <c:v>147</c:v>
                </c:pt>
                <c:pt idx="17">
                  <c:v>61</c:v>
                </c:pt>
                <c:pt idx="19">
                  <c:v>31</c:v>
                </c:pt>
                <c:pt idx="20">
                  <c:v>20</c:v>
                </c:pt>
                <c:pt idx="21">
                  <c:v>91</c:v>
                </c:pt>
                <c:pt idx="22">
                  <c:v>58</c:v>
                </c:pt>
                <c:pt idx="23">
                  <c:v>21</c:v>
                </c:pt>
                <c:pt idx="24">
                  <c:v>28</c:v>
                </c:pt>
                <c:pt idx="25">
                  <c:v>9</c:v>
                </c:pt>
              </c:numCache>
            </c:numRef>
          </c:val>
        </c:ser>
        <c:marker val="1"/>
        <c:axId val="147083648"/>
        <c:axId val="147085568"/>
      </c:lineChart>
      <c:dateAx>
        <c:axId val="1470836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7085568"/>
        <c:crosses val="autoZero"/>
        <c:auto val="1"/>
        <c:lblOffset val="100"/>
      </c:dateAx>
      <c:valAx>
        <c:axId val="14708556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7083648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9997570988048539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TP!$E$305:$E$330</c:f>
              <c:numCache>
                <c:formatCode>General</c:formatCode>
                <c:ptCount val="26"/>
                <c:pt idx="0">
                  <c:v>13</c:v>
                </c:pt>
                <c:pt idx="1">
                  <c:v>5</c:v>
                </c:pt>
                <c:pt idx="2">
                  <c:v>15</c:v>
                </c:pt>
                <c:pt idx="3">
                  <c:v>9</c:v>
                </c:pt>
                <c:pt idx="4">
                  <c:v>38</c:v>
                </c:pt>
                <c:pt idx="5">
                  <c:v>9</c:v>
                </c:pt>
                <c:pt idx="6">
                  <c:v>2</c:v>
                </c:pt>
                <c:pt idx="7">
                  <c:v>41</c:v>
                </c:pt>
                <c:pt idx="8">
                  <c:v>9</c:v>
                </c:pt>
                <c:pt idx="9">
                  <c:v>20</c:v>
                </c:pt>
                <c:pt idx="10">
                  <c:v>4</c:v>
                </c:pt>
                <c:pt idx="11">
                  <c:v>1</c:v>
                </c:pt>
                <c:pt idx="12">
                  <c:v>40</c:v>
                </c:pt>
                <c:pt idx="13">
                  <c:v>13</c:v>
                </c:pt>
                <c:pt idx="14">
                  <c:v>5</c:v>
                </c:pt>
                <c:pt idx="15">
                  <c:v>6</c:v>
                </c:pt>
                <c:pt idx="17">
                  <c:v>13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14</c:v>
                </c:pt>
                <c:pt idx="22">
                  <c:v>8</c:v>
                </c:pt>
                <c:pt idx="23">
                  <c:v>21</c:v>
                </c:pt>
                <c:pt idx="24">
                  <c:v>5</c:v>
                </c:pt>
                <c:pt idx="25">
                  <c:v>2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TP!$G$305:$G$330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29</c:v>
                </c:pt>
                <c:pt idx="8">
                  <c:v>1</c:v>
                </c:pt>
                <c:pt idx="9">
                  <c:v>18</c:v>
                </c:pt>
                <c:pt idx="10">
                  <c:v>3</c:v>
                </c:pt>
                <c:pt idx="11">
                  <c:v>3</c:v>
                </c:pt>
                <c:pt idx="12">
                  <c:v>27</c:v>
                </c:pt>
                <c:pt idx="13">
                  <c:v>44</c:v>
                </c:pt>
                <c:pt idx="14">
                  <c:v>9</c:v>
                </c:pt>
                <c:pt idx="15">
                  <c:v>0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6</c:v>
                </c:pt>
                <c:pt idx="22">
                  <c:v>5</c:v>
                </c:pt>
                <c:pt idx="23">
                  <c:v>16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TP!$I$305:$I$330</c:f>
              <c:numCache>
                <c:formatCode>General</c:formatCode>
                <c:ptCount val="26"/>
                <c:pt idx="0">
                  <c:v>20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7">
                  <c:v>43</c:v>
                </c:pt>
                <c:pt idx="8">
                  <c:v>5</c:v>
                </c:pt>
                <c:pt idx="9">
                  <c:v>33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13</c:v>
                </c:pt>
                <c:pt idx="16">
                  <c:v>1</c:v>
                </c:pt>
                <c:pt idx="17">
                  <c:v>26</c:v>
                </c:pt>
                <c:pt idx="19">
                  <c:v>17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20</c:v>
                </c:pt>
                <c:pt idx="24">
                  <c:v>1</c:v>
                </c:pt>
                <c:pt idx="25">
                  <c:v>10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TP!$K$305:$K$330</c:f>
              <c:numCache>
                <c:formatCode>General</c:formatCode>
                <c:ptCount val="26"/>
                <c:pt idx="0">
                  <c:v>27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7">
                  <c:v>11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12</c:v>
                </c:pt>
                <c:pt idx="16">
                  <c:v>10</c:v>
                </c:pt>
                <c:pt idx="17">
                  <c:v>20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17</c:v>
                </c:pt>
                <c:pt idx="23">
                  <c:v>25</c:v>
                </c:pt>
                <c:pt idx="24">
                  <c:v>2</c:v>
                </c:pt>
                <c:pt idx="25">
                  <c:v>17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TP!$M$305:$M$330</c:f>
              <c:numCache>
                <c:formatCode>General</c:formatCode>
                <c:ptCount val="26"/>
                <c:pt idx="0">
                  <c:v>28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17</c:v>
                </c:pt>
                <c:pt idx="7">
                  <c:v>43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13</c:v>
                </c:pt>
                <c:pt idx="13">
                  <c:v>5</c:v>
                </c:pt>
                <c:pt idx="14">
                  <c:v>11</c:v>
                </c:pt>
                <c:pt idx="15">
                  <c:v>24</c:v>
                </c:pt>
                <c:pt idx="16">
                  <c:v>9</c:v>
                </c:pt>
                <c:pt idx="17">
                  <c:v>32</c:v>
                </c:pt>
                <c:pt idx="19">
                  <c:v>2</c:v>
                </c:pt>
                <c:pt idx="20">
                  <c:v>22</c:v>
                </c:pt>
                <c:pt idx="21">
                  <c:v>4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TP!$O$305:$O$330</c:f>
              <c:numCache>
                <c:formatCode>General</c:formatCode>
                <c:ptCount val="26"/>
                <c:pt idx="0">
                  <c:v>16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17</c:v>
                </c:pt>
                <c:pt idx="7">
                  <c:v>23</c:v>
                </c:pt>
                <c:pt idx="8">
                  <c:v>12</c:v>
                </c:pt>
                <c:pt idx="9">
                  <c:v>2</c:v>
                </c:pt>
                <c:pt idx="10">
                  <c:v>8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14</c:v>
                </c:pt>
                <c:pt idx="15">
                  <c:v>38</c:v>
                </c:pt>
                <c:pt idx="16">
                  <c:v>63</c:v>
                </c:pt>
                <c:pt idx="17">
                  <c:v>24</c:v>
                </c:pt>
                <c:pt idx="19">
                  <c:v>11</c:v>
                </c:pt>
                <c:pt idx="20">
                  <c:v>31</c:v>
                </c:pt>
                <c:pt idx="21">
                  <c:v>40</c:v>
                </c:pt>
                <c:pt idx="22">
                  <c:v>16</c:v>
                </c:pt>
                <c:pt idx="23">
                  <c:v>23</c:v>
                </c:pt>
                <c:pt idx="24">
                  <c:v>1</c:v>
                </c:pt>
                <c:pt idx="25">
                  <c:v>8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TP!$Q$305:$Q$330</c:f>
              <c:numCache>
                <c:formatCode>General</c:formatCode>
                <c:ptCount val="26"/>
                <c:pt idx="0">
                  <c:v>24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8</c:v>
                </c:pt>
                <c:pt idx="15">
                  <c:v>3</c:v>
                </c:pt>
                <c:pt idx="16">
                  <c:v>31</c:v>
                </c:pt>
                <c:pt idx="17">
                  <c:v>7</c:v>
                </c:pt>
                <c:pt idx="19">
                  <c:v>11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43</c:v>
                </c:pt>
                <c:pt idx="24">
                  <c:v>3</c:v>
                </c:pt>
                <c:pt idx="25">
                  <c:v>6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TP!$S$305:$S$330</c:f>
              <c:numCache>
                <c:formatCode>General</c:formatCode>
                <c:ptCount val="26"/>
                <c:pt idx="0">
                  <c:v>29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7">
                  <c:v>13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9">
                  <c:v>31</c:v>
                </c:pt>
                <c:pt idx="20">
                  <c:v>0</c:v>
                </c:pt>
                <c:pt idx="21">
                  <c:v>2</c:v>
                </c:pt>
                <c:pt idx="22">
                  <c:v>8</c:v>
                </c:pt>
                <c:pt idx="23">
                  <c:v>12</c:v>
                </c:pt>
                <c:pt idx="24">
                  <c:v>2</c:v>
                </c:pt>
                <c:pt idx="25">
                  <c:v>25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TP!$U$305:$U$330</c:f>
              <c:numCache>
                <c:formatCode>General</c:formatCode>
                <c:ptCount val="2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7">
                  <c:v>47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9</c:v>
                </c:pt>
                <c:pt idx="14">
                  <c:v>0</c:v>
                </c:pt>
                <c:pt idx="15">
                  <c:v>18</c:v>
                </c:pt>
                <c:pt idx="16">
                  <c:v>6</c:v>
                </c:pt>
                <c:pt idx="17">
                  <c:v>4</c:v>
                </c:pt>
                <c:pt idx="19">
                  <c:v>2</c:v>
                </c:pt>
                <c:pt idx="20">
                  <c:v>33</c:v>
                </c:pt>
                <c:pt idx="21">
                  <c:v>12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10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TP!$W$305:$W$330</c:f>
              <c:numCache>
                <c:formatCode>General</c:formatCode>
                <c:ptCount val="26"/>
                <c:pt idx="0">
                  <c:v>20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7">
                  <c:v>30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16</c:v>
                </c:pt>
                <c:pt idx="16">
                  <c:v>10</c:v>
                </c:pt>
                <c:pt idx="17">
                  <c:v>0</c:v>
                </c:pt>
                <c:pt idx="19">
                  <c:v>3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41065</c:v>
                </c:pt>
                <c:pt idx="17">
                  <c:v>41066</c:v>
                </c:pt>
                <c:pt idx="18">
                  <c:v>41068</c:v>
                </c:pt>
                <c:pt idx="19">
                  <c:v>41071</c:v>
                </c:pt>
                <c:pt idx="20">
                  <c:v>41072</c:v>
                </c:pt>
                <c:pt idx="21">
                  <c:v>41078</c:v>
                </c:pt>
                <c:pt idx="22">
                  <c:v>41080</c:v>
                </c:pt>
                <c:pt idx="23">
                  <c:v>41081</c:v>
                </c:pt>
                <c:pt idx="24">
                  <c:v>41088</c:v>
                </c:pt>
                <c:pt idx="25">
                  <c:v>41089</c:v>
                </c:pt>
              </c:numCache>
            </c:numRef>
          </c:cat>
          <c:val>
            <c:numRef>
              <c:f>TP!$Y$305:$Y$330</c:f>
              <c:numCache>
                <c:formatCode>General</c:formatCode>
                <c:ptCount val="26"/>
                <c:pt idx="0">
                  <c:v>30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7">
                  <c:v>19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19</c:v>
                </c:pt>
                <c:pt idx="16">
                  <c:v>16</c:v>
                </c:pt>
                <c:pt idx="17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marker val="1"/>
        <c:axId val="148629760"/>
        <c:axId val="148517248"/>
      </c:lineChart>
      <c:dateAx>
        <c:axId val="1486297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517248"/>
        <c:crosses val="autoZero"/>
        <c:auto val="1"/>
        <c:lblOffset val="100"/>
      </c:dateAx>
      <c:valAx>
        <c:axId val="14851724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629760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9851092109610178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90299"/>
          <c:w val="0.85713222959768354"/>
          <c:h val="0.70845825362191372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TP!$Z$270:$Z$301</c:f>
              <c:numCache>
                <c:formatCode>m/d/yyyy</c:formatCode>
                <c:ptCount val="32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41003</c:v>
                </c:pt>
                <c:pt idx="5">
                  <c:v>41009</c:v>
                </c:pt>
                <c:pt idx="6">
                  <c:v>41011</c:v>
                </c:pt>
                <c:pt idx="7">
                  <c:v>41018</c:v>
                </c:pt>
                <c:pt idx="8">
                  <c:v>41022</c:v>
                </c:pt>
                <c:pt idx="9">
                  <c:v>41025</c:v>
                </c:pt>
                <c:pt idx="10">
                  <c:v>41029</c:v>
                </c:pt>
                <c:pt idx="11">
                  <c:v>41030</c:v>
                </c:pt>
                <c:pt idx="12">
                  <c:v>41038</c:v>
                </c:pt>
                <c:pt idx="13">
                  <c:v>41039</c:v>
                </c:pt>
                <c:pt idx="14">
                  <c:v>41044</c:v>
                </c:pt>
                <c:pt idx="15">
                  <c:v>41045</c:v>
                </c:pt>
                <c:pt idx="16">
                  <c:v>41051</c:v>
                </c:pt>
                <c:pt idx="17">
                  <c:v>41053</c:v>
                </c:pt>
                <c:pt idx="18">
                  <c:v>41058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41074</c:v>
                </c:pt>
                <c:pt idx="28">
                  <c:v>41079</c:v>
                </c:pt>
                <c:pt idx="29">
                  <c:v>41081</c:v>
                </c:pt>
                <c:pt idx="30">
                  <c:v>41085</c:v>
                </c:pt>
                <c:pt idx="31">
                  <c:v>41089</c:v>
                </c:pt>
              </c:numCache>
            </c:numRef>
          </c:cat>
          <c:val>
            <c:numRef>
              <c:f>TP!$AB$270:$AB$301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148536704"/>
        <c:axId val="148669952"/>
      </c:lineChart>
      <c:dateAx>
        <c:axId val="1485367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669952"/>
        <c:crosses val="autoZero"/>
        <c:auto val="1"/>
        <c:lblOffset val="100"/>
      </c:dateAx>
      <c:valAx>
        <c:axId val="148669952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536704"/>
        <c:crosses val="autoZero"/>
        <c:crossBetween val="between"/>
        <c:majorUnit val="5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9851092109610172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TP!$AA$269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TP!$Z$270:$Z$301</c:f>
              <c:numCache>
                <c:formatCode>m/d/yyyy</c:formatCode>
                <c:ptCount val="32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41003</c:v>
                </c:pt>
                <c:pt idx="5">
                  <c:v>41009</c:v>
                </c:pt>
                <c:pt idx="6">
                  <c:v>41011</c:v>
                </c:pt>
                <c:pt idx="7">
                  <c:v>41018</c:v>
                </c:pt>
                <c:pt idx="8">
                  <c:v>41022</c:v>
                </c:pt>
                <c:pt idx="9">
                  <c:v>41025</c:v>
                </c:pt>
                <c:pt idx="10">
                  <c:v>41029</c:v>
                </c:pt>
                <c:pt idx="11">
                  <c:v>41030</c:v>
                </c:pt>
                <c:pt idx="12">
                  <c:v>41038</c:v>
                </c:pt>
                <c:pt idx="13">
                  <c:v>41039</c:v>
                </c:pt>
                <c:pt idx="14">
                  <c:v>41044</c:v>
                </c:pt>
                <c:pt idx="15">
                  <c:v>41045</c:v>
                </c:pt>
                <c:pt idx="16">
                  <c:v>41051</c:v>
                </c:pt>
                <c:pt idx="17">
                  <c:v>41053</c:v>
                </c:pt>
                <c:pt idx="18">
                  <c:v>41058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41074</c:v>
                </c:pt>
                <c:pt idx="28">
                  <c:v>41079</c:v>
                </c:pt>
                <c:pt idx="29">
                  <c:v>41081</c:v>
                </c:pt>
                <c:pt idx="30">
                  <c:v>41085</c:v>
                </c:pt>
                <c:pt idx="31">
                  <c:v>41089</c:v>
                </c:pt>
              </c:numCache>
            </c:numRef>
          </c:cat>
          <c:val>
            <c:numRef>
              <c:f>TP!$AA$270:$AA$301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148812928"/>
        <c:axId val="148814848"/>
      </c:lineChart>
      <c:dateAx>
        <c:axId val="1488129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814848"/>
        <c:crosses val="autoZero"/>
        <c:auto val="1"/>
        <c:lblOffset val="100"/>
      </c:dateAx>
      <c:valAx>
        <c:axId val="1488148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812928"/>
        <c:crosses val="autoZero"/>
        <c:crossBetween val="between"/>
        <c:majorUnit val="1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2455184383465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TP!$C$494:$C$518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11</c:v>
                </c:pt>
                <c:pt idx="12">
                  <c:v>0</c:v>
                </c:pt>
                <c:pt idx="13">
                  <c:v>2</c:v>
                </c:pt>
                <c:pt idx="14">
                  <c:v>19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TP!$E$494:$E$518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TP!$G$494:$G$518</c:f>
              <c:numCache>
                <c:formatCode>General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37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TP!$Q$494:$Q$518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9</c:v>
                </c:pt>
                <c:pt idx="20">
                  <c:v>0</c:v>
                </c:pt>
                <c:pt idx="21">
                  <c:v>21</c:v>
                </c:pt>
                <c:pt idx="22">
                  <c:v>1</c:v>
                </c:pt>
                <c:pt idx="23">
                  <c:v>8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TP!$S$494:$S$518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TP!$U$494:$U$518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45802752"/>
        <c:axId val="145804672"/>
      </c:lineChart>
      <c:dateAx>
        <c:axId val="1458027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5804672"/>
        <c:crosses val="autoZero"/>
        <c:auto val="1"/>
        <c:lblOffset val="100"/>
      </c:dateAx>
      <c:valAx>
        <c:axId val="14580467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5802752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662125439755365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TP!$B$270:$B$296</c:f>
              <c:numCache>
                <c:formatCode>General</c:formatCode>
                <c:ptCount val="27"/>
                <c:pt idx="0">
                  <c:v>56</c:v>
                </c:pt>
                <c:pt idx="1">
                  <c:v>133</c:v>
                </c:pt>
                <c:pt idx="2">
                  <c:v>57</c:v>
                </c:pt>
                <c:pt idx="3">
                  <c:v>380</c:v>
                </c:pt>
                <c:pt idx="4">
                  <c:v>13</c:v>
                </c:pt>
                <c:pt idx="5">
                  <c:v>34</c:v>
                </c:pt>
                <c:pt idx="6">
                  <c:v>67</c:v>
                </c:pt>
                <c:pt idx="7">
                  <c:v>29</c:v>
                </c:pt>
                <c:pt idx="8">
                  <c:v>61</c:v>
                </c:pt>
                <c:pt idx="9">
                  <c:v>220</c:v>
                </c:pt>
                <c:pt idx="10">
                  <c:v>43</c:v>
                </c:pt>
                <c:pt idx="11">
                  <c:v>35</c:v>
                </c:pt>
                <c:pt idx="12">
                  <c:v>23</c:v>
                </c:pt>
                <c:pt idx="13">
                  <c:v>30</c:v>
                </c:pt>
                <c:pt idx="14">
                  <c:v>351</c:v>
                </c:pt>
                <c:pt idx="15">
                  <c:v>49</c:v>
                </c:pt>
                <c:pt idx="16">
                  <c:v>76</c:v>
                </c:pt>
                <c:pt idx="17">
                  <c:v>38</c:v>
                </c:pt>
                <c:pt idx="18">
                  <c:v>36</c:v>
                </c:pt>
                <c:pt idx="19">
                  <c:v>151</c:v>
                </c:pt>
                <c:pt idx="20">
                  <c:v>56</c:v>
                </c:pt>
                <c:pt idx="21">
                  <c:v>35</c:v>
                </c:pt>
                <c:pt idx="22">
                  <c:v>83</c:v>
                </c:pt>
                <c:pt idx="23">
                  <c:v>161</c:v>
                </c:pt>
                <c:pt idx="24">
                  <c:v>107</c:v>
                </c:pt>
                <c:pt idx="25">
                  <c:v>95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TP!$D$270:$D$296</c:f>
              <c:numCache>
                <c:formatCode>General</c:formatCode>
                <c:ptCount val="27"/>
                <c:pt idx="0">
                  <c:v>53</c:v>
                </c:pt>
                <c:pt idx="1">
                  <c:v>89</c:v>
                </c:pt>
                <c:pt idx="2">
                  <c:v>81</c:v>
                </c:pt>
                <c:pt idx="3">
                  <c:v>642</c:v>
                </c:pt>
                <c:pt idx="4">
                  <c:v>2</c:v>
                </c:pt>
                <c:pt idx="5">
                  <c:v>19</c:v>
                </c:pt>
                <c:pt idx="6">
                  <c:v>43</c:v>
                </c:pt>
                <c:pt idx="7">
                  <c:v>16</c:v>
                </c:pt>
                <c:pt idx="8">
                  <c:v>15</c:v>
                </c:pt>
                <c:pt idx="9">
                  <c:v>84</c:v>
                </c:pt>
                <c:pt idx="10">
                  <c:v>30</c:v>
                </c:pt>
                <c:pt idx="11">
                  <c:v>15</c:v>
                </c:pt>
                <c:pt idx="12">
                  <c:v>21</c:v>
                </c:pt>
                <c:pt idx="13">
                  <c:v>19</c:v>
                </c:pt>
                <c:pt idx="14">
                  <c:v>244</c:v>
                </c:pt>
                <c:pt idx="15">
                  <c:v>54</c:v>
                </c:pt>
                <c:pt idx="16">
                  <c:v>57</c:v>
                </c:pt>
                <c:pt idx="17">
                  <c:v>32</c:v>
                </c:pt>
                <c:pt idx="18">
                  <c:v>30</c:v>
                </c:pt>
                <c:pt idx="19">
                  <c:v>92</c:v>
                </c:pt>
                <c:pt idx="20">
                  <c:v>36</c:v>
                </c:pt>
                <c:pt idx="21">
                  <c:v>43</c:v>
                </c:pt>
                <c:pt idx="22">
                  <c:v>72</c:v>
                </c:pt>
                <c:pt idx="23">
                  <c:v>118</c:v>
                </c:pt>
                <c:pt idx="24">
                  <c:v>93</c:v>
                </c:pt>
                <c:pt idx="25">
                  <c:v>43</c:v>
                </c:pt>
                <c:pt idx="26">
                  <c:v>34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TP!$F$270:$F$296</c:f>
              <c:numCache>
                <c:formatCode>General</c:formatCode>
                <c:ptCount val="27"/>
                <c:pt idx="0">
                  <c:v>178</c:v>
                </c:pt>
                <c:pt idx="1">
                  <c:v>57</c:v>
                </c:pt>
                <c:pt idx="2">
                  <c:v>25</c:v>
                </c:pt>
                <c:pt idx="3">
                  <c:v>634</c:v>
                </c:pt>
                <c:pt idx="4">
                  <c:v>1</c:v>
                </c:pt>
                <c:pt idx="5">
                  <c:v>18</c:v>
                </c:pt>
                <c:pt idx="6">
                  <c:v>52</c:v>
                </c:pt>
                <c:pt idx="7">
                  <c:v>16</c:v>
                </c:pt>
                <c:pt idx="8">
                  <c:v>14</c:v>
                </c:pt>
                <c:pt idx="9">
                  <c:v>176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11</c:v>
                </c:pt>
                <c:pt idx="14">
                  <c:v>192</c:v>
                </c:pt>
                <c:pt idx="15">
                  <c:v>601</c:v>
                </c:pt>
                <c:pt idx="16">
                  <c:v>43</c:v>
                </c:pt>
                <c:pt idx="17">
                  <c:v>40</c:v>
                </c:pt>
                <c:pt idx="18">
                  <c:v>43</c:v>
                </c:pt>
                <c:pt idx="19">
                  <c:v>73</c:v>
                </c:pt>
                <c:pt idx="20">
                  <c:v>38</c:v>
                </c:pt>
                <c:pt idx="21">
                  <c:v>24</c:v>
                </c:pt>
                <c:pt idx="22">
                  <c:v>46</c:v>
                </c:pt>
                <c:pt idx="23">
                  <c:v>76</c:v>
                </c:pt>
                <c:pt idx="24">
                  <c:v>155</c:v>
                </c:pt>
                <c:pt idx="25">
                  <c:v>24</c:v>
                </c:pt>
                <c:pt idx="26">
                  <c:v>32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TP!$H$270:$H$296</c:f>
              <c:numCache>
                <c:formatCode>General</c:formatCode>
                <c:ptCount val="27"/>
                <c:pt idx="0">
                  <c:v>53</c:v>
                </c:pt>
                <c:pt idx="1">
                  <c:v>47</c:v>
                </c:pt>
                <c:pt idx="2">
                  <c:v>151</c:v>
                </c:pt>
                <c:pt idx="3">
                  <c:v>32</c:v>
                </c:pt>
                <c:pt idx="4">
                  <c:v>11</c:v>
                </c:pt>
                <c:pt idx="5">
                  <c:v>26</c:v>
                </c:pt>
                <c:pt idx="6">
                  <c:v>146</c:v>
                </c:pt>
                <c:pt idx="7">
                  <c:v>20</c:v>
                </c:pt>
                <c:pt idx="8">
                  <c:v>107</c:v>
                </c:pt>
                <c:pt idx="9">
                  <c:v>359</c:v>
                </c:pt>
                <c:pt idx="10">
                  <c:v>50</c:v>
                </c:pt>
                <c:pt idx="11">
                  <c:v>73</c:v>
                </c:pt>
                <c:pt idx="12">
                  <c:v>51</c:v>
                </c:pt>
                <c:pt idx="13">
                  <c:v>15</c:v>
                </c:pt>
                <c:pt idx="14">
                  <c:v>119</c:v>
                </c:pt>
                <c:pt idx="15">
                  <c:v>79</c:v>
                </c:pt>
                <c:pt idx="16">
                  <c:v>48</c:v>
                </c:pt>
                <c:pt idx="17">
                  <c:v>73</c:v>
                </c:pt>
                <c:pt idx="18">
                  <c:v>122</c:v>
                </c:pt>
                <c:pt idx="19">
                  <c:v>43</c:v>
                </c:pt>
                <c:pt idx="20">
                  <c:v>40</c:v>
                </c:pt>
                <c:pt idx="21">
                  <c:v>32</c:v>
                </c:pt>
                <c:pt idx="22">
                  <c:v>305</c:v>
                </c:pt>
                <c:pt idx="23">
                  <c:v>22</c:v>
                </c:pt>
                <c:pt idx="24">
                  <c:v>232</c:v>
                </c:pt>
                <c:pt idx="25">
                  <c:v>284</c:v>
                </c:pt>
                <c:pt idx="26">
                  <c:v>134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TP!$J$270:$J$296</c:f>
              <c:numCache>
                <c:formatCode>General</c:formatCode>
                <c:ptCount val="27"/>
                <c:pt idx="0">
                  <c:v>10</c:v>
                </c:pt>
                <c:pt idx="1">
                  <c:v>33</c:v>
                </c:pt>
                <c:pt idx="2">
                  <c:v>90</c:v>
                </c:pt>
                <c:pt idx="3">
                  <c:v>60</c:v>
                </c:pt>
                <c:pt idx="4">
                  <c:v>105</c:v>
                </c:pt>
                <c:pt idx="5">
                  <c:v>22</c:v>
                </c:pt>
                <c:pt idx="6">
                  <c:v>45</c:v>
                </c:pt>
                <c:pt idx="7">
                  <c:v>63</c:v>
                </c:pt>
                <c:pt idx="8">
                  <c:v>43</c:v>
                </c:pt>
                <c:pt idx="9">
                  <c:v>258</c:v>
                </c:pt>
                <c:pt idx="10">
                  <c:v>62</c:v>
                </c:pt>
                <c:pt idx="11">
                  <c:v>76</c:v>
                </c:pt>
                <c:pt idx="12">
                  <c:v>41</c:v>
                </c:pt>
                <c:pt idx="13">
                  <c:v>627</c:v>
                </c:pt>
                <c:pt idx="14">
                  <c:v>8</c:v>
                </c:pt>
                <c:pt idx="15">
                  <c:v>26</c:v>
                </c:pt>
                <c:pt idx="16">
                  <c:v>275</c:v>
                </c:pt>
                <c:pt idx="17">
                  <c:v>40</c:v>
                </c:pt>
                <c:pt idx="18">
                  <c:v>9</c:v>
                </c:pt>
                <c:pt idx="19">
                  <c:v>193</c:v>
                </c:pt>
                <c:pt idx="20">
                  <c:v>29</c:v>
                </c:pt>
                <c:pt idx="21">
                  <c:v>34</c:v>
                </c:pt>
                <c:pt idx="22">
                  <c:v>152</c:v>
                </c:pt>
                <c:pt idx="23">
                  <c:v>41</c:v>
                </c:pt>
                <c:pt idx="24">
                  <c:v>156</c:v>
                </c:pt>
                <c:pt idx="25">
                  <c:v>120</c:v>
                </c:pt>
                <c:pt idx="26">
                  <c:v>52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TP!$L$270:$L$296</c:f>
              <c:numCache>
                <c:formatCode>General</c:formatCode>
                <c:ptCount val="27"/>
                <c:pt idx="0">
                  <c:v>25</c:v>
                </c:pt>
                <c:pt idx="1">
                  <c:v>18</c:v>
                </c:pt>
                <c:pt idx="2">
                  <c:v>71</c:v>
                </c:pt>
                <c:pt idx="3">
                  <c:v>155</c:v>
                </c:pt>
                <c:pt idx="4">
                  <c:v>21</c:v>
                </c:pt>
                <c:pt idx="5">
                  <c:v>67</c:v>
                </c:pt>
                <c:pt idx="6">
                  <c:v>82</c:v>
                </c:pt>
                <c:pt idx="7">
                  <c:v>29</c:v>
                </c:pt>
                <c:pt idx="8">
                  <c:v>34</c:v>
                </c:pt>
                <c:pt idx="9">
                  <c:v>118</c:v>
                </c:pt>
                <c:pt idx="10">
                  <c:v>51</c:v>
                </c:pt>
                <c:pt idx="11">
                  <c:v>177</c:v>
                </c:pt>
                <c:pt idx="12">
                  <c:v>34</c:v>
                </c:pt>
                <c:pt idx="13">
                  <c:v>180</c:v>
                </c:pt>
                <c:pt idx="14">
                  <c:v>69</c:v>
                </c:pt>
                <c:pt idx="15">
                  <c:v>64</c:v>
                </c:pt>
                <c:pt idx="16">
                  <c:v>181</c:v>
                </c:pt>
                <c:pt idx="17">
                  <c:v>24</c:v>
                </c:pt>
                <c:pt idx="18">
                  <c:v>33</c:v>
                </c:pt>
                <c:pt idx="19">
                  <c:v>120</c:v>
                </c:pt>
                <c:pt idx="20">
                  <c:v>54</c:v>
                </c:pt>
                <c:pt idx="21">
                  <c:v>14</c:v>
                </c:pt>
                <c:pt idx="22">
                  <c:v>53</c:v>
                </c:pt>
                <c:pt idx="23">
                  <c:v>171</c:v>
                </c:pt>
                <c:pt idx="24">
                  <c:v>217</c:v>
                </c:pt>
                <c:pt idx="25">
                  <c:v>62</c:v>
                </c:pt>
                <c:pt idx="26">
                  <c:v>99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TP!$N$270:$N$296</c:f>
              <c:numCache>
                <c:formatCode>General</c:formatCode>
                <c:ptCount val="27"/>
                <c:pt idx="0">
                  <c:v>16</c:v>
                </c:pt>
                <c:pt idx="1">
                  <c:v>34</c:v>
                </c:pt>
                <c:pt idx="2">
                  <c:v>85</c:v>
                </c:pt>
                <c:pt idx="3">
                  <c:v>177</c:v>
                </c:pt>
                <c:pt idx="4">
                  <c:v>13</c:v>
                </c:pt>
                <c:pt idx="5">
                  <c:v>20</c:v>
                </c:pt>
                <c:pt idx="6">
                  <c:v>10</c:v>
                </c:pt>
                <c:pt idx="7">
                  <c:v>35</c:v>
                </c:pt>
                <c:pt idx="8">
                  <c:v>51</c:v>
                </c:pt>
                <c:pt idx="9">
                  <c:v>248</c:v>
                </c:pt>
                <c:pt idx="10">
                  <c:v>9</c:v>
                </c:pt>
                <c:pt idx="11">
                  <c:v>120</c:v>
                </c:pt>
                <c:pt idx="12">
                  <c:v>19</c:v>
                </c:pt>
                <c:pt idx="13">
                  <c:v>6</c:v>
                </c:pt>
                <c:pt idx="14">
                  <c:v>65</c:v>
                </c:pt>
                <c:pt idx="15">
                  <c:v>46</c:v>
                </c:pt>
                <c:pt idx="16">
                  <c:v>319</c:v>
                </c:pt>
                <c:pt idx="17">
                  <c:v>109</c:v>
                </c:pt>
                <c:pt idx="18">
                  <c:v>2</c:v>
                </c:pt>
                <c:pt idx="19">
                  <c:v>117</c:v>
                </c:pt>
                <c:pt idx="20">
                  <c:v>69</c:v>
                </c:pt>
                <c:pt idx="21">
                  <c:v>41</c:v>
                </c:pt>
                <c:pt idx="22">
                  <c:v>24</c:v>
                </c:pt>
                <c:pt idx="23">
                  <c:v>91</c:v>
                </c:pt>
                <c:pt idx="24">
                  <c:v>105</c:v>
                </c:pt>
                <c:pt idx="25">
                  <c:v>25</c:v>
                </c:pt>
                <c:pt idx="26">
                  <c:v>100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TP!$P$270:$P$296</c:f>
              <c:numCache>
                <c:formatCode>General</c:formatCode>
                <c:ptCount val="27"/>
                <c:pt idx="0">
                  <c:v>6</c:v>
                </c:pt>
                <c:pt idx="1">
                  <c:v>24</c:v>
                </c:pt>
                <c:pt idx="2">
                  <c:v>53</c:v>
                </c:pt>
                <c:pt idx="3">
                  <c:v>92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7</c:v>
                </c:pt>
                <c:pt idx="8">
                  <c:v>26</c:v>
                </c:pt>
                <c:pt idx="9">
                  <c:v>149</c:v>
                </c:pt>
                <c:pt idx="10">
                  <c:v>40</c:v>
                </c:pt>
                <c:pt idx="11">
                  <c:v>59</c:v>
                </c:pt>
                <c:pt idx="12">
                  <c:v>8</c:v>
                </c:pt>
                <c:pt idx="13">
                  <c:v>63</c:v>
                </c:pt>
                <c:pt idx="14">
                  <c:v>36</c:v>
                </c:pt>
                <c:pt idx="15">
                  <c:v>13</c:v>
                </c:pt>
                <c:pt idx="16">
                  <c:v>198</c:v>
                </c:pt>
                <c:pt idx="17">
                  <c:v>43</c:v>
                </c:pt>
                <c:pt idx="18">
                  <c:v>1</c:v>
                </c:pt>
                <c:pt idx="19">
                  <c:v>36</c:v>
                </c:pt>
                <c:pt idx="20">
                  <c:v>49</c:v>
                </c:pt>
                <c:pt idx="21">
                  <c:v>50</c:v>
                </c:pt>
                <c:pt idx="22">
                  <c:v>13</c:v>
                </c:pt>
                <c:pt idx="23">
                  <c:v>50</c:v>
                </c:pt>
                <c:pt idx="24">
                  <c:v>92</c:v>
                </c:pt>
                <c:pt idx="25">
                  <c:v>19</c:v>
                </c:pt>
                <c:pt idx="26">
                  <c:v>79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TP!$R$270:$R$296</c:f>
              <c:numCache>
                <c:formatCode>General</c:formatCode>
                <c:ptCount val="27"/>
                <c:pt idx="0">
                  <c:v>7</c:v>
                </c:pt>
                <c:pt idx="1">
                  <c:v>18</c:v>
                </c:pt>
                <c:pt idx="2">
                  <c:v>31</c:v>
                </c:pt>
                <c:pt idx="3">
                  <c:v>129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23</c:v>
                </c:pt>
                <c:pt idx="9">
                  <c:v>101</c:v>
                </c:pt>
                <c:pt idx="10">
                  <c:v>32</c:v>
                </c:pt>
                <c:pt idx="11">
                  <c:v>37</c:v>
                </c:pt>
                <c:pt idx="12">
                  <c:v>17</c:v>
                </c:pt>
                <c:pt idx="13">
                  <c:v>45</c:v>
                </c:pt>
                <c:pt idx="14">
                  <c:v>27</c:v>
                </c:pt>
                <c:pt idx="15">
                  <c:v>19</c:v>
                </c:pt>
                <c:pt idx="16">
                  <c:v>154</c:v>
                </c:pt>
                <c:pt idx="17">
                  <c:v>14</c:v>
                </c:pt>
                <c:pt idx="18">
                  <c:v>3</c:v>
                </c:pt>
                <c:pt idx="19">
                  <c:v>32</c:v>
                </c:pt>
                <c:pt idx="20">
                  <c:v>82</c:v>
                </c:pt>
                <c:pt idx="21">
                  <c:v>21</c:v>
                </c:pt>
                <c:pt idx="22">
                  <c:v>17</c:v>
                </c:pt>
                <c:pt idx="23">
                  <c:v>39</c:v>
                </c:pt>
                <c:pt idx="24">
                  <c:v>79</c:v>
                </c:pt>
                <c:pt idx="25">
                  <c:v>13</c:v>
                </c:pt>
                <c:pt idx="26">
                  <c:v>36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TP!$T$270:$T$296</c:f>
              <c:numCache>
                <c:formatCode>General</c:formatCode>
                <c:ptCount val="27"/>
                <c:pt idx="0">
                  <c:v>25</c:v>
                </c:pt>
                <c:pt idx="1">
                  <c:v>33</c:v>
                </c:pt>
                <c:pt idx="2">
                  <c:v>4</c:v>
                </c:pt>
                <c:pt idx="3">
                  <c:v>167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4</c:v>
                </c:pt>
                <c:pt idx="8">
                  <c:v>12</c:v>
                </c:pt>
                <c:pt idx="9">
                  <c:v>239</c:v>
                </c:pt>
                <c:pt idx="10">
                  <c:v>42</c:v>
                </c:pt>
                <c:pt idx="11">
                  <c:v>38</c:v>
                </c:pt>
                <c:pt idx="12">
                  <c:v>0</c:v>
                </c:pt>
                <c:pt idx="13">
                  <c:v>49</c:v>
                </c:pt>
                <c:pt idx="14">
                  <c:v>1</c:v>
                </c:pt>
                <c:pt idx="15">
                  <c:v>11</c:v>
                </c:pt>
                <c:pt idx="16">
                  <c:v>64</c:v>
                </c:pt>
                <c:pt idx="17">
                  <c:v>90</c:v>
                </c:pt>
                <c:pt idx="18">
                  <c:v>4</c:v>
                </c:pt>
                <c:pt idx="19">
                  <c:v>137</c:v>
                </c:pt>
                <c:pt idx="20">
                  <c:v>40</c:v>
                </c:pt>
                <c:pt idx="21">
                  <c:v>14</c:v>
                </c:pt>
                <c:pt idx="22">
                  <c:v>13</c:v>
                </c:pt>
                <c:pt idx="23">
                  <c:v>40</c:v>
                </c:pt>
                <c:pt idx="24">
                  <c:v>105</c:v>
                </c:pt>
                <c:pt idx="25">
                  <c:v>30</c:v>
                </c:pt>
                <c:pt idx="26">
                  <c:v>25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TP!$V$270:$V$296</c:f>
              <c:numCache>
                <c:formatCode>General</c:formatCode>
                <c:ptCount val="27"/>
                <c:pt idx="0">
                  <c:v>13</c:v>
                </c:pt>
                <c:pt idx="1">
                  <c:v>34</c:v>
                </c:pt>
                <c:pt idx="2">
                  <c:v>5</c:v>
                </c:pt>
                <c:pt idx="3">
                  <c:v>47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183</c:v>
                </c:pt>
                <c:pt idx="10">
                  <c:v>4</c:v>
                </c:pt>
                <c:pt idx="11">
                  <c:v>50</c:v>
                </c:pt>
                <c:pt idx="12">
                  <c:v>4</c:v>
                </c:pt>
                <c:pt idx="13">
                  <c:v>14</c:v>
                </c:pt>
                <c:pt idx="14">
                  <c:v>2</c:v>
                </c:pt>
                <c:pt idx="15">
                  <c:v>32</c:v>
                </c:pt>
                <c:pt idx="16">
                  <c:v>32</c:v>
                </c:pt>
                <c:pt idx="17">
                  <c:v>54</c:v>
                </c:pt>
                <c:pt idx="18">
                  <c:v>3</c:v>
                </c:pt>
                <c:pt idx="19">
                  <c:v>39</c:v>
                </c:pt>
                <c:pt idx="20">
                  <c:v>33</c:v>
                </c:pt>
                <c:pt idx="21">
                  <c:v>7</c:v>
                </c:pt>
                <c:pt idx="22">
                  <c:v>120</c:v>
                </c:pt>
                <c:pt idx="23">
                  <c:v>53</c:v>
                </c:pt>
                <c:pt idx="24">
                  <c:v>53</c:v>
                </c:pt>
                <c:pt idx="25">
                  <c:v>29</c:v>
                </c:pt>
                <c:pt idx="26">
                  <c:v>35</c:v>
                </c:pt>
              </c:numCache>
            </c:numRef>
          </c:val>
        </c:ser>
        <c:ser>
          <c:idx val="11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TP!$X$270:$X$296</c:f>
              <c:numCache>
                <c:formatCode>General</c:formatCode>
                <c:ptCount val="27"/>
                <c:pt idx="0">
                  <c:v>8</c:v>
                </c:pt>
                <c:pt idx="1">
                  <c:v>40</c:v>
                </c:pt>
                <c:pt idx="2">
                  <c:v>12</c:v>
                </c:pt>
                <c:pt idx="3">
                  <c:v>19</c:v>
                </c:pt>
                <c:pt idx="4">
                  <c:v>0</c:v>
                </c:pt>
                <c:pt idx="5">
                  <c:v>24</c:v>
                </c:pt>
                <c:pt idx="6">
                  <c:v>5</c:v>
                </c:pt>
                <c:pt idx="7">
                  <c:v>0</c:v>
                </c:pt>
                <c:pt idx="8">
                  <c:v>8</c:v>
                </c:pt>
                <c:pt idx="9">
                  <c:v>108</c:v>
                </c:pt>
                <c:pt idx="10">
                  <c:v>1</c:v>
                </c:pt>
                <c:pt idx="11">
                  <c:v>62</c:v>
                </c:pt>
                <c:pt idx="12">
                  <c:v>11</c:v>
                </c:pt>
                <c:pt idx="13">
                  <c:v>9</c:v>
                </c:pt>
                <c:pt idx="14">
                  <c:v>1</c:v>
                </c:pt>
                <c:pt idx="15">
                  <c:v>25</c:v>
                </c:pt>
                <c:pt idx="16">
                  <c:v>22</c:v>
                </c:pt>
                <c:pt idx="17">
                  <c:v>30</c:v>
                </c:pt>
                <c:pt idx="18">
                  <c:v>0</c:v>
                </c:pt>
                <c:pt idx="19">
                  <c:v>21</c:v>
                </c:pt>
                <c:pt idx="20">
                  <c:v>160</c:v>
                </c:pt>
                <c:pt idx="21">
                  <c:v>9</c:v>
                </c:pt>
                <c:pt idx="22">
                  <c:v>21</c:v>
                </c:pt>
                <c:pt idx="23">
                  <c:v>14</c:v>
                </c:pt>
                <c:pt idx="24">
                  <c:v>235</c:v>
                </c:pt>
                <c:pt idx="25">
                  <c:v>10</c:v>
                </c:pt>
                <c:pt idx="26">
                  <c:v>30</c:v>
                </c:pt>
              </c:numCache>
            </c:numRef>
          </c:val>
        </c:ser>
        <c:marker val="1"/>
        <c:axId val="148835328"/>
        <c:axId val="148857984"/>
      </c:lineChart>
      <c:dateAx>
        <c:axId val="1488353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857984"/>
        <c:crosses val="autoZero"/>
        <c:auto val="1"/>
        <c:lblOffset val="100"/>
      </c:dateAx>
      <c:valAx>
        <c:axId val="14885798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835328"/>
        <c:crosses val="autoZero"/>
        <c:crossBetween val="between"/>
        <c:majorUnit val="5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584"/>
          <c:w val="0.85713222959768354"/>
          <c:h val="0.728639365594837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TP!$E$270:$E$296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21</c:v>
                </c:pt>
                <c:pt idx="15">
                  <c:v>14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11</c:v>
                </c:pt>
                <c:pt idx="21">
                  <c:v>4</c:v>
                </c:pt>
                <c:pt idx="22">
                  <c:v>5</c:v>
                </c:pt>
                <c:pt idx="23">
                  <c:v>24</c:v>
                </c:pt>
                <c:pt idx="24">
                  <c:v>25</c:v>
                </c:pt>
                <c:pt idx="25">
                  <c:v>12</c:v>
                </c:pt>
                <c:pt idx="26">
                  <c:v>4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TP!$G$270:$G$296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13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24</c:v>
                </c:pt>
                <c:pt idx="15">
                  <c:v>25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  <c:pt idx="24">
                  <c:v>25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TP!$I$270:$I$296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14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40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22</c:v>
                </c:pt>
                <c:pt idx="23">
                  <c:v>3</c:v>
                </c:pt>
                <c:pt idx="24">
                  <c:v>15</c:v>
                </c:pt>
                <c:pt idx="25">
                  <c:v>1</c:v>
                </c:pt>
                <c:pt idx="26">
                  <c:v>7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TP!$K$270:$K$296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28</c:v>
                </c:pt>
                <c:pt idx="10">
                  <c:v>3</c:v>
                </c:pt>
                <c:pt idx="11">
                  <c:v>10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4</c:v>
                </c:pt>
                <c:pt idx="16">
                  <c:v>19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12</c:v>
                </c:pt>
                <c:pt idx="25">
                  <c:v>1</c:v>
                </c:pt>
                <c:pt idx="26">
                  <c:v>7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TP!$M$270:$M$296</c:f>
              <c:numCache>
                <c:formatCode>General</c:formatCode>
                <c:ptCount val="27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3</c:v>
                </c:pt>
                <c:pt idx="11">
                  <c:v>18</c:v>
                </c:pt>
                <c:pt idx="12">
                  <c:v>1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15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15</c:v>
                </c:pt>
                <c:pt idx="24">
                  <c:v>22</c:v>
                </c:pt>
                <c:pt idx="25">
                  <c:v>1</c:v>
                </c:pt>
                <c:pt idx="26">
                  <c:v>7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TP!$O$270:$O$296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31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15</c:v>
                </c:pt>
                <c:pt idx="24">
                  <c:v>12</c:v>
                </c:pt>
                <c:pt idx="25">
                  <c:v>0</c:v>
                </c:pt>
                <c:pt idx="26">
                  <c:v>12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TP!$Q$270:$Q$296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12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11</c:v>
                </c:pt>
                <c:pt idx="24">
                  <c:v>11</c:v>
                </c:pt>
                <c:pt idx="25">
                  <c:v>0</c:v>
                </c:pt>
                <c:pt idx="26">
                  <c:v>16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TP!$S$270:$S$296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10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TP!$U$270:$U$296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27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24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TP!$W$270:$W$296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TP!$A$270:$A$296</c:f>
              <c:numCache>
                <c:formatCode>m/d/yyyy</c:formatCode>
                <c:ptCount val="27"/>
                <c:pt idx="0">
                  <c:v>41001</c:v>
                </c:pt>
                <c:pt idx="1">
                  <c:v>41003</c:v>
                </c:pt>
                <c:pt idx="2">
                  <c:v>41003</c:v>
                </c:pt>
                <c:pt idx="3">
                  <c:v>41009</c:v>
                </c:pt>
                <c:pt idx="4">
                  <c:v>41011</c:v>
                </c:pt>
                <c:pt idx="5">
                  <c:v>41018</c:v>
                </c:pt>
                <c:pt idx="6">
                  <c:v>41022</c:v>
                </c:pt>
                <c:pt idx="7">
                  <c:v>41025</c:v>
                </c:pt>
                <c:pt idx="8">
                  <c:v>41029</c:v>
                </c:pt>
                <c:pt idx="9">
                  <c:v>41030</c:v>
                </c:pt>
                <c:pt idx="10">
                  <c:v>41038</c:v>
                </c:pt>
                <c:pt idx="11">
                  <c:v>41039</c:v>
                </c:pt>
                <c:pt idx="12">
                  <c:v>41044</c:v>
                </c:pt>
                <c:pt idx="13">
                  <c:v>41045</c:v>
                </c:pt>
                <c:pt idx="14">
                  <c:v>41051</c:v>
                </c:pt>
                <c:pt idx="15">
                  <c:v>41053</c:v>
                </c:pt>
                <c:pt idx="16">
                  <c:v>41058</c:v>
                </c:pt>
                <c:pt idx="17">
                  <c:v>41059</c:v>
                </c:pt>
                <c:pt idx="18">
                  <c:v>41065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41074</c:v>
                </c:pt>
                <c:pt idx="23">
                  <c:v>41079</c:v>
                </c:pt>
                <c:pt idx="24">
                  <c:v>41081</c:v>
                </c:pt>
                <c:pt idx="25">
                  <c:v>41085</c:v>
                </c:pt>
                <c:pt idx="26">
                  <c:v>41089</c:v>
                </c:pt>
              </c:numCache>
            </c:numRef>
          </c:cat>
          <c:val>
            <c:numRef>
              <c:f>TP!$Y$270:$Y$296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18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26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marker val="1"/>
        <c:axId val="148468480"/>
        <c:axId val="148470400"/>
      </c:lineChart>
      <c:dateAx>
        <c:axId val="1484684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8470400"/>
        <c:crosses val="autoZero"/>
        <c:auto val="1"/>
        <c:lblOffset val="100"/>
      </c:dateAx>
      <c:valAx>
        <c:axId val="14847040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8468480"/>
        <c:crosses val="autoZero"/>
        <c:crossBetween val="between"/>
        <c:majorUnit val="2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384"/>
          <c:y val="2.018111197291421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37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TP!$B$190:$B$228</c:f>
              <c:numCache>
                <c:formatCode>General</c:formatCode>
                <c:ptCount val="39"/>
                <c:pt idx="0">
                  <c:v>223</c:v>
                </c:pt>
                <c:pt idx="1">
                  <c:v>3126</c:v>
                </c:pt>
                <c:pt idx="2">
                  <c:v>311</c:v>
                </c:pt>
                <c:pt idx="3">
                  <c:v>227</c:v>
                </c:pt>
                <c:pt idx="4">
                  <c:v>142</c:v>
                </c:pt>
                <c:pt idx="5">
                  <c:v>30</c:v>
                </c:pt>
                <c:pt idx="6">
                  <c:v>261</c:v>
                </c:pt>
                <c:pt idx="7">
                  <c:v>373</c:v>
                </c:pt>
                <c:pt idx="8">
                  <c:v>181</c:v>
                </c:pt>
                <c:pt idx="9">
                  <c:v>315</c:v>
                </c:pt>
                <c:pt idx="10">
                  <c:v>47</c:v>
                </c:pt>
                <c:pt idx="11">
                  <c:v>192</c:v>
                </c:pt>
                <c:pt idx="12">
                  <c:v>1404</c:v>
                </c:pt>
                <c:pt idx="13">
                  <c:v>46</c:v>
                </c:pt>
                <c:pt idx="14">
                  <c:v>117</c:v>
                </c:pt>
                <c:pt idx="15">
                  <c:v>155</c:v>
                </c:pt>
                <c:pt idx="16">
                  <c:v>63</c:v>
                </c:pt>
                <c:pt idx="17">
                  <c:v>223</c:v>
                </c:pt>
                <c:pt idx="18">
                  <c:v>176</c:v>
                </c:pt>
                <c:pt idx="19">
                  <c:v>273</c:v>
                </c:pt>
                <c:pt idx="20">
                  <c:v>175</c:v>
                </c:pt>
                <c:pt idx="21">
                  <c:v>1269</c:v>
                </c:pt>
                <c:pt idx="22">
                  <c:v>30</c:v>
                </c:pt>
                <c:pt idx="23">
                  <c:v>740</c:v>
                </c:pt>
                <c:pt idx="24">
                  <c:v>1600</c:v>
                </c:pt>
                <c:pt idx="25">
                  <c:v>311</c:v>
                </c:pt>
                <c:pt idx="26">
                  <c:v>124</c:v>
                </c:pt>
                <c:pt idx="27">
                  <c:v>274</c:v>
                </c:pt>
                <c:pt idx="28">
                  <c:v>73</c:v>
                </c:pt>
                <c:pt idx="29">
                  <c:v>73</c:v>
                </c:pt>
                <c:pt idx="30">
                  <c:v>145</c:v>
                </c:pt>
                <c:pt idx="31">
                  <c:v>100</c:v>
                </c:pt>
                <c:pt idx="32">
                  <c:v>148</c:v>
                </c:pt>
                <c:pt idx="33">
                  <c:v>185</c:v>
                </c:pt>
                <c:pt idx="34">
                  <c:v>192</c:v>
                </c:pt>
                <c:pt idx="35">
                  <c:v>358</c:v>
                </c:pt>
                <c:pt idx="36">
                  <c:v>97</c:v>
                </c:pt>
                <c:pt idx="37">
                  <c:v>105</c:v>
                </c:pt>
                <c:pt idx="38">
                  <c:v>50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TP!$D$190:$D$228</c:f>
              <c:numCache>
                <c:formatCode>General</c:formatCode>
                <c:ptCount val="39"/>
                <c:pt idx="0">
                  <c:v>126</c:v>
                </c:pt>
                <c:pt idx="1">
                  <c:v>1897</c:v>
                </c:pt>
                <c:pt idx="2">
                  <c:v>138</c:v>
                </c:pt>
                <c:pt idx="3">
                  <c:v>78</c:v>
                </c:pt>
                <c:pt idx="4">
                  <c:v>213</c:v>
                </c:pt>
                <c:pt idx="5">
                  <c:v>62</c:v>
                </c:pt>
                <c:pt idx="6">
                  <c:v>602</c:v>
                </c:pt>
                <c:pt idx="7">
                  <c:v>260</c:v>
                </c:pt>
                <c:pt idx="8">
                  <c:v>68</c:v>
                </c:pt>
                <c:pt idx="9">
                  <c:v>232</c:v>
                </c:pt>
                <c:pt idx="10">
                  <c:v>53</c:v>
                </c:pt>
                <c:pt idx="11">
                  <c:v>112</c:v>
                </c:pt>
                <c:pt idx="12">
                  <c:v>1147</c:v>
                </c:pt>
                <c:pt idx="13">
                  <c:v>26</c:v>
                </c:pt>
                <c:pt idx="14">
                  <c:v>101</c:v>
                </c:pt>
                <c:pt idx="15">
                  <c:v>176</c:v>
                </c:pt>
                <c:pt idx="16">
                  <c:v>53</c:v>
                </c:pt>
                <c:pt idx="17">
                  <c:v>416</c:v>
                </c:pt>
                <c:pt idx="18">
                  <c:v>234</c:v>
                </c:pt>
                <c:pt idx="19">
                  <c:v>238</c:v>
                </c:pt>
                <c:pt idx="20">
                  <c:v>143</c:v>
                </c:pt>
                <c:pt idx="21">
                  <c:v>221</c:v>
                </c:pt>
                <c:pt idx="22">
                  <c:v>25</c:v>
                </c:pt>
                <c:pt idx="23">
                  <c:v>494</c:v>
                </c:pt>
                <c:pt idx="24">
                  <c:v>1146</c:v>
                </c:pt>
                <c:pt idx="25">
                  <c:v>255</c:v>
                </c:pt>
                <c:pt idx="26">
                  <c:v>57</c:v>
                </c:pt>
                <c:pt idx="27">
                  <c:v>96</c:v>
                </c:pt>
                <c:pt idx="28">
                  <c:v>19</c:v>
                </c:pt>
                <c:pt idx="29">
                  <c:v>19</c:v>
                </c:pt>
                <c:pt idx="30">
                  <c:v>98</c:v>
                </c:pt>
                <c:pt idx="31">
                  <c:v>66</c:v>
                </c:pt>
                <c:pt idx="32">
                  <c:v>75</c:v>
                </c:pt>
                <c:pt idx="33">
                  <c:v>215</c:v>
                </c:pt>
                <c:pt idx="34">
                  <c:v>68</c:v>
                </c:pt>
                <c:pt idx="35">
                  <c:v>98</c:v>
                </c:pt>
                <c:pt idx="36">
                  <c:v>35</c:v>
                </c:pt>
                <c:pt idx="37">
                  <c:v>118</c:v>
                </c:pt>
                <c:pt idx="38">
                  <c:v>28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TP!$F$190:$F$228</c:f>
              <c:numCache>
                <c:formatCode>General</c:formatCode>
                <c:ptCount val="39"/>
                <c:pt idx="0">
                  <c:v>462</c:v>
                </c:pt>
                <c:pt idx="1">
                  <c:v>1260</c:v>
                </c:pt>
                <c:pt idx="2">
                  <c:v>195</c:v>
                </c:pt>
                <c:pt idx="3">
                  <c:v>64</c:v>
                </c:pt>
                <c:pt idx="4">
                  <c:v>59</c:v>
                </c:pt>
                <c:pt idx="5">
                  <c:v>58</c:v>
                </c:pt>
                <c:pt idx="6">
                  <c:v>117</c:v>
                </c:pt>
                <c:pt idx="7">
                  <c:v>232</c:v>
                </c:pt>
                <c:pt idx="8">
                  <c:v>32</c:v>
                </c:pt>
                <c:pt idx="9">
                  <c:v>212</c:v>
                </c:pt>
                <c:pt idx="10">
                  <c:v>34</c:v>
                </c:pt>
                <c:pt idx="11">
                  <c:v>76</c:v>
                </c:pt>
                <c:pt idx="12">
                  <c:v>694</c:v>
                </c:pt>
                <c:pt idx="13">
                  <c:v>132</c:v>
                </c:pt>
                <c:pt idx="14">
                  <c:v>76</c:v>
                </c:pt>
                <c:pt idx="15">
                  <c:v>155</c:v>
                </c:pt>
                <c:pt idx="16">
                  <c:v>19</c:v>
                </c:pt>
                <c:pt idx="17">
                  <c:v>108</c:v>
                </c:pt>
                <c:pt idx="18">
                  <c:v>216</c:v>
                </c:pt>
                <c:pt idx="19">
                  <c:v>105</c:v>
                </c:pt>
                <c:pt idx="20">
                  <c:v>138</c:v>
                </c:pt>
                <c:pt idx="21">
                  <c:v>133</c:v>
                </c:pt>
                <c:pt idx="22">
                  <c:v>36</c:v>
                </c:pt>
                <c:pt idx="23">
                  <c:v>222</c:v>
                </c:pt>
                <c:pt idx="24">
                  <c:v>165</c:v>
                </c:pt>
                <c:pt idx="25">
                  <c:v>53</c:v>
                </c:pt>
                <c:pt idx="26">
                  <c:v>4</c:v>
                </c:pt>
                <c:pt idx="27">
                  <c:v>43</c:v>
                </c:pt>
                <c:pt idx="28">
                  <c:v>22</c:v>
                </c:pt>
                <c:pt idx="29">
                  <c:v>11</c:v>
                </c:pt>
                <c:pt idx="30">
                  <c:v>70</c:v>
                </c:pt>
                <c:pt idx="31">
                  <c:v>57</c:v>
                </c:pt>
                <c:pt idx="32">
                  <c:v>45</c:v>
                </c:pt>
                <c:pt idx="33">
                  <c:v>200</c:v>
                </c:pt>
                <c:pt idx="34">
                  <c:v>51</c:v>
                </c:pt>
                <c:pt idx="35">
                  <c:v>23</c:v>
                </c:pt>
                <c:pt idx="36">
                  <c:v>50</c:v>
                </c:pt>
                <c:pt idx="37">
                  <c:v>32</c:v>
                </c:pt>
                <c:pt idx="38">
                  <c:v>38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TP!$H$190:$H$228</c:f>
              <c:numCache>
                <c:formatCode>General</c:formatCode>
                <c:ptCount val="39"/>
                <c:pt idx="13">
                  <c:v>165</c:v>
                </c:pt>
                <c:pt idx="14">
                  <c:v>38</c:v>
                </c:pt>
                <c:pt idx="15">
                  <c:v>426</c:v>
                </c:pt>
                <c:pt idx="16">
                  <c:v>6</c:v>
                </c:pt>
                <c:pt idx="17">
                  <c:v>190</c:v>
                </c:pt>
                <c:pt idx="18">
                  <c:v>96</c:v>
                </c:pt>
                <c:pt idx="19">
                  <c:v>505</c:v>
                </c:pt>
                <c:pt idx="20">
                  <c:v>263</c:v>
                </c:pt>
                <c:pt idx="21">
                  <c:v>146</c:v>
                </c:pt>
                <c:pt idx="22">
                  <c:v>188</c:v>
                </c:pt>
                <c:pt idx="23">
                  <c:v>106</c:v>
                </c:pt>
                <c:pt idx="24">
                  <c:v>181</c:v>
                </c:pt>
                <c:pt idx="25">
                  <c:v>102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TP!$J$190:$J$228</c:f>
              <c:numCache>
                <c:formatCode>General</c:formatCode>
                <c:ptCount val="39"/>
                <c:pt idx="13">
                  <c:v>16</c:v>
                </c:pt>
                <c:pt idx="14">
                  <c:v>49</c:v>
                </c:pt>
                <c:pt idx="15">
                  <c:v>25</c:v>
                </c:pt>
                <c:pt idx="16">
                  <c:v>6</c:v>
                </c:pt>
                <c:pt idx="17">
                  <c:v>136</c:v>
                </c:pt>
                <c:pt idx="18">
                  <c:v>97</c:v>
                </c:pt>
                <c:pt idx="19">
                  <c:v>268</c:v>
                </c:pt>
                <c:pt idx="20">
                  <c:v>335</c:v>
                </c:pt>
                <c:pt idx="21">
                  <c:v>52</c:v>
                </c:pt>
                <c:pt idx="22">
                  <c:v>262</c:v>
                </c:pt>
                <c:pt idx="23">
                  <c:v>131</c:v>
                </c:pt>
                <c:pt idx="24">
                  <c:v>109</c:v>
                </c:pt>
                <c:pt idx="25">
                  <c:v>457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TP!$L$190:$L$228</c:f>
              <c:numCache>
                <c:formatCode>General</c:formatCode>
                <c:ptCount val="39"/>
                <c:pt idx="13">
                  <c:v>11</c:v>
                </c:pt>
                <c:pt idx="14">
                  <c:v>38</c:v>
                </c:pt>
                <c:pt idx="15">
                  <c:v>76</c:v>
                </c:pt>
                <c:pt idx="16">
                  <c:v>3</c:v>
                </c:pt>
                <c:pt idx="17">
                  <c:v>147</c:v>
                </c:pt>
                <c:pt idx="18">
                  <c:v>98</c:v>
                </c:pt>
                <c:pt idx="19">
                  <c:v>115</c:v>
                </c:pt>
                <c:pt idx="20">
                  <c:v>211</c:v>
                </c:pt>
                <c:pt idx="21">
                  <c:v>30</c:v>
                </c:pt>
                <c:pt idx="22">
                  <c:v>165</c:v>
                </c:pt>
                <c:pt idx="23">
                  <c:v>556</c:v>
                </c:pt>
                <c:pt idx="24">
                  <c:v>66</c:v>
                </c:pt>
                <c:pt idx="25">
                  <c:v>183</c:v>
                </c:pt>
              </c:numCache>
            </c:numRef>
          </c:val>
        </c:ser>
        <c:marker val="1"/>
        <c:axId val="149137664"/>
        <c:axId val="149152128"/>
      </c:lineChart>
      <c:dateAx>
        <c:axId val="1491376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152128"/>
        <c:crosses val="autoZero"/>
        <c:auto val="1"/>
        <c:lblOffset val="100"/>
      </c:dateAx>
      <c:valAx>
        <c:axId val="149152128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137664"/>
        <c:crosses val="autoZero"/>
        <c:crossBetween val="between"/>
        <c:majorUnit val="10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5789119779585387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3065747679212889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TP!$C$190:$C$228</c:f>
              <c:numCache>
                <c:formatCode>General</c:formatCode>
                <c:ptCount val="39"/>
                <c:pt idx="0">
                  <c:v>9</c:v>
                </c:pt>
                <c:pt idx="1">
                  <c:v>113</c:v>
                </c:pt>
                <c:pt idx="2">
                  <c:v>31</c:v>
                </c:pt>
                <c:pt idx="3">
                  <c:v>16</c:v>
                </c:pt>
                <c:pt idx="4">
                  <c:v>18</c:v>
                </c:pt>
                <c:pt idx="5">
                  <c:v>4</c:v>
                </c:pt>
                <c:pt idx="6">
                  <c:v>34</c:v>
                </c:pt>
                <c:pt idx="7">
                  <c:v>7</c:v>
                </c:pt>
                <c:pt idx="8">
                  <c:v>10</c:v>
                </c:pt>
                <c:pt idx="9">
                  <c:v>17</c:v>
                </c:pt>
                <c:pt idx="10">
                  <c:v>7</c:v>
                </c:pt>
                <c:pt idx="11">
                  <c:v>12</c:v>
                </c:pt>
                <c:pt idx="12">
                  <c:v>116</c:v>
                </c:pt>
                <c:pt idx="13">
                  <c:v>1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17</c:v>
                </c:pt>
                <c:pt idx="20">
                  <c:v>5</c:v>
                </c:pt>
                <c:pt idx="21">
                  <c:v>131</c:v>
                </c:pt>
                <c:pt idx="22">
                  <c:v>1</c:v>
                </c:pt>
                <c:pt idx="23">
                  <c:v>17</c:v>
                </c:pt>
                <c:pt idx="24">
                  <c:v>90</c:v>
                </c:pt>
                <c:pt idx="25">
                  <c:v>20</c:v>
                </c:pt>
                <c:pt idx="26">
                  <c:v>5</c:v>
                </c:pt>
                <c:pt idx="27">
                  <c:v>28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23</c:v>
                </c:pt>
                <c:pt idx="33">
                  <c:v>3</c:v>
                </c:pt>
                <c:pt idx="34">
                  <c:v>15</c:v>
                </c:pt>
                <c:pt idx="35">
                  <c:v>16</c:v>
                </c:pt>
                <c:pt idx="36">
                  <c:v>9</c:v>
                </c:pt>
                <c:pt idx="37">
                  <c:v>4</c:v>
                </c:pt>
                <c:pt idx="38">
                  <c:v>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TP!$E$190:$E$228</c:f>
              <c:numCache>
                <c:formatCode>General</c:formatCode>
                <c:ptCount val="39"/>
                <c:pt idx="0">
                  <c:v>4</c:v>
                </c:pt>
                <c:pt idx="1">
                  <c:v>76</c:v>
                </c:pt>
                <c:pt idx="2">
                  <c:v>11</c:v>
                </c:pt>
                <c:pt idx="3">
                  <c:v>3</c:v>
                </c:pt>
                <c:pt idx="4">
                  <c:v>18</c:v>
                </c:pt>
                <c:pt idx="5">
                  <c:v>8</c:v>
                </c:pt>
                <c:pt idx="6">
                  <c:v>34</c:v>
                </c:pt>
                <c:pt idx="7">
                  <c:v>6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106</c:v>
                </c:pt>
                <c:pt idx="13">
                  <c:v>2</c:v>
                </c:pt>
                <c:pt idx="14">
                  <c:v>17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25</c:v>
                </c:pt>
                <c:pt idx="20">
                  <c:v>5</c:v>
                </c:pt>
                <c:pt idx="21">
                  <c:v>47</c:v>
                </c:pt>
                <c:pt idx="22">
                  <c:v>4</c:v>
                </c:pt>
                <c:pt idx="23">
                  <c:v>16</c:v>
                </c:pt>
                <c:pt idx="24">
                  <c:v>41</c:v>
                </c:pt>
                <c:pt idx="25">
                  <c:v>14</c:v>
                </c:pt>
                <c:pt idx="26">
                  <c:v>1</c:v>
                </c:pt>
                <c:pt idx="27">
                  <c:v>10</c:v>
                </c:pt>
                <c:pt idx="28">
                  <c:v>0</c:v>
                </c:pt>
                <c:pt idx="29">
                  <c:v>1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9</c:v>
                </c:pt>
                <c:pt idx="34">
                  <c:v>7</c:v>
                </c:pt>
                <c:pt idx="35">
                  <c:v>1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TP!$G$190:$G$228</c:f>
              <c:numCache>
                <c:formatCode>General</c:formatCode>
                <c:ptCount val="39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</c:v>
                </c:pt>
                <c:pt idx="8">
                  <c:v>9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60</c:v>
                </c:pt>
                <c:pt idx="13">
                  <c:v>5</c:v>
                </c:pt>
                <c:pt idx="14">
                  <c:v>9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12</c:v>
                </c:pt>
                <c:pt idx="20">
                  <c:v>6</c:v>
                </c:pt>
                <c:pt idx="21">
                  <c:v>35</c:v>
                </c:pt>
                <c:pt idx="22">
                  <c:v>3</c:v>
                </c:pt>
                <c:pt idx="23">
                  <c:v>17</c:v>
                </c:pt>
                <c:pt idx="24">
                  <c:v>9</c:v>
                </c:pt>
                <c:pt idx="25">
                  <c:v>6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TP!$I$190:$I$228</c:f>
              <c:numCache>
                <c:formatCode>General</c:formatCode>
                <c:ptCount val="39"/>
                <c:pt idx="13">
                  <c:v>11</c:v>
                </c:pt>
                <c:pt idx="14">
                  <c:v>1</c:v>
                </c:pt>
                <c:pt idx="15">
                  <c:v>26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42</c:v>
                </c:pt>
                <c:pt idx="20">
                  <c:v>5</c:v>
                </c:pt>
                <c:pt idx="21">
                  <c:v>26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3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TP!$K$190:$K$228</c:f>
              <c:numCache>
                <c:formatCode>General</c:formatCode>
                <c:ptCount val="39"/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19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2</c:v>
                </c:pt>
                <c:pt idx="25">
                  <c:v>13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41059</c:v>
                </c:pt>
                <c:pt idx="22">
                  <c:v>41064</c:v>
                </c:pt>
                <c:pt idx="23">
                  <c:v>41073</c:v>
                </c:pt>
                <c:pt idx="24">
                  <c:v>41078</c:v>
                </c:pt>
                <c:pt idx="25">
                  <c:v>41086</c:v>
                </c:pt>
                <c:pt idx="26">
                  <c:v>41004</c:v>
                </c:pt>
                <c:pt idx="27">
                  <c:v>41010</c:v>
                </c:pt>
                <c:pt idx="28">
                  <c:v>41017</c:v>
                </c:pt>
                <c:pt idx="29">
                  <c:v>41022</c:v>
                </c:pt>
                <c:pt idx="30">
                  <c:v>41032</c:v>
                </c:pt>
                <c:pt idx="31">
                  <c:v>41037</c:v>
                </c:pt>
                <c:pt idx="32">
                  <c:v>41043</c:v>
                </c:pt>
                <c:pt idx="33">
                  <c:v>41052</c:v>
                </c:pt>
                <c:pt idx="34">
                  <c:v>41059</c:v>
                </c:pt>
                <c:pt idx="35">
                  <c:v>41064</c:v>
                </c:pt>
                <c:pt idx="36">
                  <c:v>41073</c:v>
                </c:pt>
                <c:pt idx="37">
                  <c:v>41078</c:v>
                </c:pt>
                <c:pt idx="38">
                  <c:v>41086</c:v>
                </c:pt>
              </c:numCache>
            </c:numRef>
          </c:cat>
          <c:val>
            <c:numRef>
              <c:f>TP!$M$190:$M$228</c:f>
              <c:numCache>
                <c:formatCode>General</c:formatCode>
                <c:ptCount val="39"/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34</c:v>
                </c:pt>
                <c:pt idx="24">
                  <c:v>3</c:v>
                </c:pt>
                <c:pt idx="25">
                  <c:v>19</c:v>
                </c:pt>
              </c:numCache>
            </c:numRef>
          </c:val>
        </c:ser>
        <c:marker val="1"/>
        <c:axId val="149254144"/>
        <c:axId val="149256064"/>
      </c:lineChart>
      <c:dateAx>
        <c:axId val="1492541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256064"/>
        <c:crosses val="autoZero"/>
        <c:auto val="1"/>
        <c:lblOffset val="100"/>
      </c:dateAx>
      <c:valAx>
        <c:axId val="14925606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254144"/>
        <c:crosses val="autoZero"/>
        <c:crossBetween val="between"/>
        <c:majorUnit val="5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462359772426179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12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TP!$B$173:$B$185</c:f>
              <c:numCache>
                <c:formatCode>General</c:formatCode>
                <c:ptCount val="13"/>
                <c:pt idx="0">
                  <c:v>14</c:v>
                </c:pt>
                <c:pt idx="1">
                  <c:v>261</c:v>
                </c:pt>
                <c:pt idx="2">
                  <c:v>24</c:v>
                </c:pt>
                <c:pt idx="3">
                  <c:v>368</c:v>
                </c:pt>
                <c:pt idx="4">
                  <c:v>106</c:v>
                </c:pt>
                <c:pt idx="5">
                  <c:v>154</c:v>
                </c:pt>
                <c:pt idx="6">
                  <c:v>20</c:v>
                </c:pt>
                <c:pt idx="7">
                  <c:v>148</c:v>
                </c:pt>
                <c:pt idx="8">
                  <c:v>33</c:v>
                </c:pt>
                <c:pt idx="9">
                  <c:v>22</c:v>
                </c:pt>
                <c:pt idx="10">
                  <c:v>75</c:v>
                </c:pt>
                <c:pt idx="11">
                  <c:v>69</c:v>
                </c:pt>
                <c:pt idx="12">
                  <c:v>31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TP!$D$173:$D$185</c:f>
              <c:numCache>
                <c:formatCode>General</c:formatCode>
                <c:ptCount val="13"/>
                <c:pt idx="0">
                  <c:v>2</c:v>
                </c:pt>
                <c:pt idx="1">
                  <c:v>305</c:v>
                </c:pt>
                <c:pt idx="2">
                  <c:v>24</c:v>
                </c:pt>
                <c:pt idx="3">
                  <c:v>149</c:v>
                </c:pt>
                <c:pt idx="4">
                  <c:v>7</c:v>
                </c:pt>
                <c:pt idx="5">
                  <c:v>53</c:v>
                </c:pt>
                <c:pt idx="6">
                  <c:v>5</c:v>
                </c:pt>
                <c:pt idx="7">
                  <c:v>68</c:v>
                </c:pt>
                <c:pt idx="8">
                  <c:v>28</c:v>
                </c:pt>
                <c:pt idx="9">
                  <c:v>5</c:v>
                </c:pt>
                <c:pt idx="10">
                  <c:v>17</c:v>
                </c:pt>
                <c:pt idx="11">
                  <c:v>49</c:v>
                </c:pt>
                <c:pt idx="12">
                  <c:v>1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TP!$F$173:$F$185</c:f>
              <c:numCache>
                <c:formatCode>General</c:formatCode>
                <c:ptCount val="13"/>
                <c:pt idx="0">
                  <c:v>0</c:v>
                </c:pt>
                <c:pt idx="1">
                  <c:v>246</c:v>
                </c:pt>
                <c:pt idx="2">
                  <c:v>143</c:v>
                </c:pt>
                <c:pt idx="3">
                  <c:v>40</c:v>
                </c:pt>
                <c:pt idx="4">
                  <c:v>0</c:v>
                </c:pt>
                <c:pt idx="5">
                  <c:v>24</c:v>
                </c:pt>
                <c:pt idx="6">
                  <c:v>5</c:v>
                </c:pt>
                <c:pt idx="7">
                  <c:v>140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26</c:v>
                </c:pt>
                <c:pt idx="12">
                  <c:v>3</c:v>
                </c:pt>
              </c:numCache>
            </c:numRef>
          </c:val>
        </c:ser>
        <c:ser>
          <c:idx val="2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TP!$H$173:$H$185</c:f>
              <c:numCache>
                <c:formatCode>General</c:formatCode>
                <c:ptCount val="13"/>
                <c:pt idx="0">
                  <c:v>284</c:v>
                </c:pt>
                <c:pt idx="1">
                  <c:v>237</c:v>
                </c:pt>
                <c:pt idx="2">
                  <c:v>128</c:v>
                </c:pt>
                <c:pt idx="3">
                  <c:v>191</c:v>
                </c:pt>
                <c:pt idx="4">
                  <c:v>0</c:v>
                </c:pt>
                <c:pt idx="5">
                  <c:v>413</c:v>
                </c:pt>
                <c:pt idx="6">
                  <c:v>0</c:v>
                </c:pt>
                <c:pt idx="7">
                  <c:v>134</c:v>
                </c:pt>
                <c:pt idx="8">
                  <c:v>0</c:v>
                </c:pt>
                <c:pt idx="9">
                  <c:v>3</c:v>
                </c:pt>
                <c:pt idx="10">
                  <c:v>104</c:v>
                </c:pt>
                <c:pt idx="11">
                  <c:v>186</c:v>
                </c:pt>
                <c:pt idx="12">
                  <c:v>41</c:v>
                </c:pt>
              </c:numCache>
            </c:numRef>
          </c:val>
        </c:ser>
        <c:ser>
          <c:idx val="3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TP!$J$173:$J$185</c:f>
              <c:numCache>
                <c:formatCode>General</c:formatCode>
                <c:ptCount val="13"/>
                <c:pt idx="0">
                  <c:v>12</c:v>
                </c:pt>
                <c:pt idx="1">
                  <c:v>299</c:v>
                </c:pt>
                <c:pt idx="2">
                  <c:v>114</c:v>
                </c:pt>
                <c:pt idx="3">
                  <c:v>27</c:v>
                </c:pt>
                <c:pt idx="4">
                  <c:v>0</c:v>
                </c:pt>
                <c:pt idx="5">
                  <c:v>89</c:v>
                </c:pt>
                <c:pt idx="6">
                  <c:v>0</c:v>
                </c:pt>
                <c:pt idx="7">
                  <c:v>98</c:v>
                </c:pt>
                <c:pt idx="8">
                  <c:v>0</c:v>
                </c:pt>
                <c:pt idx="9">
                  <c:v>13</c:v>
                </c:pt>
                <c:pt idx="10">
                  <c:v>110</c:v>
                </c:pt>
                <c:pt idx="11">
                  <c:v>123</c:v>
                </c:pt>
                <c:pt idx="12">
                  <c:v>22</c:v>
                </c:pt>
              </c:numCache>
            </c:numRef>
          </c:val>
        </c:ser>
        <c:ser>
          <c:idx val="4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TP!$L$173:$L$185</c:f>
              <c:numCache>
                <c:formatCode>General</c:formatCode>
                <c:ptCount val="13"/>
                <c:pt idx="0">
                  <c:v>2</c:v>
                </c:pt>
                <c:pt idx="1">
                  <c:v>271</c:v>
                </c:pt>
                <c:pt idx="2">
                  <c:v>26</c:v>
                </c:pt>
                <c:pt idx="3">
                  <c:v>12</c:v>
                </c:pt>
                <c:pt idx="4">
                  <c:v>0</c:v>
                </c:pt>
                <c:pt idx="5">
                  <c:v>124</c:v>
                </c:pt>
                <c:pt idx="6">
                  <c:v>0</c:v>
                </c:pt>
                <c:pt idx="7">
                  <c:v>119</c:v>
                </c:pt>
                <c:pt idx="8">
                  <c:v>0</c:v>
                </c:pt>
                <c:pt idx="9">
                  <c:v>7</c:v>
                </c:pt>
                <c:pt idx="10">
                  <c:v>37</c:v>
                </c:pt>
                <c:pt idx="11">
                  <c:v>69</c:v>
                </c:pt>
                <c:pt idx="12">
                  <c:v>6</c:v>
                </c:pt>
              </c:numCache>
            </c:numRef>
          </c:val>
        </c:ser>
        <c:ser>
          <c:idx val="5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TP!$N$173:$N$185</c:f>
              <c:numCache>
                <c:formatCode>General</c:formatCode>
                <c:ptCount val="13"/>
                <c:pt idx="0">
                  <c:v>34</c:v>
                </c:pt>
                <c:pt idx="1">
                  <c:v>74</c:v>
                </c:pt>
                <c:pt idx="2">
                  <c:v>152</c:v>
                </c:pt>
                <c:pt idx="3">
                  <c:v>6</c:v>
                </c:pt>
                <c:pt idx="4">
                  <c:v>36</c:v>
                </c:pt>
                <c:pt idx="5">
                  <c:v>136</c:v>
                </c:pt>
                <c:pt idx="6">
                  <c:v>107</c:v>
                </c:pt>
                <c:pt idx="7">
                  <c:v>62</c:v>
                </c:pt>
                <c:pt idx="8">
                  <c:v>22</c:v>
                </c:pt>
                <c:pt idx="9">
                  <c:v>3</c:v>
                </c:pt>
                <c:pt idx="10">
                  <c:v>73</c:v>
                </c:pt>
                <c:pt idx="11">
                  <c:v>37</c:v>
                </c:pt>
                <c:pt idx="12">
                  <c:v>7</c:v>
                </c:pt>
              </c:numCache>
            </c:numRef>
          </c:val>
        </c:ser>
        <c:ser>
          <c:idx val="6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TP!$P$173:$P$185</c:f>
              <c:numCache>
                <c:formatCode>General</c:formatCode>
                <c:ptCount val="13"/>
                <c:pt idx="0">
                  <c:v>33</c:v>
                </c:pt>
                <c:pt idx="1">
                  <c:v>37</c:v>
                </c:pt>
                <c:pt idx="2">
                  <c:v>35</c:v>
                </c:pt>
                <c:pt idx="3">
                  <c:v>2</c:v>
                </c:pt>
                <c:pt idx="4">
                  <c:v>22</c:v>
                </c:pt>
                <c:pt idx="5">
                  <c:v>109</c:v>
                </c:pt>
                <c:pt idx="6">
                  <c:v>108</c:v>
                </c:pt>
                <c:pt idx="7">
                  <c:v>1</c:v>
                </c:pt>
                <c:pt idx="8">
                  <c:v>15</c:v>
                </c:pt>
                <c:pt idx="9">
                  <c:v>10</c:v>
                </c:pt>
                <c:pt idx="10">
                  <c:v>67</c:v>
                </c:pt>
                <c:pt idx="11">
                  <c:v>22</c:v>
                </c:pt>
                <c:pt idx="12">
                  <c:v>1</c:v>
                </c:pt>
              </c:numCache>
            </c:numRef>
          </c:val>
        </c:ser>
        <c:ser>
          <c:idx val="7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TP!$R$173:$R$185</c:f>
              <c:numCache>
                <c:formatCode>General</c:formatCode>
                <c:ptCount val="13"/>
                <c:pt idx="0">
                  <c:v>16</c:v>
                </c:pt>
                <c:pt idx="1">
                  <c:v>17</c:v>
                </c:pt>
                <c:pt idx="2">
                  <c:v>8</c:v>
                </c:pt>
                <c:pt idx="3">
                  <c:v>28</c:v>
                </c:pt>
                <c:pt idx="4">
                  <c:v>11</c:v>
                </c:pt>
                <c:pt idx="5">
                  <c:v>47</c:v>
                </c:pt>
                <c:pt idx="6">
                  <c:v>103</c:v>
                </c:pt>
                <c:pt idx="7">
                  <c:v>0</c:v>
                </c:pt>
                <c:pt idx="8">
                  <c:v>242</c:v>
                </c:pt>
                <c:pt idx="9">
                  <c:v>0</c:v>
                </c:pt>
                <c:pt idx="10">
                  <c:v>145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ser>
          <c:idx val="8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TP!$T$173:$T$185</c:f>
              <c:numCache>
                <c:formatCode>General</c:formatCode>
                <c:ptCount val="13"/>
                <c:pt idx="0">
                  <c:v>0</c:v>
                </c:pt>
                <c:pt idx="1">
                  <c:v>438</c:v>
                </c:pt>
                <c:pt idx="2">
                  <c:v>29</c:v>
                </c:pt>
                <c:pt idx="3">
                  <c:v>440</c:v>
                </c:pt>
                <c:pt idx="4">
                  <c:v>52</c:v>
                </c:pt>
                <c:pt idx="5">
                  <c:v>163</c:v>
                </c:pt>
                <c:pt idx="6">
                  <c:v>86</c:v>
                </c:pt>
                <c:pt idx="7">
                  <c:v>143</c:v>
                </c:pt>
                <c:pt idx="8">
                  <c:v>6</c:v>
                </c:pt>
                <c:pt idx="9">
                  <c:v>8</c:v>
                </c:pt>
                <c:pt idx="10">
                  <c:v>101</c:v>
                </c:pt>
                <c:pt idx="11">
                  <c:v>43</c:v>
                </c:pt>
                <c:pt idx="12">
                  <c:v>0</c:v>
                </c:pt>
              </c:numCache>
            </c:numRef>
          </c:val>
        </c:ser>
        <c:ser>
          <c:idx val="9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TP!$V$173:$V$185</c:f>
              <c:numCache>
                <c:formatCode>General</c:formatCode>
                <c:ptCount val="13"/>
                <c:pt idx="0">
                  <c:v>0</c:v>
                </c:pt>
                <c:pt idx="1">
                  <c:v>638</c:v>
                </c:pt>
                <c:pt idx="2">
                  <c:v>235</c:v>
                </c:pt>
                <c:pt idx="3">
                  <c:v>258</c:v>
                </c:pt>
                <c:pt idx="4">
                  <c:v>14</c:v>
                </c:pt>
                <c:pt idx="5">
                  <c:v>23</c:v>
                </c:pt>
                <c:pt idx="6">
                  <c:v>59</c:v>
                </c:pt>
                <c:pt idx="7">
                  <c:v>114</c:v>
                </c:pt>
                <c:pt idx="8">
                  <c:v>153</c:v>
                </c:pt>
                <c:pt idx="9">
                  <c:v>2</c:v>
                </c:pt>
                <c:pt idx="10">
                  <c:v>81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</c:ser>
        <c:ser>
          <c:idx val="10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TP!$X$173:$X$185</c:f>
              <c:numCache>
                <c:formatCode>General</c:formatCode>
                <c:ptCount val="13"/>
                <c:pt idx="0">
                  <c:v>0</c:v>
                </c:pt>
                <c:pt idx="1">
                  <c:v>332</c:v>
                </c:pt>
                <c:pt idx="2">
                  <c:v>23</c:v>
                </c:pt>
                <c:pt idx="3">
                  <c:v>96</c:v>
                </c:pt>
                <c:pt idx="4">
                  <c:v>11</c:v>
                </c:pt>
                <c:pt idx="5">
                  <c:v>13</c:v>
                </c:pt>
                <c:pt idx="6">
                  <c:v>6</c:v>
                </c:pt>
                <c:pt idx="7">
                  <c:v>124</c:v>
                </c:pt>
                <c:pt idx="8">
                  <c:v>28</c:v>
                </c:pt>
                <c:pt idx="9">
                  <c:v>1</c:v>
                </c:pt>
                <c:pt idx="10">
                  <c:v>69</c:v>
                </c:pt>
                <c:pt idx="11">
                  <c:v>38</c:v>
                </c:pt>
                <c:pt idx="12">
                  <c:v>0</c:v>
                </c:pt>
              </c:numCache>
            </c:numRef>
          </c:val>
        </c:ser>
        <c:marker val="1"/>
        <c:axId val="149191680"/>
        <c:axId val="149209856"/>
      </c:lineChart>
      <c:dateAx>
        <c:axId val="1491916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209856"/>
        <c:crosses val="autoZero"/>
        <c:auto val="1"/>
        <c:lblOffset val="100"/>
      </c:dateAx>
      <c:valAx>
        <c:axId val="149209856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191680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462359772426196"/>
          <c:y val="2.0181111972914223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12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TP!$C$173:$C$185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3</c:v>
                </c:pt>
                <c:pt idx="3">
                  <c:v>15</c:v>
                </c:pt>
                <c:pt idx="4">
                  <c:v>2</c:v>
                </c:pt>
                <c:pt idx="5">
                  <c:v>27</c:v>
                </c:pt>
                <c:pt idx="6">
                  <c:v>1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TP!$E$173:$E$185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TP!$G$173:$G$185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12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2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TP!$I$173:$I$185</c:f>
              <c:numCache>
                <c:formatCode>General</c:formatCode>
                <c:ptCount val="13"/>
                <c:pt idx="0">
                  <c:v>7</c:v>
                </c:pt>
                <c:pt idx="1">
                  <c:v>21</c:v>
                </c:pt>
                <c:pt idx="2">
                  <c:v>16</c:v>
                </c:pt>
                <c:pt idx="3">
                  <c:v>25</c:v>
                </c:pt>
                <c:pt idx="4">
                  <c:v>0</c:v>
                </c:pt>
                <c:pt idx="5">
                  <c:v>98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ser>
          <c:idx val="3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TP!$K$173:$K$185</c:f>
              <c:numCache>
                <c:formatCode>General</c:formatCode>
                <c:ptCount val="13"/>
                <c:pt idx="0">
                  <c:v>0</c:v>
                </c:pt>
                <c:pt idx="1">
                  <c:v>39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ser>
          <c:idx val="4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TP!$M$173:$M$185</c:f>
              <c:numCache>
                <c:formatCode>General</c:formatCode>
                <c:ptCount val="13"/>
                <c:pt idx="0">
                  <c:v>1</c:v>
                </c:pt>
                <c:pt idx="1">
                  <c:v>24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</c:ser>
        <c:ser>
          <c:idx val="5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TP!$O$173:$O$185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1</c:v>
                </c:pt>
                <c:pt idx="4">
                  <c:v>2</c:v>
                </c:pt>
                <c:pt idx="5">
                  <c:v>26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8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6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TP!$Q$173:$Q$185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9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7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TP!$S$173:$S$185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22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19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8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TP!$U$173:$U$185</c:f>
              <c:numCache>
                <c:formatCode>General</c:formatCode>
                <c:ptCount val="13"/>
                <c:pt idx="0">
                  <c:v>0</c:v>
                </c:pt>
                <c:pt idx="1">
                  <c:v>51</c:v>
                </c:pt>
                <c:pt idx="2">
                  <c:v>3</c:v>
                </c:pt>
                <c:pt idx="3">
                  <c:v>18</c:v>
                </c:pt>
                <c:pt idx="4">
                  <c:v>3</c:v>
                </c:pt>
                <c:pt idx="5">
                  <c:v>34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15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ser>
          <c:idx val="9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TP!$W$173:$W$185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12</c:v>
                </c:pt>
                <c:pt idx="3">
                  <c:v>12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</c:v>
                </c:pt>
                <c:pt idx="9">
                  <c:v>0</c:v>
                </c:pt>
                <c:pt idx="10">
                  <c:v>18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10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41066</c:v>
                </c:pt>
                <c:pt idx="10">
                  <c:v>41071</c:v>
                </c:pt>
                <c:pt idx="11">
                  <c:v>41080</c:v>
                </c:pt>
                <c:pt idx="12">
                  <c:v>41088</c:v>
                </c:pt>
              </c:numCache>
            </c:numRef>
          </c:cat>
          <c:val>
            <c:numRef>
              <c:f>TP!$Y$173:$Y$185</c:f>
              <c:numCache>
                <c:formatCode>General</c:formatCode>
                <c:ptCount val="13"/>
                <c:pt idx="0">
                  <c:v>0</c:v>
                </c:pt>
                <c:pt idx="1">
                  <c:v>37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marker val="1"/>
        <c:axId val="149426944"/>
        <c:axId val="149428864"/>
      </c:lineChart>
      <c:dateAx>
        <c:axId val="1494269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428864"/>
        <c:crosses val="autoZero"/>
        <c:auto val="1"/>
        <c:lblOffset val="100"/>
      </c:dateAx>
      <c:valAx>
        <c:axId val="14942886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426944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TP!$T$156:$T$168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</c:ser>
        <c:marker val="1"/>
        <c:axId val="149461632"/>
        <c:axId val="149721472"/>
      </c:lineChart>
      <c:dateAx>
        <c:axId val="1494616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721472"/>
        <c:crosses val="autoZero"/>
        <c:auto val="1"/>
        <c:lblOffset val="100"/>
      </c:dateAx>
      <c:valAx>
        <c:axId val="149721472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461632"/>
        <c:crosses val="autoZero"/>
        <c:crossBetween val="between"/>
        <c:majorUnit val="5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619"/>
        </c:manualLayout>
      </c:layout>
      <c:lineChart>
        <c:grouping val="standard"/>
        <c:ser>
          <c:idx val="0"/>
          <c:order val="0"/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TP!$U$156:$U$168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49848448"/>
        <c:axId val="149849984"/>
      </c:lineChart>
      <c:dateAx>
        <c:axId val="1498484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849984"/>
        <c:crosses val="autoZero"/>
        <c:auto val="1"/>
        <c:lblOffset val="100"/>
      </c:dateAx>
      <c:valAx>
        <c:axId val="14984998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848448"/>
        <c:crosses val="autoZero"/>
        <c:crossBetween val="between"/>
        <c:majorUnit val="1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5417289490245579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619"/>
        </c:manualLayout>
      </c:layout>
      <c:lineChart>
        <c:grouping val="standard"/>
        <c:ser>
          <c:idx val="12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TP!$B$156:$B$168</c:f>
              <c:numCache>
                <c:formatCode>General</c:formatCode>
                <c:ptCount val="13"/>
                <c:pt idx="0">
                  <c:v>3</c:v>
                </c:pt>
                <c:pt idx="1">
                  <c:v>67</c:v>
                </c:pt>
                <c:pt idx="2">
                  <c:v>39</c:v>
                </c:pt>
                <c:pt idx="3">
                  <c:v>519</c:v>
                </c:pt>
                <c:pt idx="4">
                  <c:v>30</c:v>
                </c:pt>
                <c:pt idx="5">
                  <c:v>23</c:v>
                </c:pt>
                <c:pt idx="6">
                  <c:v>314</c:v>
                </c:pt>
                <c:pt idx="7">
                  <c:v>20</c:v>
                </c:pt>
                <c:pt idx="8">
                  <c:v>432</c:v>
                </c:pt>
                <c:pt idx="9">
                  <c:v>449</c:v>
                </c:pt>
                <c:pt idx="10">
                  <c:v>106</c:v>
                </c:pt>
                <c:pt idx="11">
                  <c:v>58</c:v>
                </c:pt>
                <c:pt idx="12">
                  <c:v>32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TP!$D$156:$D$168</c:f>
              <c:numCache>
                <c:formatCode>General</c:formatCode>
                <c:ptCount val="13"/>
                <c:pt idx="0">
                  <c:v>1</c:v>
                </c:pt>
                <c:pt idx="1">
                  <c:v>58</c:v>
                </c:pt>
                <c:pt idx="2">
                  <c:v>126</c:v>
                </c:pt>
                <c:pt idx="3">
                  <c:v>91</c:v>
                </c:pt>
                <c:pt idx="4">
                  <c:v>44</c:v>
                </c:pt>
                <c:pt idx="5">
                  <c:v>12</c:v>
                </c:pt>
                <c:pt idx="6">
                  <c:v>199</c:v>
                </c:pt>
                <c:pt idx="7">
                  <c:v>13</c:v>
                </c:pt>
                <c:pt idx="8">
                  <c:v>1095</c:v>
                </c:pt>
                <c:pt idx="9">
                  <c:v>278</c:v>
                </c:pt>
                <c:pt idx="10">
                  <c:v>72</c:v>
                </c:pt>
                <c:pt idx="11">
                  <c:v>15</c:v>
                </c:pt>
                <c:pt idx="12">
                  <c:v>30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TP!$F$156:$F$168</c:f>
              <c:numCache>
                <c:formatCode>General</c:formatCode>
                <c:ptCount val="13"/>
                <c:pt idx="0">
                  <c:v>8</c:v>
                </c:pt>
                <c:pt idx="1">
                  <c:v>51</c:v>
                </c:pt>
                <c:pt idx="2">
                  <c:v>18</c:v>
                </c:pt>
                <c:pt idx="3">
                  <c:v>11</c:v>
                </c:pt>
                <c:pt idx="4">
                  <c:v>60</c:v>
                </c:pt>
                <c:pt idx="5">
                  <c:v>12</c:v>
                </c:pt>
                <c:pt idx="6">
                  <c:v>223</c:v>
                </c:pt>
                <c:pt idx="7">
                  <c:v>2</c:v>
                </c:pt>
                <c:pt idx="8">
                  <c:v>414</c:v>
                </c:pt>
                <c:pt idx="9">
                  <c:v>777</c:v>
                </c:pt>
                <c:pt idx="10">
                  <c:v>44</c:v>
                </c:pt>
                <c:pt idx="11">
                  <c:v>3</c:v>
                </c:pt>
                <c:pt idx="12">
                  <c:v>70</c:v>
                </c:pt>
              </c:numCache>
            </c:numRef>
          </c:val>
        </c:ser>
        <c:ser>
          <c:idx val="2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TP!$H$156:$H$168</c:f>
              <c:numCache>
                <c:formatCode>General</c:formatCode>
                <c:ptCount val="13"/>
                <c:pt idx="0">
                  <c:v>2</c:v>
                </c:pt>
                <c:pt idx="1">
                  <c:v>70</c:v>
                </c:pt>
                <c:pt idx="2">
                  <c:v>50</c:v>
                </c:pt>
                <c:pt idx="3">
                  <c:v>997</c:v>
                </c:pt>
                <c:pt idx="4">
                  <c:v>36</c:v>
                </c:pt>
                <c:pt idx="5">
                  <c:v>31</c:v>
                </c:pt>
                <c:pt idx="6">
                  <c:v>156</c:v>
                </c:pt>
                <c:pt idx="7">
                  <c:v>4</c:v>
                </c:pt>
                <c:pt idx="8">
                  <c:v>192</c:v>
                </c:pt>
                <c:pt idx="9">
                  <c:v>1487</c:v>
                </c:pt>
                <c:pt idx="10">
                  <c:v>18</c:v>
                </c:pt>
                <c:pt idx="11">
                  <c:v>0</c:v>
                </c:pt>
                <c:pt idx="12">
                  <c:v>17</c:v>
                </c:pt>
              </c:numCache>
            </c:numRef>
          </c:val>
        </c:ser>
        <c:ser>
          <c:idx val="3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TP!$J$156:$J$168</c:f>
              <c:numCache>
                <c:formatCode>General</c:formatCode>
                <c:ptCount val="13"/>
                <c:pt idx="0">
                  <c:v>1</c:v>
                </c:pt>
                <c:pt idx="1">
                  <c:v>77</c:v>
                </c:pt>
                <c:pt idx="2">
                  <c:v>25</c:v>
                </c:pt>
                <c:pt idx="3">
                  <c:v>260</c:v>
                </c:pt>
                <c:pt idx="4">
                  <c:v>51</c:v>
                </c:pt>
                <c:pt idx="5">
                  <c:v>39</c:v>
                </c:pt>
                <c:pt idx="6">
                  <c:v>207</c:v>
                </c:pt>
                <c:pt idx="7">
                  <c:v>4</c:v>
                </c:pt>
                <c:pt idx="8">
                  <c:v>186</c:v>
                </c:pt>
                <c:pt idx="9">
                  <c:v>629</c:v>
                </c:pt>
                <c:pt idx="10">
                  <c:v>24</c:v>
                </c:pt>
                <c:pt idx="11">
                  <c:v>10</c:v>
                </c:pt>
                <c:pt idx="12">
                  <c:v>11</c:v>
                </c:pt>
              </c:numCache>
            </c:numRef>
          </c:val>
        </c:ser>
        <c:ser>
          <c:idx val="4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TP!$L$156:$L$168</c:f>
              <c:numCache>
                <c:formatCode>General</c:formatCode>
                <c:ptCount val="13"/>
                <c:pt idx="0">
                  <c:v>15</c:v>
                </c:pt>
                <c:pt idx="1">
                  <c:v>31</c:v>
                </c:pt>
                <c:pt idx="2">
                  <c:v>193</c:v>
                </c:pt>
                <c:pt idx="3">
                  <c:v>53</c:v>
                </c:pt>
                <c:pt idx="4">
                  <c:v>65</c:v>
                </c:pt>
                <c:pt idx="5">
                  <c:v>99</c:v>
                </c:pt>
                <c:pt idx="6">
                  <c:v>235</c:v>
                </c:pt>
                <c:pt idx="7">
                  <c:v>29</c:v>
                </c:pt>
                <c:pt idx="8">
                  <c:v>75</c:v>
                </c:pt>
                <c:pt idx="9">
                  <c:v>208</c:v>
                </c:pt>
                <c:pt idx="10">
                  <c:v>19</c:v>
                </c:pt>
                <c:pt idx="11">
                  <c:v>0</c:v>
                </c:pt>
                <c:pt idx="12">
                  <c:v>15</c:v>
                </c:pt>
              </c:numCache>
            </c:numRef>
          </c:val>
        </c:ser>
        <c:ser>
          <c:idx val="5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TP!$N$156:$N$168</c:f>
              <c:numCache>
                <c:formatCode>General</c:formatCode>
                <c:ptCount val="13"/>
                <c:pt idx="0">
                  <c:v>322</c:v>
                </c:pt>
                <c:pt idx="1">
                  <c:v>13</c:v>
                </c:pt>
                <c:pt idx="2">
                  <c:v>21</c:v>
                </c:pt>
                <c:pt idx="3">
                  <c:v>39</c:v>
                </c:pt>
                <c:pt idx="4">
                  <c:v>26</c:v>
                </c:pt>
                <c:pt idx="5">
                  <c:v>23</c:v>
                </c:pt>
                <c:pt idx="6">
                  <c:v>23</c:v>
                </c:pt>
                <c:pt idx="7">
                  <c:v>67</c:v>
                </c:pt>
                <c:pt idx="8">
                  <c:v>434</c:v>
                </c:pt>
                <c:pt idx="9">
                  <c:v>16</c:v>
                </c:pt>
                <c:pt idx="10">
                  <c:v>16</c:v>
                </c:pt>
                <c:pt idx="11">
                  <c:v>42</c:v>
                </c:pt>
                <c:pt idx="12">
                  <c:v>19</c:v>
                </c:pt>
              </c:numCache>
            </c:numRef>
          </c:val>
        </c:ser>
        <c:ser>
          <c:idx val="6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TP!$P$156:$P$168</c:f>
              <c:numCache>
                <c:formatCode>General</c:formatCode>
                <c:ptCount val="13"/>
                <c:pt idx="0">
                  <c:v>26</c:v>
                </c:pt>
                <c:pt idx="1">
                  <c:v>13</c:v>
                </c:pt>
                <c:pt idx="2">
                  <c:v>46</c:v>
                </c:pt>
                <c:pt idx="3">
                  <c:v>43</c:v>
                </c:pt>
                <c:pt idx="4">
                  <c:v>13</c:v>
                </c:pt>
                <c:pt idx="5">
                  <c:v>11</c:v>
                </c:pt>
                <c:pt idx="6">
                  <c:v>77</c:v>
                </c:pt>
                <c:pt idx="7">
                  <c:v>28</c:v>
                </c:pt>
                <c:pt idx="8">
                  <c:v>234</c:v>
                </c:pt>
                <c:pt idx="9">
                  <c:v>186</c:v>
                </c:pt>
                <c:pt idx="10">
                  <c:v>2</c:v>
                </c:pt>
                <c:pt idx="11">
                  <c:v>40</c:v>
                </c:pt>
                <c:pt idx="12">
                  <c:v>5</c:v>
                </c:pt>
              </c:numCache>
            </c:numRef>
          </c:val>
        </c:ser>
        <c:ser>
          <c:idx val="7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TP!$R$156:$R$168</c:f>
              <c:numCache>
                <c:formatCode>General</c:formatCode>
                <c:ptCount val="13"/>
                <c:pt idx="0">
                  <c:v>37</c:v>
                </c:pt>
                <c:pt idx="1">
                  <c:v>22</c:v>
                </c:pt>
                <c:pt idx="2">
                  <c:v>12</c:v>
                </c:pt>
                <c:pt idx="3">
                  <c:v>48</c:v>
                </c:pt>
                <c:pt idx="4">
                  <c:v>12</c:v>
                </c:pt>
                <c:pt idx="5">
                  <c:v>6</c:v>
                </c:pt>
                <c:pt idx="6">
                  <c:v>78</c:v>
                </c:pt>
                <c:pt idx="7">
                  <c:v>10</c:v>
                </c:pt>
                <c:pt idx="8">
                  <c:v>145</c:v>
                </c:pt>
                <c:pt idx="9">
                  <c:v>67</c:v>
                </c:pt>
                <c:pt idx="10">
                  <c:v>36</c:v>
                </c:pt>
                <c:pt idx="11">
                  <c:v>16</c:v>
                </c:pt>
                <c:pt idx="12">
                  <c:v>6</c:v>
                </c:pt>
              </c:numCache>
            </c:numRef>
          </c:val>
        </c:ser>
        <c:marker val="1"/>
        <c:axId val="149942272"/>
        <c:axId val="149944192"/>
      </c:lineChart>
      <c:dateAx>
        <c:axId val="1499422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9944192"/>
        <c:crosses val="autoZero"/>
        <c:auto val="1"/>
        <c:lblOffset val="100"/>
      </c:dateAx>
      <c:valAx>
        <c:axId val="149944192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942272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5417289490245596"/>
          <c:y val="2.0181111972914223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0995"/>
        </c:manualLayout>
      </c:layout>
      <c:lineChart>
        <c:grouping val="standard"/>
        <c:ser>
          <c:idx val="12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TP!$C$156:$C$168</c:f>
              <c:numCache>
                <c:formatCode>General</c:formatCode>
                <c:ptCount val="13"/>
                <c:pt idx="0">
                  <c:v>2</c:v>
                </c:pt>
                <c:pt idx="1">
                  <c:v>14</c:v>
                </c:pt>
                <c:pt idx="2">
                  <c:v>8</c:v>
                </c:pt>
                <c:pt idx="3">
                  <c:v>75</c:v>
                </c:pt>
                <c:pt idx="4">
                  <c:v>5</c:v>
                </c:pt>
                <c:pt idx="5">
                  <c:v>5</c:v>
                </c:pt>
                <c:pt idx="6">
                  <c:v>29</c:v>
                </c:pt>
                <c:pt idx="7">
                  <c:v>3</c:v>
                </c:pt>
                <c:pt idx="8">
                  <c:v>36</c:v>
                </c:pt>
                <c:pt idx="9">
                  <c:v>38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TP!$E$156:$E$168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</c:v>
                </c:pt>
                <c:pt idx="5">
                  <c:v>3</c:v>
                </c:pt>
                <c:pt idx="6">
                  <c:v>22</c:v>
                </c:pt>
                <c:pt idx="7">
                  <c:v>3</c:v>
                </c:pt>
                <c:pt idx="8">
                  <c:v>35</c:v>
                </c:pt>
                <c:pt idx="9">
                  <c:v>19</c:v>
                </c:pt>
                <c:pt idx="10">
                  <c:v>14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</c:ser>
        <c:ser>
          <c:idx val="1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TP!$G$156:$G$168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5">
                  <c:v>3</c:v>
                </c:pt>
                <c:pt idx="6">
                  <c:v>15</c:v>
                </c:pt>
                <c:pt idx="7">
                  <c:v>0</c:v>
                </c:pt>
                <c:pt idx="8">
                  <c:v>34</c:v>
                </c:pt>
                <c:pt idx="9">
                  <c:v>22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</c:ser>
        <c:ser>
          <c:idx val="2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TP!$I$156:$I$168</c:f>
              <c:numCache>
                <c:formatCode>General</c:formatCode>
                <c:ptCount val="13"/>
                <c:pt idx="0">
                  <c:v>1</c:v>
                </c:pt>
                <c:pt idx="1">
                  <c:v>15</c:v>
                </c:pt>
                <c:pt idx="2">
                  <c:v>16</c:v>
                </c:pt>
                <c:pt idx="3">
                  <c:v>109</c:v>
                </c:pt>
                <c:pt idx="4">
                  <c:v>8</c:v>
                </c:pt>
                <c:pt idx="5">
                  <c:v>4</c:v>
                </c:pt>
                <c:pt idx="6">
                  <c:v>10</c:v>
                </c:pt>
                <c:pt idx="7">
                  <c:v>1</c:v>
                </c:pt>
                <c:pt idx="8">
                  <c:v>19</c:v>
                </c:pt>
                <c:pt idx="9">
                  <c:v>40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3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TP!$K$156:$K$168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30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12</c:v>
                </c:pt>
                <c:pt idx="9">
                  <c:v>16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4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TP!$M$156:$M$168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5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TP!$O$156:$O$168</c:f>
              <c:numCache>
                <c:formatCode>General</c:formatCode>
                <c:ptCount val="13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57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6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TP!$Q$156:$Q$168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18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15</c:v>
                </c:pt>
                <c:pt idx="7">
                  <c:v>1</c:v>
                </c:pt>
                <c:pt idx="8">
                  <c:v>27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7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</c:numCache>
            </c:numRef>
          </c:cat>
          <c:val>
            <c:numRef>
              <c:f>TP!$S$156:$S$168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19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150016000"/>
        <c:axId val="150017920"/>
      </c:lineChart>
      <c:dateAx>
        <c:axId val="1500160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50017920"/>
        <c:crosses val="autoZero"/>
        <c:auto val="1"/>
        <c:lblOffset val="100"/>
      </c:dateAx>
      <c:valAx>
        <c:axId val="15001792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016000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Aseptic Support ISO 6 (Rooms 143, 144, and 145)</a:t>
            </a:r>
          </a:p>
          <a:p>
            <a:pPr>
              <a:defRPr/>
            </a:pPr>
            <a:r>
              <a:rPr lang="en-US"/>
              <a:t>0.5-µm Particles Q2 2012</a:t>
            </a:r>
          </a:p>
          <a:p>
            <a:pPr>
              <a:defRPr/>
            </a:pPr>
            <a:r>
              <a:rPr lang="en-US" b="0">
                <a:solidFill>
                  <a:schemeClr val="accent1"/>
                </a:solidFill>
              </a:rPr>
              <a:t>Alert &gt;5000, Action &gt;10000</a:t>
            </a:r>
          </a:p>
        </c:rich>
      </c:tx>
      <c:layout>
        <c:manualLayout>
          <c:xMode val="edge"/>
          <c:yMode val="edge"/>
          <c:x val="0.2614974385803672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266"/>
        </c:manualLayout>
      </c:layout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TP!$H$494:$H$518</c:f>
              <c:numCache>
                <c:formatCode>General</c:formatCode>
                <c:ptCount val="25"/>
                <c:pt idx="0">
                  <c:v>1386</c:v>
                </c:pt>
                <c:pt idx="1">
                  <c:v>1426</c:v>
                </c:pt>
                <c:pt idx="2">
                  <c:v>174</c:v>
                </c:pt>
                <c:pt idx="3">
                  <c:v>1369</c:v>
                </c:pt>
                <c:pt idx="4">
                  <c:v>2170</c:v>
                </c:pt>
                <c:pt idx="5">
                  <c:v>176</c:v>
                </c:pt>
                <c:pt idx="6">
                  <c:v>77</c:v>
                </c:pt>
                <c:pt idx="7">
                  <c:v>2684</c:v>
                </c:pt>
                <c:pt idx="8">
                  <c:v>513</c:v>
                </c:pt>
                <c:pt idx="9">
                  <c:v>27</c:v>
                </c:pt>
                <c:pt idx="10">
                  <c:v>98</c:v>
                </c:pt>
                <c:pt idx="11">
                  <c:v>960</c:v>
                </c:pt>
                <c:pt idx="12">
                  <c:v>363</c:v>
                </c:pt>
                <c:pt idx="13">
                  <c:v>194</c:v>
                </c:pt>
                <c:pt idx="14">
                  <c:v>3758</c:v>
                </c:pt>
                <c:pt idx="15">
                  <c:v>639</c:v>
                </c:pt>
                <c:pt idx="16">
                  <c:v>713</c:v>
                </c:pt>
                <c:pt idx="17">
                  <c:v>172</c:v>
                </c:pt>
                <c:pt idx="18">
                  <c:v>834</c:v>
                </c:pt>
                <c:pt idx="19">
                  <c:v>141</c:v>
                </c:pt>
                <c:pt idx="20">
                  <c:v>367</c:v>
                </c:pt>
                <c:pt idx="21">
                  <c:v>425</c:v>
                </c:pt>
                <c:pt idx="22">
                  <c:v>171</c:v>
                </c:pt>
                <c:pt idx="23">
                  <c:v>168</c:v>
                </c:pt>
                <c:pt idx="24">
                  <c:v>864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TP!$J$494:$J$518</c:f>
              <c:numCache>
                <c:formatCode>General</c:formatCode>
                <c:ptCount val="25"/>
                <c:pt idx="0">
                  <c:v>576</c:v>
                </c:pt>
                <c:pt idx="1">
                  <c:v>221</c:v>
                </c:pt>
                <c:pt idx="2">
                  <c:v>107</c:v>
                </c:pt>
                <c:pt idx="3">
                  <c:v>13</c:v>
                </c:pt>
                <c:pt idx="4">
                  <c:v>279</c:v>
                </c:pt>
                <c:pt idx="5">
                  <c:v>74</c:v>
                </c:pt>
                <c:pt idx="6">
                  <c:v>968</c:v>
                </c:pt>
                <c:pt idx="7">
                  <c:v>2071</c:v>
                </c:pt>
                <c:pt idx="8">
                  <c:v>247</c:v>
                </c:pt>
                <c:pt idx="9">
                  <c:v>209</c:v>
                </c:pt>
                <c:pt idx="10">
                  <c:v>51</c:v>
                </c:pt>
                <c:pt idx="11">
                  <c:v>688</c:v>
                </c:pt>
                <c:pt idx="12">
                  <c:v>523</c:v>
                </c:pt>
                <c:pt idx="13">
                  <c:v>958</c:v>
                </c:pt>
                <c:pt idx="14">
                  <c:v>2189</c:v>
                </c:pt>
                <c:pt idx="15">
                  <c:v>338</c:v>
                </c:pt>
                <c:pt idx="16">
                  <c:v>286</c:v>
                </c:pt>
                <c:pt idx="17">
                  <c:v>960</c:v>
                </c:pt>
                <c:pt idx="18">
                  <c:v>930</c:v>
                </c:pt>
                <c:pt idx="19">
                  <c:v>308</c:v>
                </c:pt>
                <c:pt idx="20">
                  <c:v>471</c:v>
                </c:pt>
                <c:pt idx="21">
                  <c:v>196</c:v>
                </c:pt>
                <c:pt idx="22">
                  <c:v>1013</c:v>
                </c:pt>
                <c:pt idx="23">
                  <c:v>910</c:v>
                </c:pt>
                <c:pt idx="24">
                  <c:v>975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TP!$L$494:$L$518</c:f>
              <c:numCache>
                <c:formatCode>General</c:formatCode>
                <c:ptCount val="25"/>
                <c:pt idx="0">
                  <c:v>1811</c:v>
                </c:pt>
                <c:pt idx="1">
                  <c:v>4756</c:v>
                </c:pt>
                <c:pt idx="2">
                  <c:v>505</c:v>
                </c:pt>
                <c:pt idx="3">
                  <c:v>69</c:v>
                </c:pt>
                <c:pt idx="4">
                  <c:v>2124</c:v>
                </c:pt>
                <c:pt idx="5">
                  <c:v>627</c:v>
                </c:pt>
                <c:pt idx="6">
                  <c:v>909</c:v>
                </c:pt>
                <c:pt idx="7">
                  <c:v>2850</c:v>
                </c:pt>
                <c:pt idx="8">
                  <c:v>1377</c:v>
                </c:pt>
                <c:pt idx="9">
                  <c:v>213</c:v>
                </c:pt>
                <c:pt idx="10">
                  <c:v>2017</c:v>
                </c:pt>
                <c:pt idx="11">
                  <c:v>1868</c:v>
                </c:pt>
                <c:pt idx="12">
                  <c:v>576</c:v>
                </c:pt>
                <c:pt idx="13">
                  <c:v>3002</c:v>
                </c:pt>
                <c:pt idx="14">
                  <c:v>1870</c:v>
                </c:pt>
                <c:pt idx="15">
                  <c:v>600</c:v>
                </c:pt>
                <c:pt idx="16">
                  <c:v>2246</c:v>
                </c:pt>
                <c:pt idx="17">
                  <c:v>1895</c:v>
                </c:pt>
                <c:pt idx="18">
                  <c:v>595</c:v>
                </c:pt>
                <c:pt idx="19">
                  <c:v>1598</c:v>
                </c:pt>
                <c:pt idx="20">
                  <c:v>1356</c:v>
                </c:pt>
                <c:pt idx="21">
                  <c:v>814</c:v>
                </c:pt>
                <c:pt idx="22">
                  <c:v>960</c:v>
                </c:pt>
                <c:pt idx="23">
                  <c:v>1772</c:v>
                </c:pt>
                <c:pt idx="24">
                  <c:v>983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TP!$N$494:$N$518</c:f>
              <c:numCache>
                <c:formatCode>General</c:formatCode>
                <c:ptCount val="25"/>
                <c:pt idx="0">
                  <c:v>1013</c:v>
                </c:pt>
                <c:pt idx="1">
                  <c:v>749</c:v>
                </c:pt>
                <c:pt idx="2">
                  <c:v>380</c:v>
                </c:pt>
                <c:pt idx="3">
                  <c:v>513</c:v>
                </c:pt>
                <c:pt idx="4">
                  <c:v>1378</c:v>
                </c:pt>
                <c:pt idx="5">
                  <c:v>1951</c:v>
                </c:pt>
                <c:pt idx="6">
                  <c:v>906</c:v>
                </c:pt>
                <c:pt idx="7">
                  <c:v>3076</c:v>
                </c:pt>
                <c:pt idx="8">
                  <c:v>459</c:v>
                </c:pt>
                <c:pt idx="9">
                  <c:v>172</c:v>
                </c:pt>
                <c:pt idx="10">
                  <c:v>1262</c:v>
                </c:pt>
                <c:pt idx="11">
                  <c:v>314</c:v>
                </c:pt>
                <c:pt idx="12">
                  <c:v>318</c:v>
                </c:pt>
                <c:pt idx="13">
                  <c:v>119</c:v>
                </c:pt>
                <c:pt idx="14">
                  <c:v>3202</c:v>
                </c:pt>
                <c:pt idx="15">
                  <c:v>635</c:v>
                </c:pt>
                <c:pt idx="16">
                  <c:v>1038</c:v>
                </c:pt>
                <c:pt idx="17">
                  <c:v>1497</c:v>
                </c:pt>
                <c:pt idx="18">
                  <c:v>286</c:v>
                </c:pt>
                <c:pt idx="19">
                  <c:v>207</c:v>
                </c:pt>
                <c:pt idx="20">
                  <c:v>3042</c:v>
                </c:pt>
                <c:pt idx="21">
                  <c:v>1736</c:v>
                </c:pt>
                <c:pt idx="22">
                  <c:v>683</c:v>
                </c:pt>
                <c:pt idx="23">
                  <c:v>86</c:v>
                </c:pt>
                <c:pt idx="24">
                  <c:v>128</c:v>
                </c:pt>
              </c:numCache>
            </c:numRef>
          </c:val>
        </c:ser>
        <c:marker val="1"/>
        <c:axId val="146048512"/>
        <c:axId val="146050432"/>
      </c:lineChart>
      <c:dateAx>
        <c:axId val="14604851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46050432"/>
        <c:crosses val="autoZero"/>
        <c:auto val="1"/>
        <c:lblOffset val="100"/>
      </c:dateAx>
      <c:valAx>
        <c:axId val="146050432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0.5-µm Particles /m</a:t>
                </a:r>
                <a:r>
                  <a:rPr lang="en-US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048512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TP!$A$114:$A$151</c:f>
              <c:numCache>
                <c:formatCode>m/d/yyyy</c:formatCode>
                <c:ptCount val="38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41064</c:v>
                </c:pt>
                <c:pt idx="9">
                  <c:v>41073</c:v>
                </c:pt>
                <c:pt idx="10">
                  <c:v>41078</c:v>
                </c:pt>
                <c:pt idx="11">
                  <c:v>41086</c:v>
                </c:pt>
                <c:pt idx="12">
                  <c:v>41004</c:v>
                </c:pt>
                <c:pt idx="13">
                  <c:v>41010</c:v>
                </c:pt>
                <c:pt idx="14">
                  <c:v>41019</c:v>
                </c:pt>
                <c:pt idx="15">
                  <c:v>41022</c:v>
                </c:pt>
                <c:pt idx="16">
                  <c:v>41032</c:v>
                </c:pt>
                <c:pt idx="17">
                  <c:v>41037</c:v>
                </c:pt>
                <c:pt idx="18">
                  <c:v>41043</c:v>
                </c:pt>
                <c:pt idx="19">
                  <c:v>41052</c:v>
                </c:pt>
                <c:pt idx="20">
                  <c:v>41060</c:v>
                </c:pt>
                <c:pt idx="21">
                  <c:v>41064</c:v>
                </c:pt>
                <c:pt idx="22">
                  <c:v>41073</c:v>
                </c:pt>
                <c:pt idx="23">
                  <c:v>41078</c:v>
                </c:pt>
                <c:pt idx="24">
                  <c:v>41086</c:v>
                </c:pt>
                <c:pt idx="25">
                  <c:v>41004</c:v>
                </c:pt>
                <c:pt idx="26">
                  <c:v>41010</c:v>
                </c:pt>
                <c:pt idx="27">
                  <c:v>41019</c:v>
                </c:pt>
                <c:pt idx="28">
                  <c:v>41022</c:v>
                </c:pt>
                <c:pt idx="29">
                  <c:v>41032</c:v>
                </c:pt>
                <c:pt idx="30">
                  <c:v>41037</c:v>
                </c:pt>
                <c:pt idx="31">
                  <c:v>41043</c:v>
                </c:pt>
                <c:pt idx="32">
                  <c:v>41052</c:v>
                </c:pt>
                <c:pt idx="33">
                  <c:v>41060</c:v>
                </c:pt>
                <c:pt idx="34">
                  <c:v>41064</c:v>
                </c:pt>
                <c:pt idx="35">
                  <c:v>41073</c:v>
                </c:pt>
                <c:pt idx="36">
                  <c:v>41078</c:v>
                </c:pt>
                <c:pt idx="37">
                  <c:v>41086</c:v>
                </c:pt>
              </c:numCache>
            </c:numRef>
          </c:cat>
          <c:val>
            <c:numRef>
              <c:f>TP!$B$114:$B$151</c:f>
              <c:numCache>
                <c:formatCode>General</c:formatCode>
                <c:ptCount val="38"/>
                <c:pt idx="0">
                  <c:v>11</c:v>
                </c:pt>
                <c:pt idx="1">
                  <c:v>44</c:v>
                </c:pt>
                <c:pt idx="2">
                  <c:v>69</c:v>
                </c:pt>
                <c:pt idx="3">
                  <c:v>25</c:v>
                </c:pt>
                <c:pt idx="4">
                  <c:v>14</c:v>
                </c:pt>
                <c:pt idx="5">
                  <c:v>64</c:v>
                </c:pt>
                <c:pt idx="6">
                  <c:v>17</c:v>
                </c:pt>
                <c:pt idx="7">
                  <c:v>214</c:v>
                </c:pt>
                <c:pt idx="8">
                  <c:v>516</c:v>
                </c:pt>
                <c:pt idx="9">
                  <c:v>97</c:v>
                </c:pt>
                <c:pt idx="10">
                  <c:v>30</c:v>
                </c:pt>
                <c:pt idx="11">
                  <c:v>10</c:v>
                </c:pt>
                <c:pt idx="12">
                  <c:v>207</c:v>
                </c:pt>
                <c:pt idx="13">
                  <c:v>107</c:v>
                </c:pt>
                <c:pt idx="14">
                  <c:v>171</c:v>
                </c:pt>
                <c:pt idx="15">
                  <c:v>380</c:v>
                </c:pt>
                <c:pt idx="16">
                  <c:v>247</c:v>
                </c:pt>
                <c:pt idx="17">
                  <c:v>37</c:v>
                </c:pt>
                <c:pt idx="18">
                  <c:v>252</c:v>
                </c:pt>
                <c:pt idx="19">
                  <c:v>81</c:v>
                </c:pt>
                <c:pt idx="20">
                  <c:v>201</c:v>
                </c:pt>
                <c:pt idx="21">
                  <c:v>30</c:v>
                </c:pt>
                <c:pt idx="22">
                  <c:v>50</c:v>
                </c:pt>
                <c:pt idx="23">
                  <c:v>29</c:v>
                </c:pt>
                <c:pt idx="24">
                  <c:v>255</c:v>
                </c:pt>
                <c:pt idx="25">
                  <c:v>202</c:v>
                </c:pt>
                <c:pt idx="26">
                  <c:v>1300</c:v>
                </c:pt>
                <c:pt idx="27">
                  <c:v>225</c:v>
                </c:pt>
                <c:pt idx="28">
                  <c:v>41</c:v>
                </c:pt>
                <c:pt idx="29">
                  <c:v>90</c:v>
                </c:pt>
                <c:pt idx="30">
                  <c:v>152</c:v>
                </c:pt>
                <c:pt idx="31">
                  <c:v>785</c:v>
                </c:pt>
                <c:pt idx="32">
                  <c:v>237</c:v>
                </c:pt>
                <c:pt idx="33">
                  <c:v>563</c:v>
                </c:pt>
                <c:pt idx="34">
                  <c:v>80</c:v>
                </c:pt>
                <c:pt idx="35">
                  <c:v>122</c:v>
                </c:pt>
                <c:pt idx="36">
                  <c:v>142</c:v>
                </c:pt>
                <c:pt idx="37">
                  <c:v>127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TP!$A$114:$A$151</c:f>
              <c:numCache>
                <c:formatCode>m/d/yyyy</c:formatCode>
                <c:ptCount val="38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41064</c:v>
                </c:pt>
                <c:pt idx="9">
                  <c:v>41073</c:v>
                </c:pt>
                <c:pt idx="10">
                  <c:v>41078</c:v>
                </c:pt>
                <c:pt idx="11">
                  <c:v>41086</c:v>
                </c:pt>
                <c:pt idx="12">
                  <c:v>41004</c:v>
                </c:pt>
                <c:pt idx="13">
                  <c:v>41010</c:v>
                </c:pt>
                <c:pt idx="14">
                  <c:v>41019</c:v>
                </c:pt>
                <c:pt idx="15">
                  <c:v>41022</c:v>
                </c:pt>
                <c:pt idx="16">
                  <c:v>41032</c:v>
                </c:pt>
                <c:pt idx="17">
                  <c:v>41037</c:v>
                </c:pt>
                <c:pt idx="18">
                  <c:v>41043</c:v>
                </c:pt>
                <c:pt idx="19">
                  <c:v>41052</c:v>
                </c:pt>
                <c:pt idx="20">
                  <c:v>41060</c:v>
                </c:pt>
                <c:pt idx="21">
                  <c:v>41064</c:v>
                </c:pt>
                <c:pt idx="22">
                  <c:v>41073</c:v>
                </c:pt>
                <c:pt idx="23">
                  <c:v>41078</c:v>
                </c:pt>
                <c:pt idx="24">
                  <c:v>41086</c:v>
                </c:pt>
                <c:pt idx="25">
                  <c:v>41004</c:v>
                </c:pt>
                <c:pt idx="26">
                  <c:v>41010</c:v>
                </c:pt>
                <c:pt idx="27">
                  <c:v>41019</c:v>
                </c:pt>
                <c:pt idx="28">
                  <c:v>41022</c:v>
                </c:pt>
                <c:pt idx="29">
                  <c:v>41032</c:v>
                </c:pt>
                <c:pt idx="30">
                  <c:v>41037</c:v>
                </c:pt>
                <c:pt idx="31">
                  <c:v>41043</c:v>
                </c:pt>
                <c:pt idx="32">
                  <c:v>41052</c:v>
                </c:pt>
                <c:pt idx="33">
                  <c:v>41060</c:v>
                </c:pt>
                <c:pt idx="34">
                  <c:v>41064</c:v>
                </c:pt>
                <c:pt idx="35">
                  <c:v>41073</c:v>
                </c:pt>
                <c:pt idx="36">
                  <c:v>41078</c:v>
                </c:pt>
                <c:pt idx="37">
                  <c:v>41086</c:v>
                </c:pt>
              </c:numCache>
            </c:numRef>
          </c:cat>
          <c:val>
            <c:numRef>
              <c:f>TP!$D$114:$D$151</c:f>
              <c:numCache>
                <c:formatCode>General</c:formatCode>
                <c:ptCount val="38"/>
                <c:pt idx="0">
                  <c:v>9</c:v>
                </c:pt>
                <c:pt idx="1">
                  <c:v>38</c:v>
                </c:pt>
                <c:pt idx="2">
                  <c:v>600</c:v>
                </c:pt>
                <c:pt idx="3">
                  <c:v>7</c:v>
                </c:pt>
                <c:pt idx="4">
                  <c:v>16</c:v>
                </c:pt>
                <c:pt idx="5">
                  <c:v>17</c:v>
                </c:pt>
                <c:pt idx="6">
                  <c:v>38</c:v>
                </c:pt>
                <c:pt idx="7">
                  <c:v>171</c:v>
                </c:pt>
                <c:pt idx="8">
                  <c:v>251</c:v>
                </c:pt>
                <c:pt idx="9">
                  <c:v>61</c:v>
                </c:pt>
                <c:pt idx="10">
                  <c:v>14</c:v>
                </c:pt>
                <c:pt idx="11">
                  <c:v>3</c:v>
                </c:pt>
                <c:pt idx="12">
                  <c:v>24</c:v>
                </c:pt>
                <c:pt idx="13">
                  <c:v>254</c:v>
                </c:pt>
                <c:pt idx="14">
                  <c:v>94</c:v>
                </c:pt>
                <c:pt idx="15">
                  <c:v>338</c:v>
                </c:pt>
                <c:pt idx="16">
                  <c:v>191</c:v>
                </c:pt>
                <c:pt idx="17">
                  <c:v>69</c:v>
                </c:pt>
                <c:pt idx="18">
                  <c:v>108</c:v>
                </c:pt>
                <c:pt idx="19">
                  <c:v>38</c:v>
                </c:pt>
                <c:pt idx="20">
                  <c:v>284</c:v>
                </c:pt>
                <c:pt idx="21">
                  <c:v>30</c:v>
                </c:pt>
                <c:pt idx="22">
                  <c:v>55</c:v>
                </c:pt>
                <c:pt idx="23">
                  <c:v>47</c:v>
                </c:pt>
                <c:pt idx="24">
                  <c:v>184</c:v>
                </c:pt>
                <c:pt idx="25">
                  <c:v>174</c:v>
                </c:pt>
                <c:pt idx="26">
                  <c:v>758</c:v>
                </c:pt>
                <c:pt idx="27">
                  <c:v>389</c:v>
                </c:pt>
                <c:pt idx="28">
                  <c:v>418</c:v>
                </c:pt>
                <c:pt idx="29">
                  <c:v>373</c:v>
                </c:pt>
                <c:pt idx="30">
                  <c:v>93</c:v>
                </c:pt>
                <c:pt idx="31">
                  <c:v>440</c:v>
                </c:pt>
                <c:pt idx="32">
                  <c:v>106</c:v>
                </c:pt>
                <c:pt idx="33">
                  <c:v>192</c:v>
                </c:pt>
                <c:pt idx="34">
                  <c:v>48</c:v>
                </c:pt>
                <c:pt idx="35">
                  <c:v>107</c:v>
                </c:pt>
                <c:pt idx="36">
                  <c:v>76</c:v>
                </c:pt>
                <c:pt idx="37">
                  <c:v>132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TP!$A$114:$A$151</c:f>
              <c:numCache>
                <c:formatCode>m/d/yyyy</c:formatCode>
                <c:ptCount val="38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41064</c:v>
                </c:pt>
                <c:pt idx="9">
                  <c:v>41073</c:v>
                </c:pt>
                <c:pt idx="10">
                  <c:v>41078</c:v>
                </c:pt>
                <c:pt idx="11">
                  <c:v>41086</c:v>
                </c:pt>
                <c:pt idx="12">
                  <c:v>41004</c:v>
                </c:pt>
                <c:pt idx="13">
                  <c:v>41010</c:v>
                </c:pt>
                <c:pt idx="14">
                  <c:v>41019</c:v>
                </c:pt>
                <c:pt idx="15">
                  <c:v>41022</c:v>
                </c:pt>
                <c:pt idx="16">
                  <c:v>41032</c:v>
                </c:pt>
                <c:pt idx="17">
                  <c:v>41037</c:v>
                </c:pt>
                <c:pt idx="18">
                  <c:v>41043</c:v>
                </c:pt>
                <c:pt idx="19">
                  <c:v>41052</c:v>
                </c:pt>
                <c:pt idx="20">
                  <c:v>41060</c:v>
                </c:pt>
                <c:pt idx="21">
                  <c:v>41064</c:v>
                </c:pt>
                <c:pt idx="22">
                  <c:v>41073</c:v>
                </c:pt>
                <c:pt idx="23">
                  <c:v>41078</c:v>
                </c:pt>
                <c:pt idx="24">
                  <c:v>41086</c:v>
                </c:pt>
                <c:pt idx="25">
                  <c:v>41004</c:v>
                </c:pt>
                <c:pt idx="26">
                  <c:v>41010</c:v>
                </c:pt>
                <c:pt idx="27">
                  <c:v>41019</c:v>
                </c:pt>
                <c:pt idx="28">
                  <c:v>41022</c:v>
                </c:pt>
                <c:pt idx="29">
                  <c:v>41032</c:v>
                </c:pt>
                <c:pt idx="30">
                  <c:v>41037</c:v>
                </c:pt>
                <c:pt idx="31">
                  <c:v>41043</c:v>
                </c:pt>
                <c:pt idx="32">
                  <c:v>41052</c:v>
                </c:pt>
                <c:pt idx="33">
                  <c:v>41060</c:v>
                </c:pt>
                <c:pt idx="34">
                  <c:v>41064</c:v>
                </c:pt>
                <c:pt idx="35">
                  <c:v>41073</c:v>
                </c:pt>
                <c:pt idx="36">
                  <c:v>41078</c:v>
                </c:pt>
                <c:pt idx="37">
                  <c:v>41086</c:v>
                </c:pt>
              </c:numCache>
            </c:numRef>
          </c:cat>
          <c:val>
            <c:numRef>
              <c:f>TP!$F$114:$F$151</c:f>
              <c:numCache>
                <c:formatCode>General</c:formatCode>
                <c:ptCount val="38"/>
                <c:pt idx="0">
                  <c:v>16</c:v>
                </c:pt>
                <c:pt idx="1">
                  <c:v>25</c:v>
                </c:pt>
                <c:pt idx="2">
                  <c:v>25</c:v>
                </c:pt>
                <c:pt idx="3">
                  <c:v>10</c:v>
                </c:pt>
                <c:pt idx="4">
                  <c:v>17</c:v>
                </c:pt>
                <c:pt idx="5">
                  <c:v>8</c:v>
                </c:pt>
                <c:pt idx="6">
                  <c:v>50</c:v>
                </c:pt>
                <c:pt idx="7">
                  <c:v>269</c:v>
                </c:pt>
                <c:pt idx="8">
                  <c:v>144</c:v>
                </c:pt>
                <c:pt idx="9">
                  <c:v>48</c:v>
                </c:pt>
                <c:pt idx="10">
                  <c:v>15</c:v>
                </c:pt>
                <c:pt idx="11">
                  <c:v>31</c:v>
                </c:pt>
                <c:pt idx="12">
                  <c:v>12</c:v>
                </c:pt>
                <c:pt idx="13">
                  <c:v>171</c:v>
                </c:pt>
                <c:pt idx="14">
                  <c:v>65</c:v>
                </c:pt>
                <c:pt idx="15">
                  <c:v>291</c:v>
                </c:pt>
                <c:pt idx="16">
                  <c:v>126</c:v>
                </c:pt>
                <c:pt idx="17">
                  <c:v>48</c:v>
                </c:pt>
                <c:pt idx="18">
                  <c:v>65</c:v>
                </c:pt>
                <c:pt idx="19">
                  <c:v>20</c:v>
                </c:pt>
                <c:pt idx="20">
                  <c:v>204</c:v>
                </c:pt>
                <c:pt idx="21">
                  <c:v>55</c:v>
                </c:pt>
                <c:pt idx="22">
                  <c:v>34</c:v>
                </c:pt>
                <c:pt idx="23">
                  <c:v>25</c:v>
                </c:pt>
                <c:pt idx="24">
                  <c:v>101</c:v>
                </c:pt>
                <c:pt idx="25">
                  <c:v>69</c:v>
                </c:pt>
                <c:pt idx="26">
                  <c:v>569</c:v>
                </c:pt>
                <c:pt idx="27">
                  <c:v>1935</c:v>
                </c:pt>
                <c:pt idx="28">
                  <c:v>86</c:v>
                </c:pt>
                <c:pt idx="29">
                  <c:v>92</c:v>
                </c:pt>
                <c:pt idx="30">
                  <c:v>62</c:v>
                </c:pt>
                <c:pt idx="31">
                  <c:v>118</c:v>
                </c:pt>
                <c:pt idx="32">
                  <c:v>65</c:v>
                </c:pt>
                <c:pt idx="33">
                  <c:v>135</c:v>
                </c:pt>
                <c:pt idx="34">
                  <c:v>32</c:v>
                </c:pt>
                <c:pt idx="35">
                  <c:v>98</c:v>
                </c:pt>
                <c:pt idx="36">
                  <c:v>64</c:v>
                </c:pt>
                <c:pt idx="37">
                  <c:v>82</c:v>
                </c:pt>
              </c:numCache>
            </c:numRef>
          </c:val>
        </c:ser>
        <c:marker val="1"/>
        <c:axId val="150154624"/>
        <c:axId val="150160896"/>
      </c:lineChart>
      <c:dateAx>
        <c:axId val="15015462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160896"/>
        <c:crosses val="autoZero"/>
        <c:auto val="1"/>
        <c:lblOffset val="100"/>
      </c:dateAx>
      <c:valAx>
        <c:axId val="150160896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154624"/>
        <c:crosses val="autoZero"/>
        <c:crossBetween val="between"/>
        <c:majorUnit val="10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cat>
            <c:numRef>
              <c:f>TP!$A$114:$A$151</c:f>
              <c:numCache>
                <c:formatCode>m/d/yyyy</c:formatCode>
                <c:ptCount val="38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41064</c:v>
                </c:pt>
                <c:pt idx="9">
                  <c:v>41073</c:v>
                </c:pt>
                <c:pt idx="10">
                  <c:v>41078</c:v>
                </c:pt>
                <c:pt idx="11">
                  <c:v>41086</c:v>
                </c:pt>
                <c:pt idx="12">
                  <c:v>41004</c:v>
                </c:pt>
                <c:pt idx="13">
                  <c:v>41010</c:v>
                </c:pt>
                <c:pt idx="14">
                  <c:v>41019</c:v>
                </c:pt>
                <c:pt idx="15">
                  <c:v>41022</c:v>
                </c:pt>
                <c:pt idx="16">
                  <c:v>41032</c:v>
                </c:pt>
                <c:pt idx="17">
                  <c:v>41037</c:v>
                </c:pt>
                <c:pt idx="18">
                  <c:v>41043</c:v>
                </c:pt>
                <c:pt idx="19">
                  <c:v>41052</c:v>
                </c:pt>
                <c:pt idx="20">
                  <c:v>41060</c:v>
                </c:pt>
                <c:pt idx="21">
                  <c:v>41064</c:v>
                </c:pt>
                <c:pt idx="22">
                  <c:v>41073</c:v>
                </c:pt>
                <c:pt idx="23">
                  <c:v>41078</c:v>
                </c:pt>
                <c:pt idx="24">
                  <c:v>41086</c:v>
                </c:pt>
                <c:pt idx="25">
                  <c:v>41004</c:v>
                </c:pt>
                <c:pt idx="26">
                  <c:v>41010</c:v>
                </c:pt>
                <c:pt idx="27">
                  <c:v>41019</c:v>
                </c:pt>
                <c:pt idx="28">
                  <c:v>41022</c:v>
                </c:pt>
                <c:pt idx="29">
                  <c:v>41032</c:v>
                </c:pt>
                <c:pt idx="30">
                  <c:v>41037</c:v>
                </c:pt>
                <c:pt idx="31">
                  <c:v>41043</c:v>
                </c:pt>
                <c:pt idx="32">
                  <c:v>41052</c:v>
                </c:pt>
                <c:pt idx="33">
                  <c:v>41060</c:v>
                </c:pt>
                <c:pt idx="34">
                  <c:v>41064</c:v>
                </c:pt>
                <c:pt idx="35">
                  <c:v>41073</c:v>
                </c:pt>
                <c:pt idx="36">
                  <c:v>41078</c:v>
                </c:pt>
                <c:pt idx="37">
                  <c:v>41086</c:v>
                </c:pt>
              </c:numCache>
            </c:numRef>
          </c:cat>
          <c:val>
            <c:numRef>
              <c:f>TP!$C$114:$C$151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19</c:v>
                </c:pt>
                <c:pt idx="6">
                  <c:v>0</c:v>
                </c:pt>
                <c:pt idx="7">
                  <c:v>24</c:v>
                </c:pt>
                <c:pt idx="8">
                  <c:v>70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16</c:v>
                </c:pt>
                <c:pt idx="14">
                  <c:v>27</c:v>
                </c:pt>
                <c:pt idx="15">
                  <c:v>89</c:v>
                </c:pt>
                <c:pt idx="16">
                  <c:v>54</c:v>
                </c:pt>
                <c:pt idx="17">
                  <c:v>5</c:v>
                </c:pt>
                <c:pt idx="18">
                  <c:v>58</c:v>
                </c:pt>
                <c:pt idx="19">
                  <c:v>4</c:v>
                </c:pt>
                <c:pt idx="20">
                  <c:v>26</c:v>
                </c:pt>
                <c:pt idx="21">
                  <c:v>10</c:v>
                </c:pt>
                <c:pt idx="22">
                  <c:v>12</c:v>
                </c:pt>
                <c:pt idx="23">
                  <c:v>2</c:v>
                </c:pt>
                <c:pt idx="24">
                  <c:v>34</c:v>
                </c:pt>
                <c:pt idx="25">
                  <c:v>9</c:v>
                </c:pt>
                <c:pt idx="26">
                  <c:v>41</c:v>
                </c:pt>
                <c:pt idx="27">
                  <c:v>11</c:v>
                </c:pt>
                <c:pt idx="28">
                  <c:v>2</c:v>
                </c:pt>
                <c:pt idx="29">
                  <c:v>14</c:v>
                </c:pt>
                <c:pt idx="30">
                  <c:v>9</c:v>
                </c:pt>
                <c:pt idx="31">
                  <c:v>90</c:v>
                </c:pt>
                <c:pt idx="32">
                  <c:v>17</c:v>
                </c:pt>
                <c:pt idx="33">
                  <c:v>20</c:v>
                </c:pt>
                <c:pt idx="34">
                  <c:v>15</c:v>
                </c:pt>
                <c:pt idx="35">
                  <c:v>9</c:v>
                </c:pt>
                <c:pt idx="36">
                  <c:v>5</c:v>
                </c:pt>
                <c:pt idx="37">
                  <c:v>25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TP!$A$114:$A$151</c:f>
              <c:numCache>
                <c:formatCode>m/d/yyyy</c:formatCode>
                <c:ptCount val="38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41064</c:v>
                </c:pt>
                <c:pt idx="9">
                  <c:v>41073</c:v>
                </c:pt>
                <c:pt idx="10">
                  <c:v>41078</c:v>
                </c:pt>
                <c:pt idx="11">
                  <c:v>41086</c:v>
                </c:pt>
                <c:pt idx="12">
                  <c:v>41004</c:v>
                </c:pt>
                <c:pt idx="13">
                  <c:v>41010</c:v>
                </c:pt>
                <c:pt idx="14">
                  <c:v>41019</c:v>
                </c:pt>
                <c:pt idx="15">
                  <c:v>41022</c:v>
                </c:pt>
                <c:pt idx="16">
                  <c:v>41032</c:v>
                </c:pt>
                <c:pt idx="17">
                  <c:v>41037</c:v>
                </c:pt>
                <c:pt idx="18">
                  <c:v>41043</c:v>
                </c:pt>
                <c:pt idx="19">
                  <c:v>41052</c:v>
                </c:pt>
                <c:pt idx="20">
                  <c:v>41060</c:v>
                </c:pt>
                <c:pt idx="21">
                  <c:v>41064</c:v>
                </c:pt>
                <c:pt idx="22">
                  <c:v>41073</c:v>
                </c:pt>
                <c:pt idx="23">
                  <c:v>41078</c:v>
                </c:pt>
                <c:pt idx="24">
                  <c:v>41086</c:v>
                </c:pt>
                <c:pt idx="25">
                  <c:v>41004</c:v>
                </c:pt>
                <c:pt idx="26">
                  <c:v>41010</c:v>
                </c:pt>
                <c:pt idx="27">
                  <c:v>41019</c:v>
                </c:pt>
                <c:pt idx="28">
                  <c:v>41022</c:v>
                </c:pt>
                <c:pt idx="29">
                  <c:v>41032</c:v>
                </c:pt>
                <c:pt idx="30">
                  <c:v>41037</c:v>
                </c:pt>
                <c:pt idx="31">
                  <c:v>41043</c:v>
                </c:pt>
                <c:pt idx="32">
                  <c:v>41052</c:v>
                </c:pt>
                <c:pt idx="33">
                  <c:v>41060</c:v>
                </c:pt>
                <c:pt idx="34">
                  <c:v>41064</c:v>
                </c:pt>
                <c:pt idx="35">
                  <c:v>41073</c:v>
                </c:pt>
                <c:pt idx="36">
                  <c:v>41078</c:v>
                </c:pt>
                <c:pt idx="37">
                  <c:v>41086</c:v>
                </c:pt>
              </c:numCache>
            </c:numRef>
          </c:cat>
          <c:val>
            <c:numRef>
              <c:f>TP!$E$114:$E$151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66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29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38</c:v>
                </c:pt>
                <c:pt idx="14">
                  <c:v>12</c:v>
                </c:pt>
                <c:pt idx="15">
                  <c:v>67</c:v>
                </c:pt>
                <c:pt idx="16">
                  <c:v>42</c:v>
                </c:pt>
                <c:pt idx="17">
                  <c:v>13</c:v>
                </c:pt>
                <c:pt idx="18">
                  <c:v>20</c:v>
                </c:pt>
                <c:pt idx="19">
                  <c:v>2</c:v>
                </c:pt>
                <c:pt idx="20">
                  <c:v>28</c:v>
                </c:pt>
                <c:pt idx="21">
                  <c:v>9</c:v>
                </c:pt>
                <c:pt idx="22">
                  <c:v>11</c:v>
                </c:pt>
                <c:pt idx="23">
                  <c:v>3</c:v>
                </c:pt>
                <c:pt idx="24">
                  <c:v>31</c:v>
                </c:pt>
                <c:pt idx="25">
                  <c:v>8</c:v>
                </c:pt>
                <c:pt idx="26">
                  <c:v>27</c:v>
                </c:pt>
                <c:pt idx="27">
                  <c:v>23</c:v>
                </c:pt>
                <c:pt idx="28">
                  <c:v>96</c:v>
                </c:pt>
                <c:pt idx="29">
                  <c:v>19</c:v>
                </c:pt>
                <c:pt idx="30">
                  <c:v>9</c:v>
                </c:pt>
                <c:pt idx="31">
                  <c:v>35</c:v>
                </c:pt>
                <c:pt idx="32">
                  <c:v>7</c:v>
                </c:pt>
                <c:pt idx="33">
                  <c:v>9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24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TP!$A$114:$A$151</c:f>
              <c:numCache>
                <c:formatCode>m/d/yyyy</c:formatCode>
                <c:ptCount val="38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41064</c:v>
                </c:pt>
                <c:pt idx="9">
                  <c:v>41073</c:v>
                </c:pt>
                <c:pt idx="10">
                  <c:v>41078</c:v>
                </c:pt>
                <c:pt idx="11">
                  <c:v>41086</c:v>
                </c:pt>
                <c:pt idx="12">
                  <c:v>41004</c:v>
                </c:pt>
                <c:pt idx="13">
                  <c:v>41010</c:v>
                </c:pt>
                <c:pt idx="14">
                  <c:v>41019</c:v>
                </c:pt>
                <c:pt idx="15">
                  <c:v>41022</c:v>
                </c:pt>
                <c:pt idx="16">
                  <c:v>41032</c:v>
                </c:pt>
                <c:pt idx="17">
                  <c:v>41037</c:v>
                </c:pt>
                <c:pt idx="18">
                  <c:v>41043</c:v>
                </c:pt>
                <c:pt idx="19">
                  <c:v>41052</c:v>
                </c:pt>
                <c:pt idx="20">
                  <c:v>41060</c:v>
                </c:pt>
                <c:pt idx="21">
                  <c:v>41064</c:v>
                </c:pt>
                <c:pt idx="22">
                  <c:v>41073</c:v>
                </c:pt>
                <c:pt idx="23">
                  <c:v>41078</c:v>
                </c:pt>
                <c:pt idx="24">
                  <c:v>41086</c:v>
                </c:pt>
                <c:pt idx="25">
                  <c:v>41004</c:v>
                </c:pt>
                <c:pt idx="26">
                  <c:v>41010</c:v>
                </c:pt>
                <c:pt idx="27">
                  <c:v>41019</c:v>
                </c:pt>
                <c:pt idx="28">
                  <c:v>41022</c:v>
                </c:pt>
                <c:pt idx="29">
                  <c:v>41032</c:v>
                </c:pt>
                <c:pt idx="30">
                  <c:v>41037</c:v>
                </c:pt>
                <c:pt idx="31">
                  <c:v>41043</c:v>
                </c:pt>
                <c:pt idx="32">
                  <c:v>41052</c:v>
                </c:pt>
                <c:pt idx="33">
                  <c:v>41060</c:v>
                </c:pt>
                <c:pt idx="34">
                  <c:v>41064</c:v>
                </c:pt>
                <c:pt idx="35">
                  <c:v>41073</c:v>
                </c:pt>
                <c:pt idx="36">
                  <c:v>41078</c:v>
                </c:pt>
                <c:pt idx="37">
                  <c:v>41086</c:v>
                </c:pt>
              </c:numCache>
            </c:numRef>
          </c:cat>
          <c:val>
            <c:numRef>
              <c:f>TP!$G$114:$G$151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14</c:v>
                </c:pt>
                <c:pt idx="8">
                  <c:v>14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37</c:v>
                </c:pt>
                <c:pt idx="14">
                  <c:v>10</c:v>
                </c:pt>
                <c:pt idx="15">
                  <c:v>48</c:v>
                </c:pt>
                <c:pt idx="16">
                  <c:v>29</c:v>
                </c:pt>
                <c:pt idx="17">
                  <c:v>8</c:v>
                </c:pt>
                <c:pt idx="18">
                  <c:v>14</c:v>
                </c:pt>
                <c:pt idx="19">
                  <c:v>1</c:v>
                </c:pt>
                <c:pt idx="20">
                  <c:v>42</c:v>
                </c:pt>
                <c:pt idx="21">
                  <c:v>14</c:v>
                </c:pt>
                <c:pt idx="22">
                  <c:v>1</c:v>
                </c:pt>
                <c:pt idx="23">
                  <c:v>6</c:v>
                </c:pt>
                <c:pt idx="24">
                  <c:v>24</c:v>
                </c:pt>
                <c:pt idx="25">
                  <c:v>3</c:v>
                </c:pt>
                <c:pt idx="26">
                  <c:v>21</c:v>
                </c:pt>
                <c:pt idx="27">
                  <c:v>190</c:v>
                </c:pt>
                <c:pt idx="28">
                  <c:v>5</c:v>
                </c:pt>
                <c:pt idx="29">
                  <c:v>10</c:v>
                </c:pt>
                <c:pt idx="30">
                  <c:v>3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17</c:v>
                </c:pt>
              </c:numCache>
            </c:numRef>
          </c:val>
        </c:ser>
        <c:marker val="1"/>
        <c:axId val="150088320"/>
        <c:axId val="150102784"/>
      </c:lineChart>
      <c:dateAx>
        <c:axId val="15008832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102784"/>
        <c:crosses val="autoZero"/>
        <c:auto val="1"/>
        <c:lblOffset val="100"/>
      </c:dateAx>
      <c:valAx>
        <c:axId val="15010278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088320"/>
        <c:crosses val="autoZero"/>
        <c:crossBetween val="between"/>
        <c:majorUnit val="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522058565716837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343"/>
          <c:h val="0.72652892978290728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TP!$B$84:$B$109</c:f>
              <c:numCache>
                <c:formatCode>General</c:formatCode>
                <c:ptCount val="26"/>
                <c:pt idx="0">
                  <c:v>49</c:v>
                </c:pt>
                <c:pt idx="1">
                  <c:v>41</c:v>
                </c:pt>
                <c:pt idx="2">
                  <c:v>83</c:v>
                </c:pt>
                <c:pt idx="3">
                  <c:v>25</c:v>
                </c:pt>
                <c:pt idx="4">
                  <c:v>14</c:v>
                </c:pt>
                <c:pt idx="5">
                  <c:v>26</c:v>
                </c:pt>
                <c:pt idx="6">
                  <c:v>169</c:v>
                </c:pt>
                <c:pt idx="7">
                  <c:v>17</c:v>
                </c:pt>
                <c:pt idx="8">
                  <c:v>10</c:v>
                </c:pt>
                <c:pt idx="9">
                  <c:v>80</c:v>
                </c:pt>
                <c:pt idx="10">
                  <c:v>57</c:v>
                </c:pt>
                <c:pt idx="11">
                  <c:v>106</c:v>
                </c:pt>
                <c:pt idx="12">
                  <c:v>73</c:v>
                </c:pt>
                <c:pt idx="13">
                  <c:v>1</c:v>
                </c:pt>
                <c:pt idx="14">
                  <c:v>436</c:v>
                </c:pt>
                <c:pt idx="15">
                  <c:v>1394</c:v>
                </c:pt>
                <c:pt idx="16">
                  <c:v>56</c:v>
                </c:pt>
                <c:pt idx="17">
                  <c:v>3</c:v>
                </c:pt>
                <c:pt idx="18">
                  <c:v>4</c:v>
                </c:pt>
                <c:pt idx="19">
                  <c:v>30</c:v>
                </c:pt>
                <c:pt idx="20">
                  <c:v>57</c:v>
                </c:pt>
                <c:pt idx="21">
                  <c:v>9</c:v>
                </c:pt>
                <c:pt idx="22">
                  <c:v>86</c:v>
                </c:pt>
                <c:pt idx="23">
                  <c:v>89</c:v>
                </c:pt>
                <c:pt idx="24">
                  <c:v>80</c:v>
                </c:pt>
                <c:pt idx="25">
                  <c:v>25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TP!$D$84:$D$109</c:f>
              <c:numCache>
                <c:formatCode>General</c:formatCode>
                <c:ptCount val="26"/>
                <c:pt idx="0">
                  <c:v>57</c:v>
                </c:pt>
                <c:pt idx="1">
                  <c:v>29</c:v>
                </c:pt>
                <c:pt idx="2">
                  <c:v>131</c:v>
                </c:pt>
                <c:pt idx="3">
                  <c:v>52</c:v>
                </c:pt>
                <c:pt idx="4">
                  <c:v>42</c:v>
                </c:pt>
                <c:pt idx="5">
                  <c:v>7</c:v>
                </c:pt>
                <c:pt idx="6">
                  <c:v>190</c:v>
                </c:pt>
                <c:pt idx="7">
                  <c:v>22</c:v>
                </c:pt>
                <c:pt idx="8">
                  <c:v>80</c:v>
                </c:pt>
                <c:pt idx="9">
                  <c:v>74</c:v>
                </c:pt>
                <c:pt idx="10">
                  <c:v>31</c:v>
                </c:pt>
                <c:pt idx="11">
                  <c:v>154</c:v>
                </c:pt>
                <c:pt idx="12">
                  <c:v>47</c:v>
                </c:pt>
                <c:pt idx="13">
                  <c:v>0</c:v>
                </c:pt>
                <c:pt idx="14">
                  <c:v>281</c:v>
                </c:pt>
                <c:pt idx="15">
                  <c:v>1976</c:v>
                </c:pt>
                <c:pt idx="16">
                  <c:v>32</c:v>
                </c:pt>
                <c:pt idx="17">
                  <c:v>1</c:v>
                </c:pt>
                <c:pt idx="18">
                  <c:v>8</c:v>
                </c:pt>
                <c:pt idx="19">
                  <c:v>14</c:v>
                </c:pt>
                <c:pt idx="20">
                  <c:v>22</c:v>
                </c:pt>
                <c:pt idx="21">
                  <c:v>51</c:v>
                </c:pt>
                <c:pt idx="22">
                  <c:v>112</c:v>
                </c:pt>
                <c:pt idx="23">
                  <c:v>51</c:v>
                </c:pt>
                <c:pt idx="24">
                  <c:v>21</c:v>
                </c:pt>
                <c:pt idx="25">
                  <c:v>5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TP!$F$84:$F$109</c:f>
              <c:numCache>
                <c:formatCode>General</c:formatCode>
                <c:ptCount val="26"/>
                <c:pt idx="0">
                  <c:v>82</c:v>
                </c:pt>
                <c:pt idx="1">
                  <c:v>26</c:v>
                </c:pt>
                <c:pt idx="2">
                  <c:v>220</c:v>
                </c:pt>
                <c:pt idx="3">
                  <c:v>110</c:v>
                </c:pt>
                <c:pt idx="4">
                  <c:v>27</c:v>
                </c:pt>
                <c:pt idx="5">
                  <c:v>21</c:v>
                </c:pt>
                <c:pt idx="6">
                  <c:v>133</c:v>
                </c:pt>
                <c:pt idx="7">
                  <c:v>47</c:v>
                </c:pt>
                <c:pt idx="8">
                  <c:v>15</c:v>
                </c:pt>
                <c:pt idx="9">
                  <c:v>29</c:v>
                </c:pt>
                <c:pt idx="10">
                  <c:v>28</c:v>
                </c:pt>
                <c:pt idx="11">
                  <c:v>73</c:v>
                </c:pt>
                <c:pt idx="12">
                  <c:v>105</c:v>
                </c:pt>
                <c:pt idx="13">
                  <c:v>2</c:v>
                </c:pt>
                <c:pt idx="14">
                  <c:v>264</c:v>
                </c:pt>
                <c:pt idx="15">
                  <c:v>1548</c:v>
                </c:pt>
                <c:pt idx="16">
                  <c:v>39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48</c:v>
                </c:pt>
                <c:pt idx="22">
                  <c:v>71</c:v>
                </c:pt>
                <c:pt idx="23">
                  <c:v>17</c:v>
                </c:pt>
                <c:pt idx="24">
                  <c:v>14</c:v>
                </c:pt>
                <c:pt idx="25">
                  <c:v>12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TP!$H$84:$H$109</c:f>
              <c:numCache>
                <c:formatCode>General</c:formatCode>
                <c:ptCount val="26"/>
                <c:pt idx="0">
                  <c:v>39</c:v>
                </c:pt>
                <c:pt idx="1">
                  <c:v>35</c:v>
                </c:pt>
                <c:pt idx="2">
                  <c:v>226</c:v>
                </c:pt>
                <c:pt idx="3">
                  <c:v>64</c:v>
                </c:pt>
                <c:pt idx="4">
                  <c:v>40</c:v>
                </c:pt>
                <c:pt idx="5">
                  <c:v>119</c:v>
                </c:pt>
                <c:pt idx="6">
                  <c:v>68</c:v>
                </c:pt>
                <c:pt idx="7">
                  <c:v>236</c:v>
                </c:pt>
                <c:pt idx="8">
                  <c:v>101</c:v>
                </c:pt>
                <c:pt idx="9">
                  <c:v>121</c:v>
                </c:pt>
                <c:pt idx="10">
                  <c:v>31</c:v>
                </c:pt>
                <c:pt idx="11">
                  <c:v>165</c:v>
                </c:pt>
                <c:pt idx="12">
                  <c:v>64</c:v>
                </c:pt>
                <c:pt idx="13">
                  <c:v>141</c:v>
                </c:pt>
                <c:pt idx="14">
                  <c:v>253</c:v>
                </c:pt>
                <c:pt idx="15">
                  <c:v>948</c:v>
                </c:pt>
                <c:pt idx="16">
                  <c:v>6</c:v>
                </c:pt>
                <c:pt idx="17">
                  <c:v>175</c:v>
                </c:pt>
                <c:pt idx="18">
                  <c:v>28</c:v>
                </c:pt>
                <c:pt idx="19">
                  <c:v>65</c:v>
                </c:pt>
                <c:pt idx="20">
                  <c:v>127</c:v>
                </c:pt>
                <c:pt idx="21">
                  <c:v>46</c:v>
                </c:pt>
                <c:pt idx="22">
                  <c:v>15</c:v>
                </c:pt>
                <c:pt idx="23">
                  <c:v>558</c:v>
                </c:pt>
                <c:pt idx="24">
                  <c:v>85</c:v>
                </c:pt>
                <c:pt idx="25">
                  <c:v>72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TP!$J$84:$J$109</c:f>
              <c:numCache>
                <c:formatCode>General</c:formatCode>
                <c:ptCount val="26"/>
                <c:pt idx="0">
                  <c:v>33</c:v>
                </c:pt>
                <c:pt idx="1">
                  <c:v>37</c:v>
                </c:pt>
                <c:pt idx="2">
                  <c:v>227</c:v>
                </c:pt>
                <c:pt idx="3">
                  <c:v>81</c:v>
                </c:pt>
                <c:pt idx="4">
                  <c:v>54</c:v>
                </c:pt>
                <c:pt idx="5">
                  <c:v>78</c:v>
                </c:pt>
                <c:pt idx="6">
                  <c:v>83</c:v>
                </c:pt>
                <c:pt idx="7">
                  <c:v>25</c:v>
                </c:pt>
                <c:pt idx="8">
                  <c:v>48</c:v>
                </c:pt>
                <c:pt idx="9">
                  <c:v>120</c:v>
                </c:pt>
                <c:pt idx="10">
                  <c:v>44</c:v>
                </c:pt>
                <c:pt idx="11">
                  <c:v>109</c:v>
                </c:pt>
                <c:pt idx="12">
                  <c:v>33</c:v>
                </c:pt>
                <c:pt idx="13">
                  <c:v>136</c:v>
                </c:pt>
                <c:pt idx="14">
                  <c:v>273</c:v>
                </c:pt>
                <c:pt idx="15">
                  <c:v>810</c:v>
                </c:pt>
                <c:pt idx="16">
                  <c:v>0</c:v>
                </c:pt>
                <c:pt idx="17">
                  <c:v>95</c:v>
                </c:pt>
                <c:pt idx="18">
                  <c:v>22</c:v>
                </c:pt>
                <c:pt idx="19">
                  <c:v>102</c:v>
                </c:pt>
                <c:pt idx="20">
                  <c:v>237</c:v>
                </c:pt>
                <c:pt idx="21">
                  <c:v>339</c:v>
                </c:pt>
                <c:pt idx="22">
                  <c:v>28</c:v>
                </c:pt>
                <c:pt idx="23">
                  <c:v>524</c:v>
                </c:pt>
                <c:pt idx="24">
                  <c:v>10</c:v>
                </c:pt>
                <c:pt idx="25">
                  <c:v>95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TP!$L$84:$L$109</c:f>
              <c:numCache>
                <c:formatCode>General</c:formatCode>
                <c:ptCount val="26"/>
                <c:pt idx="0">
                  <c:v>39</c:v>
                </c:pt>
                <c:pt idx="1">
                  <c:v>23</c:v>
                </c:pt>
                <c:pt idx="2">
                  <c:v>244</c:v>
                </c:pt>
                <c:pt idx="3">
                  <c:v>106</c:v>
                </c:pt>
                <c:pt idx="4">
                  <c:v>37</c:v>
                </c:pt>
                <c:pt idx="5">
                  <c:v>55</c:v>
                </c:pt>
                <c:pt idx="6">
                  <c:v>38</c:v>
                </c:pt>
                <c:pt idx="7">
                  <c:v>30</c:v>
                </c:pt>
                <c:pt idx="8">
                  <c:v>42</c:v>
                </c:pt>
                <c:pt idx="9">
                  <c:v>63</c:v>
                </c:pt>
                <c:pt idx="10">
                  <c:v>60</c:v>
                </c:pt>
                <c:pt idx="11">
                  <c:v>103</c:v>
                </c:pt>
                <c:pt idx="12">
                  <c:v>22</c:v>
                </c:pt>
                <c:pt idx="13">
                  <c:v>57</c:v>
                </c:pt>
                <c:pt idx="14">
                  <c:v>401</c:v>
                </c:pt>
                <c:pt idx="15">
                  <c:v>968</c:v>
                </c:pt>
                <c:pt idx="16">
                  <c:v>2</c:v>
                </c:pt>
                <c:pt idx="17">
                  <c:v>160</c:v>
                </c:pt>
                <c:pt idx="18">
                  <c:v>18</c:v>
                </c:pt>
                <c:pt idx="19">
                  <c:v>53</c:v>
                </c:pt>
                <c:pt idx="20">
                  <c:v>80</c:v>
                </c:pt>
                <c:pt idx="21">
                  <c:v>115</c:v>
                </c:pt>
                <c:pt idx="22">
                  <c:v>25</c:v>
                </c:pt>
                <c:pt idx="23">
                  <c:v>421</c:v>
                </c:pt>
                <c:pt idx="24">
                  <c:v>7</c:v>
                </c:pt>
                <c:pt idx="25">
                  <c:v>163</c:v>
                </c:pt>
              </c:numCache>
            </c:numRef>
          </c:val>
        </c:ser>
        <c:marker val="1"/>
        <c:axId val="149025152"/>
        <c:axId val="149027072"/>
      </c:lineChart>
      <c:dateAx>
        <c:axId val="14902515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49027072"/>
        <c:crosses val="autoZero"/>
        <c:auto val="1"/>
        <c:lblOffset val="100"/>
      </c:dateAx>
      <c:valAx>
        <c:axId val="14902707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025152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522058565716843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3452"/>
          <c:h val="0.7366194857693766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TP!$C$84:$C$109</c:f>
              <c:numCache>
                <c:formatCode>General</c:formatCode>
                <c:ptCount val="2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31</c:v>
                </c:pt>
                <c:pt idx="7">
                  <c:v>3</c:v>
                </c:pt>
                <c:pt idx="8">
                  <c:v>1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12</c:v>
                </c:pt>
                <c:pt idx="13">
                  <c:v>0</c:v>
                </c:pt>
                <c:pt idx="14">
                  <c:v>52</c:v>
                </c:pt>
                <c:pt idx="15">
                  <c:v>4</c:v>
                </c:pt>
                <c:pt idx="16">
                  <c:v>10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TP!$E$84:$E$109</c:f>
              <c:numCache>
                <c:formatCode>General</c:formatCode>
                <c:ptCount val="2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0</c:v>
                </c:pt>
                <c:pt idx="14">
                  <c:v>25</c:v>
                </c:pt>
                <c:pt idx="15">
                  <c:v>4</c:v>
                </c:pt>
                <c:pt idx="16">
                  <c:v>8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TP!$G$84:$G$109</c:f>
              <c:numCache>
                <c:formatCode>General</c:formatCode>
                <c:ptCount val="26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13</c:v>
                </c:pt>
                <c:pt idx="4">
                  <c:v>5</c:v>
                </c:pt>
                <c:pt idx="5">
                  <c:v>2</c:v>
                </c:pt>
                <c:pt idx="6">
                  <c:v>17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20</c:v>
                </c:pt>
                <c:pt idx="13">
                  <c:v>0</c:v>
                </c:pt>
                <c:pt idx="14">
                  <c:v>19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TP!$I$84:$I$109</c:f>
              <c:numCache>
                <c:formatCode>General</c:formatCode>
                <c:ptCount val="26"/>
                <c:pt idx="0">
                  <c:v>6</c:v>
                </c:pt>
                <c:pt idx="1">
                  <c:v>0</c:v>
                </c:pt>
                <c:pt idx="2">
                  <c:v>14</c:v>
                </c:pt>
                <c:pt idx="3">
                  <c:v>9</c:v>
                </c:pt>
                <c:pt idx="4">
                  <c:v>4</c:v>
                </c:pt>
                <c:pt idx="5">
                  <c:v>27</c:v>
                </c:pt>
                <c:pt idx="6">
                  <c:v>12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29</c:v>
                </c:pt>
                <c:pt idx="15">
                  <c:v>8</c:v>
                </c:pt>
                <c:pt idx="16">
                  <c:v>2</c:v>
                </c:pt>
                <c:pt idx="17">
                  <c:v>20</c:v>
                </c:pt>
                <c:pt idx="18">
                  <c:v>3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2</c:v>
                </c:pt>
                <c:pt idx="23">
                  <c:v>10</c:v>
                </c:pt>
                <c:pt idx="24">
                  <c:v>7</c:v>
                </c:pt>
                <c:pt idx="25">
                  <c:v>4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TP!$K$84:$K$109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  <c:pt idx="5">
                  <c:v>15</c:v>
                </c:pt>
                <c:pt idx="6">
                  <c:v>16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35</c:v>
                </c:pt>
                <c:pt idx="15">
                  <c:v>3</c:v>
                </c:pt>
                <c:pt idx="16">
                  <c:v>0</c:v>
                </c:pt>
                <c:pt idx="17">
                  <c:v>11</c:v>
                </c:pt>
                <c:pt idx="18">
                  <c:v>2</c:v>
                </c:pt>
                <c:pt idx="19">
                  <c:v>16</c:v>
                </c:pt>
                <c:pt idx="20">
                  <c:v>11</c:v>
                </c:pt>
                <c:pt idx="21">
                  <c:v>3</c:v>
                </c:pt>
                <c:pt idx="22">
                  <c:v>2</c:v>
                </c:pt>
                <c:pt idx="23">
                  <c:v>31</c:v>
                </c:pt>
                <c:pt idx="24">
                  <c:v>1</c:v>
                </c:pt>
                <c:pt idx="25">
                  <c:v>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TP!$A$84:$A$109</c:f>
              <c:numCache>
                <c:formatCode>m/d/yyyy</c:formatCode>
                <c:ptCount val="26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41068</c:v>
                </c:pt>
                <c:pt idx="10">
                  <c:v>41075</c:v>
                </c:pt>
                <c:pt idx="11">
                  <c:v>41082</c:v>
                </c:pt>
                <c:pt idx="12">
                  <c:v>41087</c:v>
                </c:pt>
                <c:pt idx="13">
                  <c:v>41003</c:v>
                </c:pt>
                <c:pt idx="14">
                  <c:v>41011</c:v>
                </c:pt>
                <c:pt idx="15">
                  <c:v>41018</c:v>
                </c:pt>
                <c:pt idx="16">
                  <c:v>41022</c:v>
                </c:pt>
                <c:pt idx="17">
                  <c:v>41031</c:v>
                </c:pt>
                <c:pt idx="18">
                  <c:v>41036</c:v>
                </c:pt>
                <c:pt idx="19">
                  <c:v>41047</c:v>
                </c:pt>
                <c:pt idx="20">
                  <c:v>41054</c:v>
                </c:pt>
                <c:pt idx="21">
                  <c:v>41058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41087</c:v>
                </c:pt>
              </c:numCache>
            </c:numRef>
          </c:cat>
          <c:val>
            <c:numRef>
              <c:f>TP!$M$84:$M$109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39</c:v>
                </c:pt>
                <c:pt idx="15">
                  <c:v>3</c:v>
                </c:pt>
                <c:pt idx="16">
                  <c:v>0</c:v>
                </c:pt>
                <c:pt idx="17">
                  <c:v>11</c:v>
                </c:pt>
                <c:pt idx="18">
                  <c:v>1</c:v>
                </c:pt>
                <c:pt idx="19">
                  <c:v>14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13</c:v>
                </c:pt>
                <c:pt idx="24">
                  <c:v>1</c:v>
                </c:pt>
                <c:pt idx="25">
                  <c:v>10</c:v>
                </c:pt>
              </c:numCache>
            </c:numRef>
          </c:val>
        </c:ser>
        <c:marker val="1"/>
        <c:axId val="149624704"/>
        <c:axId val="149643264"/>
      </c:lineChart>
      <c:dateAx>
        <c:axId val="14962470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49643264"/>
        <c:crosses val="autoZero"/>
        <c:auto val="1"/>
        <c:lblOffset val="100"/>
      </c:dateAx>
      <c:valAx>
        <c:axId val="14964326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9624704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TP!$Z$66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TP!$Z$67:$Z$79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50450176"/>
        <c:axId val="150451712"/>
      </c:lineChart>
      <c:dateAx>
        <c:axId val="15045017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451712"/>
        <c:crosses val="autoZero"/>
        <c:auto val="1"/>
        <c:lblOffset val="100"/>
      </c:dateAx>
      <c:valAx>
        <c:axId val="150451712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450176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TP!$AA$67:$AA$79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50509056"/>
        <c:axId val="150510592"/>
      </c:lineChart>
      <c:dateAx>
        <c:axId val="15050905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510592"/>
        <c:crosses val="autoZero"/>
        <c:auto val="1"/>
        <c:lblOffset val="100"/>
      </c:dateAx>
      <c:valAx>
        <c:axId val="150510592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509056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26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TP!$B$67:$B$79</c:f>
              <c:numCache>
                <c:formatCode>General</c:formatCode>
                <c:ptCount val="13"/>
                <c:pt idx="0">
                  <c:v>53</c:v>
                </c:pt>
                <c:pt idx="1">
                  <c:v>222</c:v>
                </c:pt>
                <c:pt idx="2">
                  <c:v>896</c:v>
                </c:pt>
                <c:pt idx="3">
                  <c:v>385</c:v>
                </c:pt>
                <c:pt idx="4">
                  <c:v>140</c:v>
                </c:pt>
                <c:pt idx="5">
                  <c:v>6</c:v>
                </c:pt>
                <c:pt idx="6">
                  <c:v>2</c:v>
                </c:pt>
                <c:pt idx="7">
                  <c:v>175</c:v>
                </c:pt>
                <c:pt idx="8">
                  <c:v>153</c:v>
                </c:pt>
                <c:pt idx="9">
                  <c:v>62</c:v>
                </c:pt>
                <c:pt idx="10">
                  <c:v>5</c:v>
                </c:pt>
                <c:pt idx="11">
                  <c:v>210</c:v>
                </c:pt>
                <c:pt idx="12">
                  <c:v>73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TP!$D$67:$D$79</c:f>
              <c:numCache>
                <c:formatCode>General</c:formatCode>
                <c:ptCount val="13"/>
                <c:pt idx="0">
                  <c:v>6</c:v>
                </c:pt>
                <c:pt idx="1">
                  <c:v>130</c:v>
                </c:pt>
                <c:pt idx="2">
                  <c:v>604</c:v>
                </c:pt>
                <c:pt idx="3">
                  <c:v>244</c:v>
                </c:pt>
                <c:pt idx="4">
                  <c:v>113</c:v>
                </c:pt>
                <c:pt idx="5">
                  <c:v>6</c:v>
                </c:pt>
                <c:pt idx="6">
                  <c:v>4</c:v>
                </c:pt>
                <c:pt idx="7">
                  <c:v>120</c:v>
                </c:pt>
                <c:pt idx="8">
                  <c:v>57</c:v>
                </c:pt>
                <c:pt idx="9">
                  <c:v>28</c:v>
                </c:pt>
                <c:pt idx="10">
                  <c:v>2</c:v>
                </c:pt>
                <c:pt idx="11">
                  <c:v>995</c:v>
                </c:pt>
                <c:pt idx="12">
                  <c:v>47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TP!$F$67:$F$79</c:f>
              <c:numCache>
                <c:formatCode>General</c:formatCode>
                <c:ptCount val="13"/>
                <c:pt idx="0">
                  <c:v>16</c:v>
                </c:pt>
                <c:pt idx="1">
                  <c:v>248</c:v>
                </c:pt>
                <c:pt idx="2">
                  <c:v>349</c:v>
                </c:pt>
                <c:pt idx="3">
                  <c:v>112</c:v>
                </c:pt>
                <c:pt idx="4">
                  <c:v>49</c:v>
                </c:pt>
                <c:pt idx="5">
                  <c:v>4</c:v>
                </c:pt>
                <c:pt idx="6">
                  <c:v>3</c:v>
                </c:pt>
                <c:pt idx="7">
                  <c:v>56</c:v>
                </c:pt>
                <c:pt idx="8">
                  <c:v>34</c:v>
                </c:pt>
                <c:pt idx="9">
                  <c:v>19</c:v>
                </c:pt>
                <c:pt idx="10">
                  <c:v>2</c:v>
                </c:pt>
                <c:pt idx="11">
                  <c:v>797</c:v>
                </c:pt>
                <c:pt idx="12">
                  <c:v>19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TP!$H$67:$H$79</c:f>
              <c:numCache>
                <c:formatCode>General</c:formatCode>
                <c:ptCount val="13"/>
                <c:pt idx="0">
                  <c:v>63</c:v>
                </c:pt>
                <c:pt idx="1">
                  <c:v>24</c:v>
                </c:pt>
                <c:pt idx="2">
                  <c:v>422</c:v>
                </c:pt>
                <c:pt idx="3">
                  <c:v>959</c:v>
                </c:pt>
                <c:pt idx="4">
                  <c:v>229</c:v>
                </c:pt>
                <c:pt idx="5">
                  <c:v>14</c:v>
                </c:pt>
                <c:pt idx="6">
                  <c:v>17</c:v>
                </c:pt>
                <c:pt idx="7">
                  <c:v>55</c:v>
                </c:pt>
                <c:pt idx="8">
                  <c:v>29</c:v>
                </c:pt>
                <c:pt idx="9">
                  <c:v>25</c:v>
                </c:pt>
                <c:pt idx="10">
                  <c:v>54</c:v>
                </c:pt>
                <c:pt idx="11">
                  <c:v>107</c:v>
                </c:pt>
                <c:pt idx="12">
                  <c:v>18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TP!$J$67:$J$79</c:f>
              <c:numCache>
                <c:formatCode>General</c:formatCode>
                <c:ptCount val="13"/>
                <c:pt idx="0">
                  <c:v>37</c:v>
                </c:pt>
                <c:pt idx="1">
                  <c:v>20</c:v>
                </c:pt>
                <c:pt idx="2">
                  <c:v>78</c:v>
                </c:pt>
                <c:pt idx="3">
                  <c:v>674</c:v>
                </c:pt>
                <c:pt idx="4">
                  <c:v>458</c:v>
                </c:pt>
                <c:pt idx="5">
                  <c:v>15</c:v>
                </c:pt>
                <c:pt idx="6">
                  <c:v>40</c:v>
                </c:pt>
                <c:pt idx="7">
                  <c:v>43</c:v>
                </c:pt>
                <c:pt idx="8">
                  <c:v>214</c:v>
                </c:pt>
                <c:pt idx="9">
                  <c:v>25</c:v>
                </c:pt>
                <c:pt idx="10">
                  <c:v>50</c:v>
                </c:pt>
                <c:pt idx="11">
                  <c:v>66</c:v>
                </c:pt>
                <c:pt idx="12">
                  <c:v>27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TP!$L$67:$L$79</c:f>
              <c:numCache>
                <c:formatCode>General</c:formatCode>
                <c:ptCount val="13"/>
                <c:pt idx="0">
                  <c:v>22</c:v>
                </c:pt>
                <c:pt idx="1">
                  <c:v>55</c:v>
                </c:pt>
                <c:pt idx="2">
                  <c:v>227</c:v>
                </c:pt>
                <c:pt idx="3">
                  <c:v>621</c:v>
                </c:pt>
                <c:pt idx="4">
                  <c:v>181</c:v>
                </c:pt>
                <c:pt idx="5">
                  <c:v>336</c:v>
                </c:pt>
                <c:pt idx="6">
                  <c:v>34</c:v>
                </c:pt>
                <c:pt idx="7">
                  <c:v>42</c:v>
                </c:pt>
                <c:pt idx="8">
                  <c:v>242</c:v>
                </c:pt>
                <c:pt idx="9">
                  <c:v>45</c:v>
                </c:pt>
                <c:pt idx="10">
                  <c:v>95</c:v>
                </c:pt>
                <c:pt idx="11">
                  <c:v>96</c:v>
                </c:pt>
                <c:pt idx="12">
                  <c:v>53</c:v>
                </c:pt>
              </c:numCache>
            </c:numRef>
          </c:val>
        </c:ser>
        <c:ser>
          <c:idx val="6"/>
          <c:order val="6"/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TP!$N$67:$N$79</c:f>
              <c:numCache>
                <c:formatCode>General</c:formatCode>
                <c:ptCount val="13"/>
                <c:pt idx="0">
                  <c:v>53</c:v>
                </c:pt>
                <c:pt idx="1">
                  <c:v>62</c:v>
                </c:pt>
                <c:pt idx="2">
                  <c:v>192</c:v>
                </c:pt>
                <c:pt idx="3">
                  <c:v>232</c:v>
                </c:pt>
                <c:pt idx="4">
                  <c:v>146</c:v>
                </c:pt>
                <c:pt idx="5">
                  <c:v>21</c:v>
                </c:pt>
                <c:pt idx="6">
                  <c:v>24</c:v>
                </c:pt>
                <c:pt idx="7">
                  <c:v>31</c:v>
                </c:pt>
                <c:pt idx="8">
                  <c:v>55</c:v>
                </c:pt>
                <c:pt idx="9">
                  <c:v>25</c:v>
                </c:pt>
                <c:pt idx="10">
                  <c:v>106</c:v>
                </c:pt>
                <c:pt idx="11">
                  <c:v>121</c:v>
                </c:pt>
                <c:pt idx="12">
                  <c:v>86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TP!$P$67:$P$79</c:f>
              <c:numCache>
                <c:formatCode>General</c:formatCode>
                <c:ptCount val="13"/>
                <c:pt idx="0">
                  <c:v>56</c:v>
                </c:pt>
                <c:pt idx="1">
                  <c:v>40</c:v>
                </c:pt>
                <c:pt idx="2">
                  <c:v>77</c:v>
                </c:pt>
                <c:pt idx="3">
                  <c:v>77</c:v>
                </c:pt>
                <c:pt idx="4">
                  <c:v>222</c:v>
                </c:pt>
                <c:pt idx="5">
                  <c:v>15</c:v>
                </c:pt>
                <c:pt idx="6">
                  <c:v>56</c:v>
                </c:pt>
                <c:pt idx="7">
                  <c:v>50</c:v>
                </c:pt>
                <c:pt idx="8">
                  <c:v>44</c:v>
                </c:pt>
                <c:pt idx="9">
                  <c:v>9</c:v>
                </c:pt>
                <c:pt idx="10">
                  <c:v>60</c:v>
                </c:pt>
                <c:pt idx="11">
                  <c:v>79</c:v>
                </c:pt>
                <c:pt idx="12">
                  <c:v>111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TP!$R$67:$R$79</c:f>
              <c:numCache>
                <c:formatCode>General</c:formatCode>
                <c:ptCount val="13"/>
                <c:pt idx="0">
                  <c:v>32</c:v>
                </c:pt>
                <c:pt idx="1">
                  <c:v>71</c:v>
                </c:pt>
                <c:pt idx="2">
                  <c:v>314</c:v>
                </c:pt>
                <c:pt idx="3">
                  <c:v>85</c:v>
                </c:pt>
                <c:pt idx="4">
                  <c:v>142</c:v>
                </c:pt>
                <c:pt idx="5">
                  <c:v>18</c:v>
                </c:pt>
                <c:pt idx="6">
                  <c:v>82</c:v>
                </c:pt>
                <c:pt idx="7">
                  <c:v>20</c:v>
                </c:pt>
                <c:pt idx="8">
                  <c:v>50</c:v>
                </c:pt>
                <c:pt idx="9">
                  <c:v>69</c:v>
                </c:pt>
                <c:pt idx="10">
                  <c:v>31</c:v>
                </c:pt>
                <c:pt idx="11">
                  <c:v>65</c:v>
                </c:pt>
                <c:pt idx="12">
                  <c:v>59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TP!$T$67:$T$79</c:f>
              <c:numCache>
                <c:formatCode>General</c:formatCode>
                <c:ptCount val="13"/>
                <c:pt idx="0">
                  <c:v>17</c:v>
                </c:pt>
                <c:pt idx="1">
                  <c:v>33</c:v>
                </c:pt>
                <c:pt idx="2">
                  <c:v>136</c:v>
                </c:pt>
                <c:pt idx="3">
                  <c:v>75</c:v>
                </c:pt>
                <c:pt idx="4">
                  <c:v>291</c:v>
                </c:pt>
                <c:pt idx="5">
                  <c:v>80</c:v>
                </c:pt>
                <c:pt idx="6">
                  <c:v>126</c:v>
                </c:pt>
                <c:pt idx="7">
                  <c:v>42</c:v>
                </c:pt>
                <c:pt idx="8">
                  <c:v>79</c:v>
                </c:pt>
                <c:pt idx="9">
                  <c:v>86</c:v>
                </c:pt>
                <c:pt idx="10">
                  <c:v>78</c:v>
                </c:pt>
                <c:pt idx="11">
                  <c:v>121</c:v>
                </c:pt>
                <c:pt idx="12">
                  <c:v>47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TP!$V$67:$V$79</c:f>
              <c:numCache>
                <c:formatCode>General</c:formatCode>
                <c:ptCount val="13"/>
                <c:pt idx="0">
                  <c:v>19</c:v>
                </c:pt>
                <c:pt idx="1">
                  <c:v>56</c:v>
                </c:pt>
                <c:pt idx="2">
                  <c:v>272</c:v>
                </c:pt>
                <c:pt idx="3">
                  <c:v>62</c:v>
                </c:pt>
                <c:pt idx="4">
                  <c:v>176</c:v>
                </c:pt>
                <c:pt idx="5">
                  <c:v>328</c:v>
                </c:pt>
                <c:pt idx="6">
                  <c:v>42</c:v>
                </c:pt>
                <c:pt idx="7">
                  <c:v>153</c:v>
                </c:pt>
                <c:pt idx="8">
                  <c:v>97</c:v>
                </c:pt>
                <c:pt idx="9">
                  <c:v>97</c:v>
                </c:pt>
                <c:pt idx="10">
                  <c:v>42</c:v>
                </c:pt>
                <c:pt idx="11">
                  <c:v>61</c:v>
                </c:pt>
                <c:pt idx="12">
                  <c:v>47</c:v>
                </c:pt>
              </c:numCache>
            </c:numRef>
          </c:val>
        </c:ser>
        <c:ser>
          <c:idx val="11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TP!$X$67:$X$79</c:f>
              <c:numCache>
                <c:formatCode>General</c:formatCode>
                <c:ptCount val="13"/>
                <c:pt idx="0">
                  <c:v>12</c:v>
                </c:pt>
                <c:pt idx="1">
                  <c:v>32</c:v>
                </c:pt>
                <c:pt idx="2">
                  <c:v>54</c:v>
                </c:pt>
                <c:pt idx="3">
                  <c:v>95</c:v>
                </c:pt>
                <c:pt idx="4">
                  <c:v>136</c:v>
                </c:pt>
                <c:pt idx="5">
                  <c:v>54</c:v>
                </c:pt>
                <c:pt idx="6">
                  <c:v>22</c:v>
                </c:pt>
                <c:pt idx="7">
                  <c:v>60</c:v>
                </c:pt>
                <c:pt idx="8">
                  <c:v>41</c:v>
                </c:pt>
                <c:pt idx="9">
                  <c:v>43</c:v>
                </c:pt>
                <c:pt idx="10">
                  <c:v>24</c:v>
                </c:pt>
                <c:pt idx="11">
                  <c:v>23</c:v>
                </c:pt>
                <c:pt idx="12">
                  <c:v>68</c:v>
                </c:pt>
              </c:numCache>
            </c:numRef>
          </c:val>
        </c:ser>
        <c:marker val="1"/>
        <c:axId val="150569344"/>
        <c:axId val="150570880"/>
      </c:lineChart>
      <c:dateAx>
        <c:axId val="1505693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50570880"/>
        <c:crosses val="autoZero"/>
        <c:auto val="1"/>
        <c:lblOffset val="100"/>
      </c:dateAx>
      <c:valAx>
        <c:axId val="150570880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569344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TP!$C$67:$C$79</c:f>
              <c:numCache>
                <c:formatCode>General</c:formatCode>
                <c:ptCount val="13"/>
                <c:pt idx="0">
                  <c:v>1</c:v>
                </c:pt>
                <c:pt idx="1">
                  <c:v>25</c:v>
                </c:pt>
                <c:pt idx="2">
                  <c:v>114</c:v>
                </c:pt>
                <c:pt idx="3">
                  <c:v>37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13</c:v>
                </c:pt>
                <c:pt idx="8">
                  <c:v>24</c:v>
                </c:pt>
                <c:pt idx="9">
                  <c:v>9</c:v>
                </c:pt>
                <c:pt idx="10">
                  <c:v>0</c:v>
                </c:pt>
                <c:pt idx="11">
                  <c:v>28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TP!$E$67:$E$79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87</c:v>
                </c:pt>
                <c:pt idx="3">
                  <c:v>27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36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TP!$G$67:$G$79</c:f>
              <c:numCache>
                <c:formatCode>General</c:formatCode>
                <c:ptCount val="13"/>
                <c:pt idx="0">
                  <c:v>1</c:v>
                </c:pt>
                <c:pt idx="1">
                  <c:v>14</c:v>
                </c:pt>
                <c:pt idx="2">
                  <c:v>47</c:v>
                </c:pt>
                <c:pt idx="3">
                  <c:v>14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23</c:v>
                </c:pt>
                <c:pt idx="12">
                  <c:v>2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TP!$I$67:$I$79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68</c:v>
                </c:pt>
                <c:pt idx="3">
                  <c:v>85</c:v>
                </c:pt>
                <c:pt idx="4">
                  <c:v>35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TP!$K$67:$K$79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72</c:v>
                </c:pt>
                <c:pt idx="4">
                  <c:v>60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16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TP!$M$67:$M$79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19</c:v>
                </c:pt>
                <c:pt idx="3">
                  <c:v>75</c:v>
                </c:pt>
                <c:pt idx="4">
                  <c:v>20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10</c:v>
                </c:pt>
                <c:pt idx="9">
                  <c:v>2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TP!$O$67:$O$79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29</c:v>
                </c:pt>
                <c:pt idx="3">
                  <c:v>25</c:v>
                </c:pt>
                <c:pt idx="4">
                  <c:v>18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13</c:v>
                </c:pt>
                <c:pt idx="12">
                  <c:v>9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TP!$Q$67:$Q$79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35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7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TP!$S$67:$S$79</c:f>
              <c:numCache>
                <c:formatCode>General</c:formatCode>
                <c:ptCount val="13"/>
                <c:pt idx="0">
                  <c:v>2</c:v>
                </c:pt>
                <c:pt idx="1">
                  <c:v>7</c:v>
                </c:pt>
                <c:pt idx="2">
                  <c:v>45</c:v>
                </c:pt>
                <c:pt idx="3">
                  <c:v>9</c:v>
                </c:pt>
                <c:pt idx="4">
                  <c:v>15</c:v>
                </c:pt>
                <c:pt idx="5">
                  <c:v>5</c:v>
                </c:pt>
                <c:pt idx="6">
                  <c:v>14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TP!$U$67:$U$79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27</c:v>
                </c:pt>
                <c:pt idx="3">
                  <c:v>7</c:v>
                </c:pt>
                <c:pt idx="4">
                  <c:v>35</c:v>
                </c:pt>
                <c:pt idx="5">
                  <c:v>3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6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TP!$W$67:$W$79</c:f>
              <c:numCache>
                <c:formatCode>General</c:formatCode>
                <c:ptCount val="13"/>
                <c:pt idx="0">
                  <c:v>2</c:v>
                </c:pt>
                <c:pt idx="1">
                  <c:v>7</c:v>
                </c:pt>
                <c:pt idx="2">
                  <c:v>27</c:v>
                </c:pt>
                <c:pt idx="3">
                  <c:v>7</c:v>
                </c:pt>
                <c:pt idx="4">
                  <c:v>22</c:v>
                </c:pt>
                <c:pt idx="5">
                  <c:v>11</c:v>
                </c:pt>
                <c:pt idx="6">
                  <c:v>11</c:v>
                </c:pt>
                <c:pt idx="7">
                  <c:v>22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ser>
          <c:idx val="11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TP!$A$67:$A$79</c:f>
              <c:numCache>
                <c:formatCode>m/d/yyyy</c:formatCode>
                <c:ptCount val="13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41065</c:v>
                </c:pt>
                <c:pt idx="10">
                  <c:v>41072</c:v>
                </c:pt>
                <c:pt idx="11">
                  <c:v>41081</c:v>
                </c:pt>
                <c:pt idx="12">
                  <c:v>41089</c:v>
                </c:pt>
              </c:numCache>
            </c:numRef>
          </c:cat>
          <c:val>
            <c:numRef>
              <c:f>TP!$Y$67:$Y$79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17</c:v>
                </c:pt>
                <c:pt idx="5">
                  <c:v>10</c:v>
                </c:pt>
                <c:pt idx="6">
                  <c:v>2</c:v>
                </c:pt>
                <c:pt idx="7">
                  <c:v>10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marker val="1"/>
        <c:axId val="150378752"/>
        <c:axId val="150397312"/>
      </c:lineChart>
      <c:dateAx>
        <c:axId val="1503787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50397312"/>
        <c:crosses val="autoZero"/>
        <c:auto val="1"/>
        <c:lblOffset val="100"/>
      </c:dateAx>
      <c:valAx>
        <c:axId val="15039731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50378752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Hood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513176640148221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37"/>
          <c:w val="0.84193867909730269"/>
          <c:h val="0.70697661040904791"/>
        </c:manualLayout>
      </c:layout>
      <c:lineChart>
        <c:grouping val="standard"/>
        <c:ser>
          <c:idx val="0"/>
          <c:order val="0"/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TP!$Z$49:$Z$62</c:f>
              <c:numCache>
                <c:formatCode>General</c:formatCode>
                <c:ptCount val="14"/>
                <c:pt idx="0">
                  <c:v>32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50523264"/>
        <c:axId val="149559168"/>
      </c:lineChart>
      <c:dateAx>
        <c:axId val="1505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49559168"/>
        <c:crosses val="autoZero"/>
        <c:auto val="1"/>
        <c:lblOffset val="100"/>
      </c:dateAx>
      <c:valAx>
        <c:axId val="149559168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50523264"/>
        <c:crosses val="autoZero"/>
        <c:crossBetween val="between"/>
        <c:majorUnit val="25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Hood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765568282687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43"/>
          <c:w val="0.84193867909730269"/>
          <c:h val="0.72917583357925908"/>
        </c:manualLayout>
      </c:layout>
      <c:lineChart>
        <c:grouping val="standard"/>
        <c:ser>
          <c:idx val="0"/>
          <c:order val="0"/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TP!$AA$49:$AA$62</c:f>
              <c:numCache>
                <c:formatCode>General</c:formatCode>
                <c:ptCount val="1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50939520"/>
        <c:axId val="150941696"/>
      </c:lineChart>
      <c:dateAx>
        <c:axId val="15093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941696"/>
        <c:crosses val="autoZero"/>
        <c:auto val="1"/>
        <c:lblOffset val="100"/>
      </c:dateAx>
      <c:valAx>
        <c:axId val="150941696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50939520"/>
        <c:crosses val="autoZero"/>
        <c:crossBetween val="between"/>
        <c:majorUnit val="2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497791283053477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TP!$I$494:$I$518</c:f>
              <c:numCache>
                <c:formatCode>General</c:formatCode>
                <c:ptCount val="25"/>
                <c:pt idx="0">
                  <c:v>54</c:v>
                </c:pt>
                <c:pt idx="1">
                  <c:v>118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25</c:v>
                </c:pt>
                <c:pt idx="6">
                  <c:v>17</c:v>
                </c:pt>
                <c:pt idx="7">
                  <c:v>92</c:v>
                </c:pt>
                <c:pt idx="8">
                  <c:v>39</c:v>
                </c:pt>
                <c:pt idx="9">
                  <c:v>2</c:v>
                </c:pt>
                <c:pt idx="10">
                  <c:v>9</c:v>
                </c:pt>
                <c:pt idx="11">
                  <c:v>25</c:v>
                </c:pt>
                <c:pt idx="12">
                  <c:v>8</c:v>
                </c:pt>
                <c:pt idx="13">
                  <c:v>10</c:v>
                </c:pt>
                <c:pt idx="14">
                  <c:v>56</c:v>
                </c:pt>
                <c:pt idx="15">
                  <c:v>52</c:v>
                </c:pt>
                <c:pt idx="16">
                  <c:v>9</c:v>
                </c:pt>
                <c:pt idx="17">
                  <c:v>15</c:v>
                </c:pt>
                <c:pt idx="18">
                  <c:v>15</c:v>
                </c:pt>
                <c:pt idx="19">
                  <c:v>9</c:v>
                </c:pt>
                <c:pt idx="20">
                  <c:v>8</c:v>
                </c:pt>
                <c:pt idx="21">
                  <c:v>23</c:v>
                </c:pt>
                <c:pt idx="22">
                  <c:v>15</c:v>
                </c:pt>
                <c:pt idx="23">
                  <c:v>31</c:v>
                </c:pt>
                <c:pt idx="24">
                  <c:v>7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TP!$K$494:$K$518</c:f>
              <c:numCache>
                <c:formatCode>General</c:formatCode>
                <c:ptCount val="25"/>
                <c:pt idx="0">
                  <c:v>42</c:v>
                </c:pt>
                <c:pt idx="1">
                  <c:v>18</c:v>
                </c:pt>
                <c:pt idx="2">
                  <c:v>12</c:v>
                </c:pt>
                <c:pt idx="3">
                  <c:v>0</c:v>
                </c:pt>
                <c:pt idx="4">
                  <c:v>24</c:v>
                </c:pt>
                <c:pt idx="5">
                  <c:v>2</c:v>
                </c:pt>
                <c:pt idx="6">
                  <c:v>77</c:v>
                </c:pt>
                <c:pt idx="7">
                  <c:v>55</c:v>
                </c:pt>
                <c:pt idx="8">
                  <c:v>22</c:v>
                </c:pt>
                <c:pt idx="9">
                  <c:v>15</c:v>
                </c:pt>
                <c:pt idx="10">
                  <c:v>2</c:v>
                </c:pt>
                <c:pt idx="11">
                  <c:v>11</c:v>
                </c:pt>
                <c:pt idx="12">
                  <c:v>56</c:v>
                </c:pt>
                <c:pt idx="13">
                  <c:v>59</c:v>
                </c:pt>
                <c:pt idx="14">
                  <c:v>55</c:v>
                </c:pt>
                <c:pt idx="15">
                  <c:v>21</c:v>
                </c:pt>
                <c:pt idx="16">
                  <c:v>14</c:v>
                </c:pt>
                <c:pt idx="17">
                  <c:v>14</c:v>
                </c:pt>
                <c:pt idx="18">
                  <c:v>22</c:v>
                </c:pt>
                <c:pt idx="19">
                  <c:v>15</c:v>
                </c:pt>
                <c:pt idx="20">
                  <c:v>21</c:v>
                </c:pt>
                <c:pt idx="21">
                  <c:v>1</c:v>
                </c:pt>
                <c:pt idx="22">
                  <c:v>55</c:v>
                </c:pt>
                <c:pt idx="23">
                  <c:v>236</c:v>
                </c:pt>
                <c:pt idx="24">
                  <c:v>38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TP!$M$494:$M$518</c:f>
              <c:numCache>
                <c:formatCode>General</c:formatCode>
                <c:ptCount val="25"/>
                <c:pt idx="0">
                  <c:v>143</c:v>
                </c:pt>
                <c:pt idx="1">
                  <c:v>110</c:v>
                </c:pt>
                <c:pt idx="2">
                  <c:v>38</c:v>
                </c:pt>
                <c:pt idx="3">
                  <c:v>4</c:v>
                </c:pt>
                <c:pt idx="4">
                  <c:v>204</c:v>
                </c:pt>
                <c:pt idx="5">
                  <c:v>37</c:v>
                </c:pt>
                <c:pt idx="6">
                  <c:v>89</c:v>
                </c:pt>
                <c:pt idx="7">
                  <c:v>104</c:v>
                </c:pt>
                <c:pt idx="8">
                  <c:v>110</c:v>
                </c:pt>
                <c:pt idx="9">
                  <c:v>16</c:v>
                </c:pt>
                <c:pt idx="10">
                  <c:v>188</c:v>
                </c:pt>
                <c:pt idx="11">
                  <c:v>70</c:v>
                </c:pt>
                <c:pt idx="12">
                  <c:v>45</c:v>
                </c:pt>
                <c:pt idx="13">
                  <c:v>102</c:v>
                </c:pt>
                <c:pt idx="14">
                  <c:v>81</c:v>
                </c:pt>
                <c:pt idx="15">
                  <c:v>36</c:v>
                </c:pt>
                <c:pt idx="16">
                  <c:v>103</c:v>
                </c:pt>
                <c:pt idx="17">
                  <c:v>94</c:v>
                </c:pt>
                <c:pt idx="18">
                  <c:v>40</c:v>
                </c:pt>
                <c:pt idx="19">
                  <c:v>76</c:v>
                </c:pt>
                <c:pt idx="20">
                  <c:v>44</c:v>
                </c:pt>
                <c:pt idx="21">
                  <c:v>28</c:v>
                </c:pt>
                <c:pt idx="22">
                  <c:v>45</c:v>
                </c:pt>
                <c:pt idx="23">
                  <c:v>295</c:v>
                </c:pt>
                <c:pt idx="24">
                  <c:v>34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TP!$A$494:$A$518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TP!$O$494:$O$518</c:f>
              <c:numCache>
                <c:formatCode>General</c:formatCode>
                <c:ptCount val="25"/>
                <c:pt idx="0">
                  <c:v>90</c:v>
                </c:pt>
                <c:pt idx="1">
                  <c:v>30</c:v>
                </c:pt>
                <c:pt idx="2">
                  <c:v>30</c:v>
                </c:pt>
                <c:pt idx="3">
                  <c:v>13</c:v>
                </c:pt>
                <c:pt idx="4">
                  <c:v>134</c:v>
                </c:pt>
                <c:pt idx="5">
                  <c:v>165</c:v>
                </c:pt>
                <c:pt idx="6">
                  <c:v>76</c:v>
                </c:pt>
                <c:pt idx="7">
                  <c:v>78</c:v>
                </c:pt>
                <c:pt idx="8">
                  <c:v>34</c:v>
                </c:pt>
                <c:pt idx="9">
                  <c:v>19</c:v>
                </c:pt>
                <c:pt idx="10">
                  <c:v>95</c:v>
                </c:pt>
                <c:pt idx="11">
                  <c:v>24</c:v>
                </c:pt>
                <c:pt idx="12">
                  <c:v>17</c:v>
                </c:pt>
                <c:pt idx="13">
                  <c:v>11</c:v>
                </c:pt>
                <c:pt idx="14">
                  <c:v>49</c:v>
                </c:pt>
                <c:pt idx="15">
                  <c:v>114</c:v>
                </c:pt>
                <c:pt idx="16">
                  <c:v>42</c:v>
                </c:pt>
                <c:pt idx="17">
                  <c:v>33</c:v>
                </c:pt>
                <c:pt idx="18">
                  <c:v>21</c:v>
                </c:pt>
                <c:pt idx="19">
                  <c:v>17</c:v>
                </c:pt>
                <c:pt idx="20">
                  <c:v>81</c:v>
                </c:pt>
                <c:pt idx="21">
                  <c:v>35</c:v>
                </c:pt>
                <c:pt idx="22">
                  <c:v>25</c:v>
                </c:pt>
                <c:pt idx="23">
                  <c:v>35</c:v>
                </c:pt>
                <c:pt idx="24">
                  <c:v>10</c:v>
                </c:pt>
              </c:numCache>
            </c:numRef>
          </c:val>
        </c:ser>
        <c:marker val="1"/>
        <c:axId val="146139008"/>
        <c:axId val="146149376"/>
      </c:lineChart>
      <c:dateAx>
        <c:axId val="1461390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149376"/>
        <c:crosses val="autoZero"/>
        <c:auto val="1"/>
        <c:lblOffset val="100"/>
      </c:dateAx>
      <c:valAx>
        <c:axId val="14614937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139008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2012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77304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TP!$B$49:$B$62</c:f>
              <c:numCache>
                <c:formatCode>General</c:formatCode>
                <c:ptCount val="14"/>
                <c:pt idx="0">
                  <c:v>117</c:v>
                </c:pt>
                <c:pt idx="1">
                  <c:v>40</c:v>
                </c:pt>
                <c:pt idx="2">
                  <c:v>177</c:v>
                </c:pt>
                <c:pt idx="3">
                  <c:v>1442</c:v>
                </c:pt>
                <c:pt idx="4">
                  <c:v>25</c:v>
                </c:pt>
                <c:pt idx="5">
                  <c:v>350</c:v>
                </c:pt>
                <c:pt idx="6">
                  <c:v>212</c:v>
                </c:pt>
                <c:pt idx="7">
                  <c:v>213</c:v>
                </c:pt>
                <c:pt idx="8">
                  <c:v>30</c:v>
                </c:pt>
                <c:pt idx="9">
                  <c:v>55</c:v>
                </c:pt>
                <c:pt idx="10">
                  <c:v>149</c:v>
                </c:pt>
                <c:pt idx="11">
                  <c:v>111</c:v>
                </c:pt>
                <c:pt idx="12">
                  <c:v>346</c:v>
                </c:pt>
                <c:pt idx="13">
                  <c:v>518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TP!$D$49:$D$62</c:f>
              <c:numCache>
                <c:formatCode>General</c:formatCode>
                <c:ptCount val="14"/>
                <c:pt idx="0">
                  <c:v>121</c:v>
                </c:pt>
                <c:pt idx="1">
                  <c:v>16</c:v>
                </c:pt>
                <c:pt idx="2">
                  <c:v>60</c:v>
                </c:pt>
                <c:pt idx="3">
                  <c:v>1085</c:v>
                </c:pt>
                <c:pt idx="4">
                  <c:v>13</c:v>
                </c:pt>
                <c:pt idx="5">
                  <c:v>188</c:v>
                </c:pt>
                <c:pt idx="6">
                  <c:v>38</c:v>
                </c:pt>
                <c:pt idx="7">
                  <c:v>127</c:v>
                </c:pt>
                <c:pt idx="8">
                  <c:v>49</c:v>
                </c:pt>
                <c:pt idx="9">
                  <c:v>28</c:v>
                </c:pt>
                <c:pt idx="10">
                  <c:v>82</c:v>
                </c:pt>
                <c:pt idx="11">
                  <c:v>45</c:v>
                </c:pt>
                <c:pt idx="12">
                  <c:v>174</c:v>
                </c:pt>
                <c:pt idx="13">
                  <c:v>272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TP!$F$49:$F$62</c:f>
              <c:numCache>
                <c:formatCode>General</c:formatCode>
                <c:ptCount val="14"/>
                <c:pt idx="0">
                  <c:v>70</c:v>
                </c:pt>
                <c:pt idx="1">
                  <c:v>13</c:v>
                </c:pt>
                <c:pt idx="2">
                  <c:v>30</c:v>
                </c:pt>
                <c:pt idx="3">
                  <c:v>810</c:v>
                </c:pt>
                <c:pt idx="4">
                  <c:v>14</c:v>
                </c:pt>
                <c:pt idx="5">
                  <c:v>95</c:v>
                </c:pt>
                <c:pt idx="6">
                  <c:v>55</c:v>
                </c:pt>
                <c:pt idx="7">
                  <c:v>151</c:v>
                </c:pt>
                <c:pt idx="8">
                  <c:v>66</c:v>
                </c:pt>
                <c:pt idx="9">
                  <c:v>26</c:v>
                </c:pt>
                <c:pt idx="10">
                  <c:v>82</c:v>
                </c:pt>
                <c:pt idx="11">
                  <c:v>131</c:v>
                </c:pt>
                <c:pt idx="12">
                  <c:v>90</c:v>
                </c:pt>
                <c:pt idx="13">
                  <c:v>151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TP!$H$49:$H$62</c:f>
              <c:numCache>
                <c:formatCode>General</c:formatCode>
                <c:ptCount val="14"/>
                <c:pt idx="0">
                  <c:v>87</c:v>
                </c:pt>
                <c:pt idx="1">
                  <c:v>16</c:v>
                </c:pt>
                <c:pt idx="2">
                  <c:v>162</c:v>
                </c:pt>
                <c:pt idx="3">
                  <c:v>322</c:v>
                </c:pt>
                <c:pt idx="4">
                  <c:v>2222</c:v>
                </c:pt>
                <c:pt idx="5">
                  <c:v>361</c:v>
                </c:pt>
                <c:pt idx="6">
                  <c:v>114</c:v>
                </c:pt>
                <c:pt idx="7">
                  <c:v>493</c:v>
                </c:pt>
                <c:pt idx="8">
                  <c:v>119</c:v>
                </c:pt>
                <c:pt idx="9">
                  <c:v>12</c:v>
                </c:pt>
                <c:pt idx="10">
                  <c:v>11</c:v>
                </c:pt>
                <c:pt idx="11">
                  <c:v>178</c:v>
                </c:pt>
                <c:pt idx="12">
                  <c:v>236</c:v>
                </c:pt>
                <c:pt idx="13">
                  <c:v>21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TP!$J$49:$J$62</c:f>
              <c:numCache>
                <c:formatCode>General</c:formatCode>
                <c:ptCount val="14"/>
                <c:pt idx="0">
                  <c:v>42</c:v>
                </c:pt>
                <c:pt idx="1">
                  <c:v>36</c:v>
                </c:pt>
                <c:pt idx="2">
                  <c:v>204</c:v>
                </c:pt>
                <c:pt idx="3">
                  <c:v>222</c:v>
                </c:pt>
                <c:pt idx="4">
                  <c:v>856</c:v>
                </c:pt>
                <c:pt idx="5">
                  <c:v>128</c:v>
                </c:pt>
                <c:pt idx="6">
                  <c:v>104</c:v>
                </c:pt>
                <c:pt idx="7">
                  <c:v>284</c:v>
                </c:pt>
                <c:pt idx="8">
                  <c:v>40</c:v>
                </c:pt>
                <c:pt idx="9">
                  <c:v>6</c:v>
                </c:pt>
                <c:pt idx="10">
                  <c:v>18</c:v>
                </c:pt>
                <c:pt idx="11">
                  <c:v>202</c:v>
                </c:pt>
                <c:pt idx="12">
                  <c:v>220</c:v>
                </c:pt>
                <c:pt idx="13">
                  <c:v>9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TP!$L$49:$L$62</c:f>
              <c:numCache>
                <c:formatCode>General</c:formatCode>
                <c:ptCount val="14"/>
                <c:pt idx="0">
                  <c:v>32</c:v>
                </c:pt>
                <c:pt idx="1">
                  <c:v>48</c:v>
                </c:pt>
                <c:pt idx="2">
                  <c:v>205</c:v>
                </c:pt>
                <c:pt idx="3">
                  <c:v>57</c:v>
                </c:pt>
                <c:pt idx="4">
                  <c:v>806</c:v>
                </c:pt>
                <c:pt idx="5">
                  <c:v>78</c:v>
                </c:pt>
                <c:pt idx="6">
                  <c:v>98</c:v>
                </c:pt>
                <c:pt idx="7">
                  <c:v>274</c:v>
                </c:pt>
                <c:pt idx="8">
                  <c:v>30</c:v>
                </c:pt>
                <c:pt idx="9">
                  <c:v>3</c:v>
                </c:pt>
                <c:pt idx="10">
                  <c:v>72</c:v>
                </c:pt>
                <c:pt idx="11">
                  <c:v>155</c:v>
                </c:pt>
                <c:pt idx="12">
                  <c:v>163</c:v>
                </c:pt>
                <c:pt idx="13">
                  <c:v>5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TP!$N$49:$N$62</c:f>
              <c:numCache>
                <c:formatCode>General</c:formatCode>
                <c:ptCount val="14"/>
                <c:pt idx="0">
                  <c:v>73</c:v>
                </c:pt>
                <c:pt idx="1">
                  <c:v>75</c:v>
                </c:pt>
                <c:pt idx="2">
                  <c:v>420</c:v>
                </c:pt>
                <c:pt idx="3">
                  <c:v>971</c:v>
                </c:pt>
                <c:pt idx="4">
                  <c:v>783</c:v>
                </c:pt>
                <c:pt idx="5">
                  <c:v>617</c:v>
                </c:pt>
                <c:pt idx="6">
                  <c:v>177</c:v>
                </c:pt>
                <c:pt idx="7">
                  <c:v>227</c:v>
                </c:pt>
                <c:pt idx="8">
                  <c:v>7</c:v>
                </c:pt>
                <c:pt idx="9">
                  <c:v>55</c:v>
                </c:pt>
                <c:pt idx="10">
                  <c:v>25</c:v>
                </c:pt>
                <c:pt idx="11">
                  <c:v>45</c:v>
                </c:pt>
                <c:pt idx="12">
                  <c:v>20</c:v>
                </c:pt>
                <c:pt idx="13">
                  <c:v>18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TP!$P$49:$P$62</c:f>
              <c:numCache>
                <c:formatCode>General</c:formatCode>
                <c:ptCount val="14"/>
                <c:pt idx="0">
                  <c:v>33</c:v>
                </c:pt>
                <c:pt idx="1">
                  <c:v>40</c:v>
                </c:pt>
                <c:pt idx="2">
                  <c:v>310</c:v>
                </c:pt>
                <c:pt idx="3">
                  <c:v>1194</c:v>
                </c:pt>
                <c:pt idx="4">
                  <c:v>281</c:v>
                </c:pt>
                <c:pt idx="5">
                  <c:v>376</c:v>
                </c:pt>
                <c:pt idx="6">
                  <c:v>63</c:v>
                </c:pt>
                <c:pt idx="7">
                  <c:v>359</c:v>
                </c:pt>
                <c:pt idx="8">
                  <c:v>4</c:v>
                </c:pt>
                <c:pt idx="9">
                  <c:v>29</c:v>
                </c:pt>
                <c:pt idx="10">
                  <c:v>9</c:v>
                </c:pt>
                <c:pt idx="11">
                  <c:v>67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TP!$R$49:$R$62</c:f>
              <c:numCache>
                <c:formatCode>General</c:formatCode>
                <c:ptCount val="14"/>
                <c:pt idx="0">
                  <c:v>33</c:v>
                </c:pt>
                <c:pt idx="1">
                  <c:v>56</c:v>
                </c:pt>
                <c:pt idx="2">
                  <c:v>260</c:v>
                </c:pt>
                <c:pt idx="3">
                  <c:v>940</c:v>
                </c:pt>
                <c:pt idx="4">
                  <c:v>117</c:v>
                </c:pt>
                <c:pt idx="5">
                  <c:v>131</c:v>
                </c:pt>
                <c:pt idx="6">
                  <c:v>28</c:v>
                </c:pt>
                <c:pt idx="7">
                  <c:v>293</c:v>
                </c:pt>
                <c:pt idx="8">
                  <c:v>4</c:v>
                </c:pt>
                <c:pt idx="9">
                  <c:v>27</c:v>
                </c:pt>
                <c:pt idx="10">
                  <c:v>22</c:v>
                </c:pt>
                <c:pt idx="11">
                  <c:v>59</c:v>
                </c:pt>
                <c:pt idx="12">
                  <c:v>0</c:v>
                </c:pt>
                <c:pt idx="13">
                  <c:v>51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TP!$T$49:$T$62</c:f>
              <c:numCache>
                <c:formatCode>General</c:formatCode>
                <c:ptCount val="14"/>
                <c:pt idx="0">
                  <c:v>83</c:v>
                </c:pt>
                <c:pt idx="1">
                  <c:v>277</c:v>
                </c:pt>
                <c:pt idx="2">
                  <c:v>57</c:v>
                </c:pt>
                <c:pt idx="3">
                  <c:v>834</c:v>
                </c:pt>
                <c:pt idx="4">
                  <c:v>1880</c:v>
                </c:pt>
                <c:pt idx="5">
                  <c:v>132</c:v>
                </c:pt>
                <c:pt idx="6">
                  <c:v>26</c:v>
                </c:pt>
                <c:pt idx="7">
                  <c:v>98</c:v>
                </c:pt>
                <c:pt idx="8">
                  <c:v>7</c:v>
                </c:pt>
                <c:pt idx="9">
                  <c:v>78</c:v>
                </c:pt>
                <c:pt idx="10">
                  <c:v>265</c:v>
                </c:pt>
                <c:pt idx="11">
                  <c:v>70</c:v>
                </c:pt>
                <c:pt idx="12">
                  <c:v>12</c:v>
                </c:pt>
                <c:pt idx="13">
                  <c:v>31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TP!$V$49:$V$62</c:f>
              <c:numCache>
                <c:formatCode>General</c:formatCode>
                <c:ptCount val="14"/>
                <c:pt idx="0">
                  <c:v>97</c:v>
                </c:pt>
                <c:pt idx="1">
                  <c:v>107</c:v>
                </c:pt>
                <c:pt idx="2">
                  <c:v>51</c:v>
                </c:pt>
                <c:pt idx="3">
                  <c:v>739</c:v>
                </c:pt>
                <c:pt idx="4">
                  <c:v>1802</c:v>
                </c:pt>
                <c:pt idx="5">
                  <c:v>49</c:v>
                </c:pt>
                <c:pt idx="6">
                  <c:v>70</c:v>
                </c:pt>
                <c:pt idx="7">
                  <c:v>160</c:v>
                </c:pt>
                <c:pt idx="8">
                  <c:v>7</c:v>
                </c:pt>
                <c:pt idx="9">
                  <c:v>38</c:v>
                </c:pt>
                <c:pt idx="10">
                  <c:v>15</c:v>
                </c:pt>
                <c:pt idx="11">
                  <c:v>67</c:v>
                </c:pt>
                <c:pt idx="12">
                  <c:v>38</c:v>
                </c:pt>
                <c:pt idx="13">
                  <c:v>21</c:v>
                </c:pt>
              </c:numCache>
            </c:numRef>
          </c:val>
        </c:ser>
        <c:ser>
          <c:idx val="11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TP!$X$49:$X$62</c:f>
              <c:numCache>
                <c:formatCode>General</c:formatCode>
                <c:ptCount val="14"/>
                <c:pt idx="0">
                  <c:v>89</c:v>
                </c:pt>
                <c:pt idx="1">
                  <c:v>52</c:v>
                </c:pt>
                <c:pt idx="2">
                  <c:v>29</c:v>
                </c:pt>
                <c:pt idx="3">
                  <c:v>1107</c:v>
                </c:pt>
                <c:pt idx="4">
                  <c:v>1221</c:v>
                </c:pt>
                <c:pt idx="5">
                  <c:v>39</c:v>
                </c:pt>
                <c:pt idx="6">
                  <c:v>23</c:v>
                </c:pt>
                <c:pt idx="7">
                  <c:v>226</c:v>
                </c:pt>
                <c:pt idx="8">
                  <c:v>6</c:v>
                </c:pt>
                <c:pt idx="9">
                  <c:v>20</c:v>
                </c:pt>
                <c:pt idx="10">
                  <c:v>12</c:v>
                </c:pt>
                <c:pt idx="11">
                  <c:v>15</c:v>
                </c:pt>
                <c:pt idx="12">
                  <c:v>73</c:v>
                </c:pt>
                <c:pt idx="13">
                  <c:v>19</c:v>
                </c:pt>
              </c:numCache>
            </c:numRef>
          </c:val>
        </c:ser>
        <c:marker val="1"/>
        <c:axId val="151122304"/>
        <c:axId val="151124608"/>
      </c:lineChart>
      <c:dateAx>
        <c:axId val="15112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124608"/>
        <c:crosses val="autoZero"/>
        <c:auto val="1"/>
        <c:lblOffset val="100"/>
      </c:dateAx>
      <c:valAx>
        <c:axId val="15112460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51122304"/>
        <c:crosses val="autoZero"/>
        <c:crossBetween val="between"/>
        <c:majorUnit val="1000"/>
      </c:valAx>
    </c:plotArea>
    <c:plotVisOnly val="1"/>
  </c:chart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Q2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637"/>
          <c:w val="0.84193867909730269"/>
          <c:h val="0.72312149998736697"/>
        </c:manualLayout>
      </c:layout>
      <c:lineChart>
        <c:grouping val="standard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TP!$C$49:$C$62</c:f>
              <c:numCache>
                <c:formatCode>General</c:formatCode>
                <c:ptCount val="14"/>
                <c:pt idx="0">
                  <c:v>22</c:v>
                </c:pt>
                <c:pt idx="1">
                  <c:v>17</c:v>
                </c:pt>
                <c:pt idx="2">
                  <c:v>54</c:v>
                </c:pt>
                <c:pt idx="3">
                  <c:v>79</c:v>
                </c:pt>
                <c:pt idx="4">
                  <c:v>1</c:v>
                </c:pt>
                <c:pt idx="5">
                  <c:v>48</c:v>
                </c:pt>
                <c:pt idx="6">
                  <c:v>9</c:v>
                </c:pt>
                <c:pt idx="7">
                  <c:v>20</c:v>
                </c:pt>
                <c:pt idx="8">
                  <c:v>5</c:v>
                </c:pt>
                <c:pt idx="9">
                  <c:v>17</c:v>
                </c:pt>
                <c:pt idx="10">
                  <c:v>6</c:v>
                </c:pt>
                <c:pt idx="11">
                  <c:v>7</c:v>
                </c:pt>
                <c:pt idx="12">
                  <c:v>29</c:v>
                </c:pt>
                <c:pt idx="13">
                  <c:v>78</c:v>
                </c:pt>
              </c:numCache>
            </c:numRef>
          </c:val>
        </c:ser>
        <c:ser>
          <c:idx val="0"/>
          <c:order val="1"/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TP!$E$49:$E$62</c:f>
              <c:numCache>
                <c:formatCode>General</c:formatCode>
                <c:ptCount val="14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56</c:v>
                </c:pt>
                <c:pt idx="4">
                  <c:v>3</c:v>
                </c:pt>
                <c:pt idx="5">
                  <c:v>21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12</c:v>
                </c:pt>
                <c:pt idx="13">
                  <c:v>39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TP!$G$49:$G$62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34</c:v>
                </c:pt>
                <c:pt idx="4">
                  <c:v>1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23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TP!$I$49:$I$62</c:f>
              <c:numCache>
                <c:formatCode>General</c:formatCode>
                <c:ptCount val="14"/>
                <c:pt idx="0">
                  <c:v>10</c:v>
                </c:pt>
                <c:pt idx="1">
                  <c:v>1</c:v>
                </c:pt>
                <c:pt idx="2">
                  <c:v>22</c:v>
                </c:pt>
                <c:pt idx="3">
                  <c:v>29</c:v>
                </c:pt>
                <c:pt idx="4">
                  <c:v>374</c:v>
                </c:pt>
                <c:pt idx="5">
                  <c:v>49</c:v>
                </c:pt>
                <c:pt idx="6">
                  <c:v>13</c:v>
                </c:pt>
                <c:pt idx="7">
                  <c:v>52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27</c:v>
                </c:pt>
                <c:pt idx="12">
                  <c:v>13</c:v>
                </c:pt>
                <c:pt idx="13">
                  <c:v>3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TP!$K$49:$K$62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14</c:v>
                </c:pt>
                <c:pt idx="3">
                  <c:v>18</c:v>
                </c:pt>
                <c:pt idx="4">
                  <c:v>109</c:v>
                </c:pt>
                <c:pt idx="5">
                  <c:v>13</c:v>
                </c:pt>
                <c:pt idx="6">
                  <c:v>4</c:v>
                </c:pt>
                <c:pt idx="7">
                  <c:v>16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32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TP!$M$49:$M$62</c:f>
              <c:numCache>
                <c:formatCode>General</c:formatCode>
                <c:ptCount val="14"/>
                <c:pt idx="0">
                  <c:v>3</c:v>
                </c:pt>
                <c:pt idx="1">
                  <c:v>8</c:v>
                </c:pt>
                <c:pt idx="2">
                  <c:v>23</c:v>
                </c:pt>
                <c:pt idx="3">
                  <c:v>4</c:v>
                </c:pt>
                <c:pt idx="4">
                  <c:v>128</c:v>
                </c:pt>
                <c:pt idx="5">
                  <c:v>14</c:v>
                </c:pt>
                <c:pt idx="6">
                  <c:v>5</c:v>
                </c:pt>
                <c:pt idx="7">
                  <c:v>19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32</c:v>
                </c:pt>
                <c:pt idx="12">
                  <c:v>9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TP!$O$49:$O$62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79</c:v>
                </c:pt>
                <c:pt idx="3">
                  <c:v>97</c:v>
                </c:pt>
                <c:pt idx="4">
                  <c:v>102</c:v>
                </c:pt>
                <c:pt idx="5">
                  <c:v>82</c:v>
                </c:pt>
                <c:pt idx="6">
                  <c:v>19</c:v>
                </c:pt>
                <c:pt idx="7">
                  <c:v>12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TP!$Q$49:$Q$62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52</c:v>
                </c:pt>
                <c:pt idx="3">
                  <c:v>123</c:v>
                </c:pt>
                <c:pt idx="4">
                  <c:v>38</c:v>
                </c:pt>
                <c:pt idx="5">
                  <c:v>76</c:v>
                </c:pt>
                <c:pt idx="6">
                  <c:v>6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TP!$S$49:$S$62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39</c:v>
                </c:pt>
                <c:pt idx="3">
                  <c:v>83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18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11</c:v>
                </c:pt>
                <c:pt idx="12">
                  <c:v>0</c:v>
                </c:pt>
                <c:pt idx="13">
                  <c:v>9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TP!$U$49:$U$62</c:f>
              <c:numCache>
                <c:formatCode>General</c:formatCode>
                <c:ptCount val="14"/>
                <c:pt idx="0">
                  <c:v>4</c:v>
                </c:pt>
                <c:pt idx="1">
                  <c:v>20</c:v>
                </c:pt>
                <c:pt idx="2">
                  <c:v>6</c:v>
                </c:pt>
                <c:pt idx="3">
                  <c:v>60</c:v>
                </c:pt>
                <c:pt idx="4">
                  <c:v>302</c:v>
                </c:pt>
                <c:pt idx="5">
                  <c:v>21</c:v>
                </c:pt>
                <c:pt idx="6">
                  <c:v>3</c:v>
                </c:pt>
                <c:pt idx="7">
                  <c:v>7</c:v>
                </c:pt>
                <c:pt idx="8">
                  <c:v>0</c:v>
                </c:pt>
                <c:pt idx="9">
                  <c:v>11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</c:ser>
        <c:ser>
          <c:idx val="10"/>
          <c:order val="10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TP!$W$49:$W$62</c:f>
              <c:numCache>
                <c:formatCode>General</c:formatCode>
                <c:ptCount val="14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52</c:v>
                </c:pt>
                <c:pt idx="4">
                  <c:v>308</c:v>
                </c:pt>
                <c:pt idx="5">
                  <c:v>9</c:v>
                </c:pt>
                <c:pt idx="6">
                  <c:v>5</c:v>
                </c:pt>
                <c:pt idx="7">
                  <c:v>20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</c:ser>
        <c:ser>
          <c:idx val="11"/>
          <c:order val="1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TP!$A$49:$A$62</c:f>
              <c:numCache>
                <c:formatCode>m/d/yyyy</c:formatCode>
                <c:ptCount val="14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</c:numCache>
            </c:numRef>
          </c:cat>
          <c:val>
            <c:numRef>
              <c:f>TP!$Y$49:$Y$62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94</c:v>
                </c:pt>
                <c:pt idx="4">
                  <c:v>191</c:v>
                </c:pt>
                <c:pt idx="5">
                  <c:v>12</c:v>
                </c:pt>
                <c:pt idx="6">
                  <c:v>2</c:v>
                </c:pt>
                <c:pt idx="7">
                  <c:v>36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marker val="1"/>
        <c:axId val="151182720"/>
        <c:axId val="151189376"/>
      </c:lineChart>
      <c:dateAx>
        <c:axId val="15118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189376"/>
        <c:crosses val="autoZero"/>
        <c:auto val="1"/>
        <c:lblOffset val="100"/>
      </c:dateAx>
      <c:valAx>
        <c:axId val="151189376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51182720"/>
        <c:crosses val="autoZero"/>
        <c:crossBetween val="between"/>
        <c:majorUnit val="50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266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TP!$B$4:$B$44</c:f>
              <c:numCache>
                <c:formatCode>0</c:formatCode>
                <c:ptCount val="41"/>
                <c:pt idx="0">
                  <c:v>611</c:v>
                </c:pt>
                <c:pt idx="1">
                  <c:v>1745</c:v>
                </c:pt>
                <c:pt idx="2">
                  <c:v>306</c:v>
                </c:pt>
                <c:pt idx="3">
                  <c:v>383</c:v>
                </c:pt>
                <c:pt idx="4">
                  <c:v>199</c:v>
                </c:pt>
                <c:pt idx="5">
                  <c:v>451</c:v>
                </c:pt>
                <c:pt idx="6">
                  <c:v>961</c:v>
                </c:pt>
                <c:pt idx="7">
                  <c:v>128</c:v>
                </c:pt>
                <c:pt idx="8">
                  <c:v>420</c:v>
                </c:pt>
                <c:pt idx="9">
                  <c:v>888</c:v>
                </c:pt>
                <c:pt idx="10">
                  <c:v>250</c:v>
                </c:pt>
                <c:pt idx="11">
                  <c:v>1867</c:v>
                </c:pt>
                <c:pt idx="12">
                  <c:v>449</c:v>
                </c:pt>
                <c:pt idx="13">
                  <c:v>12</c:v>
                </c:pt>
                <c:pt idx="14">
                  <c:v>54</c:v>
                </c:pt>
                <c:pt idx="15">
                  <c:v>91</c:v>
                </c:pt>
                <c:pt idx="16">
                  <c:v>16</c:v>
                </c:pt>
                <c:pt idx="17">
                  <c:v>73</c:v>
                </c:pt>
                <c:pt idx="18">
                  <c:v>119</c:v>
                </c:pt>
                <c:pt idx="19">
                  <c:v>15</c:v>
                </c:pt>
                <c:pt idx="20">
                  <c:v>118</c:v>
                </c:pt>
                <c:pt idx="21">
                  <c:v>77</c:v>
                </c:pt>
                <c:pt idx="22">
                  <c:v>407</c:v>
                </c:pt>
                <c:pt idx="23">
                  <c:v>52</c:v>
                </c:pt>
                <c:pt idx="24">
                  <c:v>241</c:v>
                </c:pt>
                <c:pt idx="25">
                  <c:v>429</c:v>
                </c:pt>
                <c:pt idx="26">
                  <c:v>144</c:v>
                </c:pt>
                <c:pt idx="27">
                  <c:v>7</c:v>
                </c:pt>
                <c:pt idx="28">
                  <c:v>23</c:v>
                </c:pt>
                <c:pt idx="29">
                  <c:v>1310</c:v>
                </c:pt>
                <c:pt idx="30">
                  <c:v>48</c:v>
                </c:pt>
                <c:pt idx="31">
                  <c:v>10</c:v>
                </c:pt>
                <c:pt idx="32">
                  <c:v>215</c:v>
                </c:pt>
                <c:pt idx="33">
                  <c:v>53</c:v>
                </c:pt>
                <c:pt idx="34">
                  <c:v>63</c:v>
                </c:pt>
                <c:pt idx="35">
                  <c:v>113</c:v>
                </c:pt>
                <c:pt idx="36">
                  <c:v>561</c:v>
                </c:pt>
                <c:pt idx="37">
                  <c:v>58</c:v>
                </c:pt>
                <c:pt idx="38">
                  <c:v>1031</c:v>
                </c:pt>
                <c:pt idx="39">
                  <c:v>395</c:v>
                </c:pt>
                <c:pt idx="40">
                  <c:v>113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TP!$D$4:$D$44</c:f>
              <c:numCache>
                <c:formatCode>0</c:formatCode>
                <c:ptCount val="41"/>
                <c:pt idx="0">
                  <c:v>584</c:v>
                </c:pt>
                <c:pt idx="1">
                  <c:v>1228</c:v>
                </c:pt>
                <c:pt idx="2">
                  <c:v>229</c:v>
                </c:pt>
                <c:pt idx="3">
                  <c:v>336</c:v>
                </c:pt>
                <c:pt idx="4">
                  <c:v>712</c:v>
                </c:pt>
                <c:pt idx="5">
                  <c:v>191</c:v>
                </c:pt>
                <c:pt idx="6">
                  <c:v>431</c:v>
                </c:pt>
                <c:pt idx="7">
                  <c:v>205</c:v>
                </c:pt>
                <c:pt idx="8">
                  <c:v>367</c:v>
                </c:pt>
                <c:pt idx="9">
                  <c:v>423</c:v>
                </c:pt>
                <c:pt idx="10">
                  <c:v>185</c:v>
                </c:pt>
                <c:pt idx="11">
                  <c:v>1499</c:v>
                </c:pt>
                <c:pt idx="12">
                  <c:v>382</c:v>
                </c:pt>
                <c:pt idx="13">
                  <c:v>173</c:v>
                </c:pt>
                <c:pt idx="14">
                  <c:v>35</c:v>
                </c:pt>
                <c:pt idx="15">
                  <c:v>121</c:v>
                </c:pt>
                <c:pt idx="16">
                  <c:v>17</c:v>
                </c:pt>
                <c:pt idx="17">
                  <c:v>139</c:v>
                </c:pt>
                <c:pt idx="18">
                  <c:v>66</c:v>
                </c:pt>
                <c:pt idx="19">
                  <c:v>20</c:v>
                </c:pt>
                <c:pt idx="20">
                  <c:v>204</c:v>
                </c:pt>
                <c:pt idx="21">
                  <c:v>46</c:v>
                </c:pt>
                <c:pt idx="22">
                  <c:v>301</c:v>
                </c:pt>
                <c:pt idx="23">
                  <c:v>157</c:v>
                </c:pt>
                <c:pt idx="24">
                  <c:v>179</c:v>
                </c:pt>
                <c:pt idx="25">
                  <c:v>546</c:v>
                </c:pt>
                <c:pt idx="26">
                  <c:v>146</c:v>
                </c:pt>
                <c:pt idx="27">
                  <c:v>24</c:v>
                </c:pt>
                <c:pt idx="28">
                  <c:v>10</c:v>
                </c:pt>
                <c:pt idx="29">
                  <c:v>1632</c:v>
                </c:pt>
                <c:pt idx="30">
                  <c:v>30</c:v>
                </c:pt>
                <c:pt idx="31">
                  <c:v>9</c:v>
                </c:pt>
                <c:pt idx="32">
                  <c:v>141</c:v>
                </c:pt>
                <c:pt idx="33">
                  <c:v>12</c:v>
                </c:pt>
                <c:pt idx="34">
                  <c:v>38</c:v>
                </c:pt>
                <c:pt idx="35">
                  <c:v>117</c:v>
                </c:pt>
                <c:pt idx="36">
                  <c:v>530</c:v>
                </c:pt>
                <c:pt idx="37">
                  <c:v>13</c:v>
                </c:pt>
                <c:pt idx="38">
                  <c:v>948</c:v>
                </c:pt>
                <c:pt idx="39">
                  <c:v>436</c:v>
                </c:pt>
                <c:pt idx="40">
                  <c:v>48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TP!$F$4:$F$44</c:f>
              <c:numCache>
                <c:formatCode>0</c:formatCode>
                <c:ptCount val="41"/>
                <c:pt idx="0">
                  <c:v>294</c:v>
                </c:pt>
                <c:pt idx="1">
                  <c:v>675</c:v>
                </c:pt>
                <c:pt idx="2">
                  <c:v>336</c:v>
                </c:pt>
                <c:pt idx="3">
                  <c:v>367</c:v>
                </c:pt>
                <c:pt idx="4">
                  <c:v>626</c:v>
                </c:pt>
                <c:pt idx="5">
                  <c:v>246</c:v>
                </c:pt>
                <c:pt idx="6">
                  <c:v>409</c:v>
                </c:pt>
                <c:pt idx="7">
                  <c:v>1126</c:v>
                </c:pt>
                <c:pt idx="8">
                  <c:v>258</c:v>
                </c:pt>
                <c:pt idx="9">
                  <c:v>307</c:v>
                </c:pt>
                <c:pt idx="10">
                  <c:v>117</c:v>
                </c:pt>
                <c:pt idx="11">
                  <c:v>1310</c:v>
                </c:pt>
                <c:pt idx="12">
                  <c:v>281</c:v>
                </c:pt>
                <c:pt idx="13">
                  <c:v>173</c:v>
                </c:pt>
                <c:pt idx="14">
                  <c:v>52</c:v>
                </c:pt>
                <c:pt idx="15">
                  <c:v>77</c:v>
                </c:pt>
                <c:pt idx="16">
                  <c:v>21</c:v>
                </c:pt>
                <c:pt idx="17">
                  <c:v>40</c:v>
                </c:pt>
                <c:pt idx="18">
                  <c:v>71</c:v>
                </c:pt>
                <c:pt idx="19">
                  <c:v>96</c:v>
                </c:pt>
                <c:pt idx="20">
                  <c:v>81</c:v>
                </c:pt>
                <c:pt idx="21">
                  <c:v>62</c:v>
                </c:pt>
                <c:pt idx="22">
                  <c:v>194</c:v>
                </c:pt>
                <c:pt idx="23">
                  <c:v>106</c:v>
                </c:pt>
                <c:pt idx="24">
                  <c:v>241</c:v>
                </c:pt>
                <c:pt idx="25">
                  <c:v>475</c:v>
                </c:pt>
                <c:pt idx="26">
                  <c:v>231</c:v>
                </c:pt>
                <c:pt idx="27">
                  <c:v>3</c:v>
                </c:pt>
                <c:pt idx="28">
                  <c:v>5</c:v>
                </c:pt>
                <c:pt idx="29">
                  <c:v>1355</c:v>
                </c:pt>
                <c:pt idx="30">
                  <c:v>17</c:v>
                </c:pt>
                <c:pt idx="31">
                  <c:v>14</c:v>
                </c:pt>
                <c:pt idx="32">
                  <c:v>105</c:v>
                </c:pt>
                <c:pt idx="33">
                  <c:v>43</c:v>
                </c:pt>
                <c:pt idx="34">
                  <c:v>25</c:v>
                </c:pt>
                <c:pt idx="35">
                  <c:v>83</c:v>
                </c:pt>
                <c:pt idx="36">
                  <c:v>479</c:v>
                </c:pt>
                <c:pt idx="37">
                  <c:v>12</c:v>
                </c:pt>
                <c:pt idx="38">
                  <c:v>977</c:v>
                </c:pt>
                <c:pt idx="39">
                  <c:v>362</c:v>
                </c:pt>
                <c:pt idx="40">
                  <c:v>54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TP!$H$4:$H$44</c:f>
              <c:numCache>
                <c:formatCode>0</c:formatCode>
                <c:ptCount val="41"/>
                <c:pt idx="0">
                  <c:v>95</c:v>
                </c:pt>
                <c:pt idx="1">
                  <c:v>229</c:v>
                </c:pt>
                <c:pt idx="2">
                  <c:v>133</c:v>
                </c:pt>
                <c:pt idx="3">
                  <c:v>1210</c:v>
                </c:pt>
                <c:pt idx="4">
                  <c:v>246</c:v>
                </c:pt>
                <c:pt idx="5">
                  <c:v>695</c:v>
                </c:pt>
                <c:pt idx="6">
                  <c:v>429</c:v>
                </c:pt>
                <c:pt idx="7">
                  <c:v>102</c:v>
                </c:pt>
                <c:pt idx="8">
                  <c:v>200</c:v>
                </c:pt>
                <c:pt idx="9">
                  <c:v>583</c:v>
                </c:pt>
                <c:pt idx="10">
                  <c:v>81</c:v>
                </c:pt>
                <c:pt idx="11">
                  <c:v>336</c:v>
                </c:pt>
                <c:pt idx="12">
                  <c:v>179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TP!$J$4:$J$44</c:f>
              <c:numCache>
                <c:formatCode>0</c:formatCode>
                <c:ptCount val="41"/>
                <c:pt idx="0">
                  <c:v>103</c:v>
                </c:pt>
                <c:pt idx="1">
                  <c:v>185</c:v>
                </c:pt>
                <c:pt idx="2">
                  <c:v>306</c:v>
                </c:pt>
                <c:pt idx="3">
                  <c:v>929</c:v>
                </c:pt>
                <c:pt idx="4">
                  <c:v>233</c:v>
                </c:pt>
                <c:pt idx="5">
                  <c:v>169</c:v>
                </c:pt>
                <c:pt idx="6">
                  <c:v>217</c:v>
                </c:pt>
                <c:pt idx="7">
                  <c:v>73</c:v>
                </c:pt>
                <c:pt idx="8">
                  <c:v>396</c:v>
                </c:pt>
                <c:pt idx="9">
                  <c:v>347</c:v>
                </c:pt>
                <c:pt idx="10">
                  <c:v>73</c:v>
                </c:pt>
                <c:pt idx="11">
                  <c:v>293</c:v>
                </c:pt>
                <c:pt idx="12">
                  <c:v>77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TP!$L$4:$L$44</c:f>
              <c:numCache>
                <c:formatCode>0</c:formatCode>
                <c:ptCount val="41"/>
                <c:pt idx="0">
                  <c:v>70</c:v>
                </c:pt>
                <c:pt idx="1">
                  <c:v>149</c:v>
                </c:pt>
                <c:pt idx="2">
                  <c:v>168</c:v>
                </c:pt>
                <c:pt idx="3">
                  <c:v>294</c:v>
                </c:pt>
                <c:pt idx="4">
                  <c:v>59</c:v>
                </c:pt>
                <c:pt idx="5">
                  <c:v>82</c:v>
                </c:pt>
                <c:pt idx="6">
                  <c:v>236</c:v>
                </c:pt>
                <c:pt idx="7">
                  <c:v>62</c:v>
                </c:pt>
                <c:pt idx="8">
                  <c:v>216</c:v>
                </c:pt>
                <c:pt idx="9">
                  <c:v>414</c:v>
                </c:pt>
                <c:pt idx="10">
                  <c:v>160</c:v>
                </c:pt>
                <c:pt idx="11">
                  <c:v>526</c:v>
                </c:pt>
                <c:pt idx="12">
                  <c:v>110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</c:ser>
        <c:marker val="1"/>
        <c:axId val="150218240"/>
        <c:axId val="150228992"/>
      </c:lineChart>
      <c:dateAx>
        <c:axId val="15021824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228992"/>
        <c:crosses val="autoZero"/>
        <c:auto val="1"/>
        <c:lblOffset val="100"/>
      </c:dateAx>
      <c:valAx>
        <c:axId val="15022899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0" sourceLinked="1"/>
        <c:majorTickMark val="none"/>
        <c:tickLblPos val="nextTo"/>
        <c:crossAx val="150218240"/>
        <c:crosses val="autoZero"/>
        <c:crossBetween val="between"/>
        <c:majorUnit val="1000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8619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TP!$C$4:$C$44</c:f>
              <c:numCache>
                <c:formatCode>0</c:formatCode>
                <c:ptCount val="41"/>
                <c:pt idx="0">
                  <c:v>19</c:v>
                </c:pt>
                <c:pt idx="1">
                  <c:v>113</c:v>
                </c:pt>
                <c:pt idx="2">
                  <c:v>50</c:v>
                </c:pt>
                <c:pt idx="3">
                  <c:v>25</c:v>
                </c:pt>
                <c:pt idx="4">
                  <c:v>14</c:v>
                </c:pt>
                <c:pt idx="5">
                  <c:v>19</c:v>
                </c:pt>
                <c:pt idx="6">
                  <c:v>65</c:v>
                </c:pt>
                <c:pt idx="7">
                  <c:v>4</c:v>
                </c:pt>
                <c:pt idx="8">
                  <c:v>41</c:v>
                </c:pt>
                <c:pt idx="9">
                  <c:v>54</c:v>
                </c:pt>
                <c:pt idx="10">
                  <c:v>10</c:v>
                </c:pt>
                <c:pt idx="11">
                  <c:v>102</c:v>
                </c:pt>
                <c:pt idx="12">
                  <c:v>43</c:v>
                </c:pt>
                <c:pt idx="13">
                  <c:v>3</c:v>
                </c:pt>
                <c:pt idx="14">
                  <c:v>13</c:v>
                </c:pt>
                <c:pt idx="15">
                  <c:v>10</c:v>
                </c:pt>
                <c:pt idx="16">
                  <c:v>1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12</c:v>
                </c:pt>
                <c:pt idx="21">
                  <c:v>13</c:v>
                </c:pt>
                <c:pt idx="22">
                  <c:v>38</c:v>
                </c:pt>
                <c:pt idx="23">
                  <c:v>6</c:v>
                </c:pt>
                <c:pt idx="24">
                  <c:v>25</c:v>
                </c:pt>
                <c:pt idx="25">
                  <c:v>58</c:v>
                </c:pt>
                <c:pt idx="26">
                  <c:v>4</c:v>
                </c:pt>
                <c:pt idx="27">
                  <c:v>1</c:v>
                </c:pt>
                <c:pt idx="28">
                  <c:v>8</c:v>
                </c:pt>
                <c:pt idx="29">
                  <c:v>80</c:v>
                </c:pt>
                <c:pt idx="30">
                  <c:v>9</c:v>
                </c:pt>
                <c:pt idx="31">
                  <c:v>1</c:v>
                </c:pt>
                <c:pt idx="32">
                  <c:v>9</c:v>
                </c:pt>
                <c:pt idx="33">
                  <c:v>16</c:v>
                </c:pt>
                <c:pt idx="34">
                  <c:v>10</c:v>
                </c:pt>
                <c:pt idx="35">
                  <c:v>6</c:v>
                </c:pt>
                <c:pt idx="36">
                  <c:v>71</c:v>
                </c:pt>
                <c:pt idx="37">
                  <c:v>10</c:v>
                </c:pt>
                <c:pt idx="38">
                  <c:v>67</c:v>
                </c:pt>
                <c:pt idx="39">
                  <c:v>26</c:v>
                </c:pt>
                <c:pt idx="40">
                  <c:v>15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TP!$E$4:$E$44</c:f>
              <c:numCache>
                <c:formatCode>0</c:formatCode>
                <c:ptCount val="41"/>
                <c:pt idx="0">
                  <c:v>44</c:v>
                </c:pt>
                <c:pt idx="1">
                  <c:v>80</c:v>
                </c:pt>
                <c:pt idx="2">
                  <c:v>40</c:v>
                </c:pt>
                <c:pt idx="3">
                  <c:v>33</c:v>
                </c:pt>
                <c:pt idx="4">
                  <c:v>28</c:v>
                </c:pt>
                <c:pt idx="5">
                  <c:v>20</c:v>
                </c:pt>
                <c:pt idx="6">
                  <c:v>31</c:v>
                </c:pt>
                <c:pt idx="7">
                  <c:v>10</c:v>
                </c:pt>
                <c:pt idx="8">
                  <c:v>67</c:v>
                </c:pt>
                <c:pt idx="9">
                  <c:v>27</c:v>
                </c:pt>
                <c:pt idx="10">
                  <c:v>9</c:v>
                </c:pt>
                <c:pt idx="11">
                  <c:v>87</c:v>
                </c:pt>
                <c:pt idx="12">
                  <c:v>29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28</c:v>
                </c:pt>
                <c:pt idx="23">
                  <c:v>17</c:v>
                </c:pt>
                <c:pt idx="24">
                  <c:v>10</c:v>
                </c:pt>
                <c:pt idx="25">
                  <c:v>46</c:v>
                </c:pt>
                <c:pt idx="26">
                  <c:v>13</c:v>
                </c:pt>
                <c:pt idx="27">
                  <c:v>2</c:v>
                </c:pt>
                <c:pt idx="28">
                  <c:v>1</c:v>
                </c:pt>
                <c:pt idx="29">
                  <c:v>94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10</c:v>
                </c:pt>
                <c:pt idx="36">
                  <c:v>72</c:v>
                </c:pt>
                <c:pt idx="37">
                  <c:v>3</c:v>
                </c:pt>
                <c:pt idx="38">
                  <c:v>56</c:v>
                </c:pt>
                <c:pt idx="39">
                  <c:v>27</c:v>
                </c:pt>
                <c:pt idx="40">
                  <c:v>6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TP!$G$4:$G$44</c:f>
              <c:numCache>
                <c:formatCode>0</c:formatCode>
                <c:ptCount val="41"/>
                <c:pt idx="0">
                  <c:v>17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26</c:v>
                </c:pt>
                <c:pt idx="5">
                  <c:v>21</c:v>
                </c:pt>
                <c:pt idx="6">
                  <c:v>36</c:v>
                </c:pt>
                <c:pt idx="7">
                  <c:v>44</c:v>
                </c:pt>
                <c:pt idx="8">
                  <c:v>31</c:v>
                </c:pt>
                <c:pt idx="9">
                  <c:v>13</c:v>
                </c:pt>
                <c:pt idx="10">
                  <c:v>6</c:v>
                </c:pt>
                <c:pt idx="11">
                  <c:v>72</c:v>
                </c:pt>
                <c:pt idx="12">
                  <c:v>23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15</c:v>
                </c:pt>
                <c:pt idx="20">
                  <c:v>3</c:v>
                </c:pt>
                <c:pt idx="21">
                  <c:v>6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51</c:v>
                </c:pt>
                <c:pt idx="26">
                  <c:v>6</c:v>
                </c:pt>
                <c:pt idx="27">
                  <c:v>0</c:v>
                </c:pt>
                <c:pt idx="28">
                  <c:v>1</c:v>
                </c:pt>
                <c:pt idx="29">
                  <c:v>56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79</c:v>
                </c:pt>
                <c:pt idx="37">
                  <c:v>3</c:v>
                </c:pt>
                <c:pt idx="38">
                  <c:v>44</c:v>
                </c:pt>
                <c:pt idx="39">
                  <c:v>18</c:v>
                </c:pt>
                <c:pt idx="40">
                  <c:v>8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TP!$I$4:$I$44</c:f>
              <c:numCache>
                <c:formatCode>0</c:formatCode>
                <c:ptCount val="41"/>
                <c:pt idx="0">
                  <c:v>2</c:v>
                </c:pt>
                <c:pt idx="1">
                  <c:v>17</c:v>
                </c:pt>
                <c:pt idx="2">
                  <c:v>34</c:v>
                </c:pt>
                <c:pt idx="3">
                  <c:v>75</c:v>
                </c:pt>
                <c:pt idx="4">
                  <c:v>17</c:v>
                </c:pt>
                <c:pt idx="5">
                  <c:v>44</c:v>
                </c:pt>
                <c:pt idx="6">
                  <c:v>42</c:v>
                </c:pt>
                <c:pt idx="7">
                  <c:v>4</c:v>
                </c:pt>
                <c:pt idx="8">
                  <c:v>23</c:v>
                </c:pt>
                <c:pt idx="9">
                  <c:v>34</c:v>
                </c:pt>
                <c:pt idx="10">
                  <c:v>8</c:v>
                </c:pt>
                <c:pt idx="11">
                  <c:v>20</c:v>
                </c:pt>
                <c:pt idx="12">
                  <c:v>16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TP!$K$4:$K$44</c:f>
              <c:numCache>
                <c:formatCode>0</c:formatCode>
                <c:ptCount val="41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25</c:v>
                </c:pt>
                <c:pt idx="4">
                  <c:v>5</c:v>
                </c:pt>
                <c:pt idx="5">
                  <c:v>11</c:v>
                </c:pt>
                <c:pt idx="6">
                  <c:v>24</c:v>
                </c:pt>
                <c:pt idx="7">
                  <c:v>2</c:v>
                </c:pt>
                <c:pt idx="8">
                  <c:v>56</c:v>
                </c:pt>
                <c:pt idx="9">
                  <c:v>27</c:v>
                </c:pt>
                <c:pt idx="10">
                  <c:v>9</c:v>
                </c:pt>
                <c:pt idx="11">
                  <c:v>19</c:v>
                </c:pt>
                <c:pt idx="12">
                  <c:v>6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TP!$A$4:$A$44</c:f>
              <c:numCache>
                <c:formatCode>m/d/yyyy</c:formatCode>
                <c:ptCount val="41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41067</c:v>
                </c:pt>
                <c:pt idx="10">
                  <c:v>41074</c:v>
                </c:pt>
                <c:pt idx="11">
                  <c:v>41079</c:v>
                </c:pt>
                <c:pt idx="12">
                  <c:v>41085</c:v>
                </c:pt>
                <c:pt idx="13">
                  <c:v>41001</c:v>
                </c:pt>
                <c:pt idx="14">
                  <c:v>41008</c:v>
                </c:pt>
                <c:pt idx="15">
                  <c:v>41018</c:v>
                </c:pt>
                <c:pt idx="16">
                  <c:v>41022</c:v>
                </c:pt>
                <c:pt idx="17">
                  <c:v>41029</c:v>
                </c:pt>
                <c:pt idx="18">
                  <c:v>41038</c:v>
                </c:pt>
                <c:pt idx="19">
                  <c:v>41043</c:v>
                </c:pt>
                <c:pt idx="20">
                  <c:v>41045</c:v>
                </c:pt>
                <c:pt idx="21">
                  <c:v>41053</c:v>
                </c:pt>
                <c:pt idx="22">
                  <c:v>41060</c:v>
                </c:pt>
                <c:pt idx="23">
                  <c:v>41067</c:v>
                </c:pt>
                <c:pt idx="24">
                  <c:v>41074</c:v>
                </c:pt>
                <c:pt idx="25">
                  <c:v>41079</c:v>
                </c:pt>
                <c:pt idx="26">
                  <c:v>41085</c:v>
                </c:pt>
                <c:pt idx="27">
                  <c:v>41001</c:v>
                </c:pt>
                <c:pt idx="28">
                  <c:v>41008</c:v>
                </c:pt>
                <c:pt idx="29">
                  <c:v>41018</c:v>
                </c:pt>
                <c:pt idx="30">
                  <c:v>41022</c:v>
                </c:pt>
                <c:pt idx="31">
                  <c:v>41029</c:v>
                </c:pt>
                <c:pt idx="32">
                  <c:v>41038</c:v>
                </c:pt>
                <c:pt idx="33">
                  <c:v>41043</c:v>
                </c:pt>
                <c:pt idx="34">
                  <c:v>41045</c:v>
                </c:pt>
                <c:pt idx="35">
                  <c:v>41053</c:v>
                </c:pt>
                <c:pt idx="36">
                  <c:v>41060</c:v>
                </c:pt>
                <c:pt idx="37">
                  <c:v>41067</c:v>
                </c:pt>
                <c:pt idx="38">
                  <c:v>41074</c:v>
                </c:pt>
                <c:pt idx="39">
                  <c:v>41079</c:v>
                </c:pt>
                <c:pt idx="40">
                  <c:v>41085</c:v>
                </c:pt>
              </c:numCache>
            </c:numRef>
          </c:cat>
          <c:val>
            <c:numRef>
              <c:f>TP!$M$4:$M$44</c:f>
              <c:numCache>
                <c:formatCode>0</c:formatCode>
                <c:ptCount val="41"/>
                <c:pt idx="0">
                  <c:v>3</c:v>
                </c:pt>
                <c:pt idx="1">
                  <c:v>16</c:v>
                </c:pt>
                <c:pt idx="2">
                  <c:v>44</c:v>
                </c:pt>
                <c:pt idx="3">
                  <c:v>9</c:v>
                </c:pt>
                <c:pt idx="4">
                  <c:v>2</c:v>
                </c:pt>
                <c:pt idx="5">
                  <c:v>8</c:v>
                </c:pt>
                <c:pt idx="6">
                  <c:v>23</c:v>
                </c:pt>
                <c:pt idx="7">
                  <c:v>2</c:v>
                </c:pt>
                <c:pt idx="8">
                  <c:v>22</c:v>
                </c:pt>
                <c:pt idx="9">
                  <c:v>20</c:v>
                </c:pt>
                <c:pt idx="10">
                  <c:v>11</c:v>
                </c:pt>
                <c:pt idx="11">
                  <c:v>39</c:v>
                </c:pt>
                <c:pt idx="12">
                  <c:v>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</c:ser>
        <c:marker val="1"/>
        <c:axId val="150818176"/>
        <c:axId val="150829312"/>
      </c:lineChart>
      <c:dateAx>
        <c:axId val="15081817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0829312"/>
        <c:crosses val="autoZero"/>
        <c:auto val="1"/>
        <c:lblOffset val="100"/>
      </c:dateAx>
      <c:valAx>
        <c:axId val="15082931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0" sourceLinked="1"/>
        <c:majorTickMark val="none"/>
        <c:tickLblPos val="nextTo"/>
        <c:crossAx val="150818176"/>
        <c:crosses val="autoZero"/>
        <c:crossBetween val="between"/>
        <c:majorUnit val="50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51478656"/>
        <c:axId val="151480192"/>
      </c:barChart>
      <c:catAx>
        <c:axId val="151478656"/>
        <c:scaling>
          <c:orientation val="minMax"/>
        </c:scaling>
        <c:axPos val="b"/>
        <c:tickLblPos val="nextTo"/>
        <c:crossAx val="151480192"/>
        <c:crosses val="autoZero"/>
        <c:auto val="1"/>
        <c:lblAlgn val="ctr"/>
        <c:lblOffset val="100"/>
      </c:catAx>
      <c:valAx>
        <c:axId val="151480192"/>
        <c:scaling>
          <c:orientation val="minMax"/>
        </c:scaling>
        <c:axPos val="l"/>
        <c:majorGridlines/>
        <c:tickLblPos val="nextTo"/>
        <c:crossAx val="151478656"/>
        <c:crosses val="autoZero"/>
        <c:crossBetween val="between"/>
      </c:valAx>
    </c:plotArea>
    <c:legend>
      <c:legendPos val="r"/>
    </c:legend>
    <c:plotVisOnly val="1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Q2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29756E-3"/>
        </c:manualLayout>
      </c:layout>
    </c:title>
    <c:plotArea>
      <c:layout>
        <c:manualLayout>
          <c:layoutTarget val="inner"/>
          <c:xMode val="edge"/>
          <c:yMode val="edge"/>
          <c:x val="7.8543243333019611E-2"/>
          <c:y val="0.14042526211212447"/>
          <c:w val="0.85539547451776365"/>
          <c:h val="0.7371038324567389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AV!$A$486:$A$510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AV!$C$486:$C$510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AV!$A$486:$A$510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AV!$D$486:$D$510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AV!$A$486:$A$510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AV!$E$486:$E$510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AV!$A$486:$A$510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AV!$F$486:$F$510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51589632"/>
        <c:axId val="151591936"/>
      </c:lineChart>
      <c:dateAx>
        <c:axId val="15158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591936"/>
        <c:crosses val="autoZero"/>
        <c:auto val="1"/>
        <c:lblOffset val="100"/>
      </c:dateAx>
      <c:valAx>
        <c:axId val="15159193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1589632"/>
        <c:crosses val="autoZero"/>
        <c:crossBetween val="between"/>
        <c:majorUnit val="1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Q2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433"/>
          <c:y val="4.0362223945829253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12"/>
          <c:w val="0.85539547451776365"/>
          <c:h val="0.74114005485130885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AV!$A$486:$A$510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AV!$B$486:$B$510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AV!$A$486:$A$510</c:f>
              <c:numCache>
                <c:formatCode>m/d/yyyy</c:formatCode>
                <c:ptCount val="25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41080</c:v>
                </c:pt>
                <c:pt idx="22">
                  <c:v>41081</c:v>
                </c:pt>
                <c:pt idx="23">
                  <c:v>41085</c:v>
                </c:pt>
                <c:pt idx="24">
                  <c:v>41086</c:v>
                </c:pt>
              </c:numCache>
            </c:numRef>
          </c:cat>
          <c:val>
            <c:numRef>
              <c:f>AV!$G$486:$G$510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51552384"/>
        <c:axId val="151554304"/>
      </c:lineChart>
      <c:dateAx>
        <c:axId val="15155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554304"/>
        <c:crosses val="autoZero"/>
        <c:auto val="1"/>
        <c:lblOffset val="100"/>
      </c:dateAx>
      <c:valAx>
        <c:axId val="1515543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1552384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Filling Suite 1 ISO 5 (Room 142)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32458589152351752"/>
          <c:y val="4.03622239458297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849770690128891"/>
          <c:w val="0.85539547451776365"/>
          <c:h val="0.73508572125943483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AV!$A$475:$A$481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AV!$D$475:$D$481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51897600"/>
        <c:axId val="151908352"/>
      </c:lineChart>
      <c:dateAx>
        <c:axId val="15189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908352"/>
        <c:crosses val="autoZero"/>
        <c:auto val="1"/>
        <c:lblOffset val="100"/>
      </c:dateAx>
      <c:valAx>
        <c:axId val="15190835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1897600"/>
        <c:crosses val="autoZero"/>
        <c:crossBetween val="between"/>
        <c:majorUnit val="1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Filling Suite 1 ISO 6 (Room 142)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2458589152351747"/>
          <c:y val="4.036222394582975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06"/>
          <c:w val="0.85539547451776365"/>
          <c:h val="0.74719438844320063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AV!$A$475:$A$481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AV!$B$475:$B$481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AV!$A$475:$A$481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AV!$C$475:$C$481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51835008"/>
        <c:axId val="151837312"/>
      </c:lineChart>
      <c:dateAx>
        <c:axId val="15183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837312"/>
        <c:crosses val="autoZero"/>
        <c:auto val="1"/>
        <c:lblOffset val="100"/>
      </c:dateAx>
      <c:valAx>
        <c:axId val="15183731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1835008"/>
        <c:crosses val="autoZero"/>
        <c:crossBetween val="between"/>
        <c:majorUnit val="1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AV!$C$444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AV!$A$445:$A$470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AV!$C$445:$C$470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0681856"/>
        <c:axId val="151417600"/>
      </c:lineChart>
      <c:dateAx>
        <c:axId val="15068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417600"/>
        <c:crosses val="autoZero"/>
        <c:auto val="1"/>
        <c:lblOffset val="100"/>
      </c:dateAx>
      <c:valAx>
        <c:axId val="15141760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0681856"/>
        <c:crosses val="autoZero"/>
        <c:crossBetween val="between"/>
        <c:majorUnit val="1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6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215537787398609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006"/>
        </c:manualLayout>
      </c:layout>
      <c:lineChart>
        <c:grouping val="standard"/>
        <c:ser>
          <c:idx val="0"/>
          <c:order val="0"/>
          <c:tx>
            <c:strRef>
              <c:f>TP!$B$482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TP!$A$483:$A$489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TP!$B$483:$B$489</c:f>
              <c:numCache>
                <c:formatCode>General</c:formatCode>
                <c:ptCount val="7"/>
                <c:pt idx="0">
                  <c:v>164</c:v>
                </c:pt>
                <c:pt idx="1">
                  <c:v>15</c:v>
                </c:pt>
                <c:pt idx="2">
                  <c:v>1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191</c:v>
                </c:pt>
              </c:numCache>
            </c:numRef>
          </c:val>
        </c:ser>
        <c:ser>
          <c:idx val="1"/>
          <c:order val="1"/>
          <c:tx>
            <c:strRef>
              <c:f>TP!$D$482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TP!$A$483:$A$489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TP!$D$483:$D$489</c:f>
              <c:numCache>
                <c:formatCode>General</c:formatCode>
                <c:ptCount val="7"/>
                <c:pt idx="0">
                  <c:v>163</c:v>
                </c:pt>
                <c:pt idx="1">
                  <c:v>25</c:v>
                </c:pt>
                <c:pt idx="2">
                  <c:v>42</c:v>
                </c:pt>
                <c:pt idx="3">
                  <c:v>68</c:v>
                </c:pt>
                <c:pt idx="4">
                  <c:v>75</c:v>
                </c:pt>
                <c:pt idx="5">
                  <c:v>62</c:v>
                </c:pt>
                <c:pt idx="6">
                  <c:v>225</c:v>
                </c:pt>
              </c:numCache>
            </c:numRef>
          </c:val>
        </c:ser>
        <c:marker val="1"/>
        <c:axId val="146207104"/>
        <c:axId val="146209024"/>
      </c:lineChart>
      <c:dateAx>
        <c:axId val="1462071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209024"/>
        <c:crosses val="autoZero"/>
        <c:auto val="1"/>
        <c:lblOffset val="100"/>
      </c:dateAx>
      <c:valAx>
        <c:axId val="14620902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207104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613518132009543"/>
          <c:y val="2.018111197291420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9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AV!$B$444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AV!$A$445:$A$470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AV!$B$445:$B$470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AV!$D$444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AV!$A$445:$A$470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AV!$D$445:$D$470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AV!$E$444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AV!$A$445:$A$470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AV!$E$445:$E$470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2250240"/>
        <c:axId val="152260992"/>
      </c:lineChart>
      <c:dateAx>
        <c:axId val="15225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260992"/>
        <c:crosses val="autoZero"/>
        <c:auto val="1"/>
        <c:lblOffset val="100"/>
      </c:dateAx>
      <c:valAx>
        <c:axId val="1522609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250240"/>
        <c:crosses val="autoZero"/>
        <c:crossBetween val="between"/>
        <c:majorUnit val="5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0976049896011532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9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AV!$F$415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AV!$A$416:$A$441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AV!$F$416:$F$441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2195456"/>
        <c:axId val="152197376"/>
      </c:lineChart>
      <c:dateAx>
        <c:axId val="15219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197376"/>
        <c:crosses val="autoZero"/>
        <c:auto val="1"/>
        <c:lblOffset val="100"/>
      </c:dateAx>
      <c:valAx>
        <c:axId val="1521973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195456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7266"/>
          <c:y val="2.018111197291405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AV!$B$415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AV!$A$416:$A$441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AV!$B$416:$B$441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AV!$C$415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AV!$A$416:$A$441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AV!$C$416:$C$441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AV!$D$415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AV!$A$416:$A$441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AV!$D$416:$D$441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AV!$E$415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AV!$A$416:$A$441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AV!$E$416:$E$441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2326528"/>
        <c:axId val="152328832"/>
      </c:lineChart>
      <c:dateAx>
        <c:axId val="15232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328832"/>
        <c:crosses val="autoZero"/>
        <c:auto val="1"/>
        <c:lblOffset val="100"/>
      </c:dateAx>
      <c:valAx>
        <c:axId val="1523288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326528"/>
        <c:crosses val="autoZero"/>
        <c:crossBetween val="between"/>
        <c:majorUnit val="5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3884"/>
          <c:y val="2.018111197291407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AV!$B$385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AV!$A$386:$A$411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</c:numCache>
            </c:numRef>
          </c:cat>
          <c:val>
            <c:numRef>
              <c:f>AV!$B$386:$B$411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AV!$C$385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AV!$A$386:$A$411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</c:numCache>
            </c:numRef>
          </c:cat>
          <c:val>
            <c:numRef>
              <c:f>AV!$C$386:$C$411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AV!$D$385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AV!$A$386:$A$411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</c:numCache>
            </c:numRef>
          </c:cat>
          <c:val>
            <c:numRef>
              <c:f>AV!$D$386:$D$411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AV!$E$385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AV!$A$386:$A$411</c:f>
              <c:numCache>
                <c:formatCode>m/d/yyyy</c:formatCode>
                <c:ptCount val="26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</c:numCache>
            </c:numRef>
          </c:cat>
          <c:val>
            <c:numRef>
              <c:f>AV!$E$386:$E$411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1331584"/>
        <c:axId val="151333888"/>
      </c:lineChart>
      <c:dateAx>
        <c:axId val="15133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333888"/>
        <c:crosses val="autoZero"/>
        <c:auto val="1"/>
        <c:lblOffset val="100"/>
      </c:dateAx>
      <c:valAx>
        <c:axId val="1513338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1331584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1708444288201315"/>
          <c:y val="2.018111197291420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AV!$F$323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AV!$A$324:$A$350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AV!$F$324:$F$350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51284736"/>
        <c:axId val="151295104"/>
      </c:lineChart>
      <c:dateAx>
        <c:axId val="15128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295104"/>
        <c:crosses val="autoZero"/>
        <c:auto val="1"/>
        <c:lblOffset val="100"/>
      </c:dateAx>
      <c:valAx>
        <c:axId val="15129510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1284736"/>
        <c:crosses val="autoZero"/>
        <c:crossBetween val="between"/>
        <c:majorUnit val="1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30829571017573776"/>
          <c:y val="2.018111197291420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AV!$B$323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AV!$A$324:$A$350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AV!$B$324:$B$350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83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AV!$C$323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AV!$A$324:$A$350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AV!$C$324:$C$350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AV!$D$323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AV!$A$324:$A$350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AV!$D$324:$D$350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AV!$E$323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AV!$A$324:$A$350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AV!$E$324:$E$350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</c:numCache>
            </c:numRef>
          </c:val>
        </c:ser>
        <c:marker val="1"/>
        <c:axId val="152046592"/>
        <c:axId val="152061440"/>
      </c:lineChart>
      <c:dateAx>
        <c:axId val="15204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061440"/>
        <c:crosses val="autoZero"/>
        <c:auto val="1"/>
        <c:lblOffset val="100"/>
      </c:dateAx>
      <c:valAx>
        <c:axId val="152061440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046592"/>
        <c:crosses val="autoZero"/>
        <c:crossBetween val="between"/>
        <c:majorUnit val="5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5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Q2 2012</a:t>
            </a:r>
          </a:p>
          <a:p>
            <a:pPr algn="ctr"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AV!$F$292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AV!$A$293:$A$319</c:f>
              <c:numCache>
                <c:formatCode>m/d/yyyy</c:formatCode>
                <c:ptCount val="27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</c:numCache>
            </c:numRef>
          </c:cat>
          <c:val>
            <c:numRef>
              <c:f>AV!$F$293:$F$319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52098688"/>
        <c:axId val="152719360"/>
      </c:lineChart>
      <c:dateAx>
        <c:axId val="15209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719360"/>
        <c:crosses val="autoZero"/>
        <c:auto val="1"/>
        <c:lblOffset val="100"/>
      </c:dateAx>
      <c:valAx>
        <c:axId val="152719360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098688"/>
        <c:crosses val="autoZero"/>
        <c:crossBetween val="between"/>
        <c:majorUnit val="1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965773999007245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AV!$B$292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AV!$A$293:$A$319</c:f>
              <c:numCache>
                <c:formatCode>m/d/yyyy</c:formatCode>
                <c:ptCount val="27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</c:numCache>
            </c:numRef>
          </c:cat>
          <c:val>
            <c:numRef>
              <c:f>AV!$B$293:$B$319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AV!$C$292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AV!$A$293:$A$319</c:f>
              <c:numCache>
                <c:formatCode>m/d/yyyy</c:formatCode>
                <c:ptCount val="27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</c:numCache>
            </c:numRef>
          </c:cat>
          <c:val>
            <c:numRef>
              <c:f>AV!$C$293:$C$319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AV!$D$292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AV!$A$293:$A$319</c:f>
              <c:numCache>
                <c:formatCode>m/d/yyyy</c:formatCode>
                <c:ptCount val="27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</c:numCache>
            </c:numRef>
          </c:cat>
          <c:val>
            <c:numRef>
              <c:f>AV!$D$293:$D$319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AV!$E$292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AV!$A$293:$A$319</c:f>
              <c:numCache>
                <c:formatCode>m/d/yyyy</c:formatCode>
                <c:ptCount val="27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</c:numCache>
            </c:numRef>
          </c:cat>
          <c:val>
            <c:numRef>
              <c:f>AV!$E$293:$E$319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52799104"/>
        <c:axId val="152805760"/>
      </c:lineChart>
      <c:dateAx>
        <c:axId val="15279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805760"/>
        <c:crosses val="autoZero"/>
        <c:auto val="1"/>
        <c:lblOffset val="100"/>
      </c:dateAx>
      <c:valAx>
        <c:axId val="152805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799104"/>
        <c:crosses val="autoZero"/>
        <c:crossBetween val="between"/>
        <c:majorUnit val="5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245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AV!$F$257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AV!$A$258:$A$288</c:f>
              <c:numCache>
                <c:formatCode>m/d/yyyy</c:formatCode>
                <c:ptCount val="31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41009</c:v>
                </c:pt>
                <c:pt idx="5">
                  <c:v>41011</c:v>
                </c:pt>
                <c:pt idx="6">
                  <c:v>41018</c:v>
                </c:pt>
                <c:pt idx="7">
                  <c:v>41022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  <c:pt idx="11">
                  <c:v>41038</c:v>
                </c:pt>
                <c:pt idx="12">
                  <c:v>41039</c:v>
                </c:pt>
                <c:pt idx="13">
                  <c:v>41044</c:v>
                </c:pt>
                <c:pt idx="14">
                  <c:v>41045</c:v>
                </c:pt>
                <c:pt idx="15">
                  <c:v>41051</c:v>
                </c:pt>
                <c:pt idx="16">
                  <c:v>41053</c:v>
                </c:pt>
                <c:pt idx="17">
                  <c:v>41058</c:v>
                </c:pt>
                <c:pt idx="18">
                  <c:v>41059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41079</c:v>
                </c:pt>
                <c:pt idx="28">
                  <c:v>41081</c:v>
                </c:pt>
                <c:pt idx="29">
                  <c:v>41085</c:v>
                </c:pt>
                <c:pt idx="30">
                  <c:v>41089</c:v>
                </c:pt>
              </c:numCache>
            </c:numRef>
          </c:cat>
          <c:val>
            <c:numRef>
              <c:f>AV!$F$258:$F$288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2851200"/>
        <c:axId val="152853120"/>
      </c:lineChart>
      <c:dateAx>
        <c:axId val="15285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853120"/>
        <c:crosses val="autoZero"/>
        <c:auto val="1"/>
        <c:lblOffset val="100"/>
      </c:dateAx>
      <c:valAx>
        <c:axId val="152853120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851200"/>
        <c:crosses val="autoZero"/>
        <c:crossBetween val="between"/>
        <c:majorUnit val="1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Q2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965773999007244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AV!$B$257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AV!$A$258:$A$288</c:f>
              <c:numCache>
                <c:formatCode>m/d/yyyy</c:formatCode>
                <c:ptCount val="31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41009</c:v>
                </c:pt>
                <c:pt idx="5">
                  <c:v>41011</c:v>
                </c:pt>
                <c:pt idx="6">
                  <c:v>41018</c:v>
                </c:pt>
                <c:pt idx="7">
                  <c:v>41022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  <c:pt idx="11">
                  <c:v>41038</c:v>
                </c:pt>
                <c:pt idx="12">
                  <c:v>41039</c:v>
                </c:pt>
                <c:pt idx="13">
                  <c:v>41044</c:v>
                </c:pt>
                <c:pt idx="14">
                  <c:v>41045</c:v>
                </c:pt>
                <c:pt idx="15">
                  <c:v>41051</c:v>
                </c:pt>
                <c:pt idx="16">
                  <c:v>41053</c:v>
                </c:pt>
                <c:pt idx="17">
                  <c:v>41058</c:v>
                </c:pt>
                <c:pt idx="18">
                  <c:v>41059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41079</c:v>
                </c:pt>
                <c:pt idx="28">
                  <c:v>41081</c:v>
                </c:pt>
                <c:pt idx="29">
                  <c:v>41085</c:v>
                </c:pt>
                <c:pt idx="30">
                  <c:v>41089</c:v>
                </c:pt>
              </c:numCache>
            </c:numRef>
          </c:cat>
          <c:val>
            <c:numRef>
              <c:f>AV!$B$258:$B$288</c:f>
              <c:numCache>
                <c:formatCode>General</c:formatCode>
                <c:ptCount val="3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11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AV!$C$257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AV!$A$258:$A$288</c:f>
              <c:numCache>
                <c:formatCode>m/d/yyyy</c:formatCode>
                <c:ptCount val="31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41009</c:v>
                </c:pt>
                <c:pt idx="5">
                  <c:v>41011</c:v>
                </c:pt>
                <c:pt idx="6">
                  <c:v>41018</c:v>
                </c:pt>
                <c:pt idx="7">
                  <c:v>41022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  <c:pt idx="11">
                  <c:v>41038</c:v>
                </c:pt>
                <c:pt idx="12">
                  <c:v>41039</c:v>
                </c:pt>
                <c:pt idx="13">
                  <c:v>41044</c:v>
                </c:pt>
                <c:pt idx="14">
                  <c:v>41045</c:v>
                </c:pt>
                <c:pt idx="15">
                  <c:v>41051</c:v>
                </c:pt>
                <c:pt idx="16">
                  <c:v>41053</c:v>
                </c:pt>
                <c:pt idx="17">
                  <c:v>41058</c:v>
                </c:pt>
                <c:pt idx="18">
                  <c:v>41059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41079</c:v>
                </c:pt>
                <c:pt idx="28">
                  <c:v>41081</c:v>
                </c:pt>
                <c:pt idx="29">
                  <c:v>41085</c:v>
                </c:pt>
                <c:pt idx="30">
                  <c:v>41089</c:v>
                </c:pt>
              </c:numCache>
            </c:numRef>
          </c:cat>
          <c:val>
            <c:numRef>
              <c:f>AV!$C$258:$C$288</c:f>
              <c:numCache>
                <c:formatCode>General</c:formatCode>
                <c:ptCount val="3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AV!$D$257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AV!$A$258:$A$288</c:f>
              <c:numCache>
                <c:formatCode>m/d/yyyy</c:formatCode>
                <c:ptCount val="31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41009</c:v>
                </c:pt>
                <c:pt idx="5">
                  <c:v>41011</c:v>
                </c:pt>
                <c:pt idx="6">
                  <c:v>41018</c:v>
                </c:pt>
                <c:pt idx="7">
                  <c:v>41022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  <c:pt idx="11">
                  <c:v>41038</c:v>
                </c:pt>
                <c:pt idx="12">
                  <c:v>41039</c:v>
                </c:pt>
                <c:pt idx="13">
                  <c:v>41044</c:v>
                </c:pt>
                <c:pt idx="14">
                  <c:v>41045</c:v>
                </c:pt>
                <c:pt idx="15">
                  <c:v>41051</c:v>
                </c:pt>
                <c:pt idx="16">
                  <c:v>41053</c:v>
                </c:pt>
                <c:pt idx="17">
                  <c:v>41058</c:v>
                </c:pt>
                <c:pt idx="18">
                  <c:v>41059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41079</c:v>
                </c:pt>
                <c:pt idx="28">
                  <c:v>41081</c:v>
                </c:pt>
                <c:pt idx="29">
                  <c:v>41085</c:v>
                </c:pt>
                <c:pt idx="30">
                  <c:v>41089</c:v>
                </c:pt>
              </c:numCache>
            </c:numRef>
          </c:cat>
          <c:val>
            <c:numRef>
              <c:f>AV!$D$258:$D$288</c:f>
              <c:numCache>
                <c:formatCode>General</c:formatCode>
                <c:ptCount val="3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AV!$E$257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AV!$A$258:$A$288</c:f>
              <c:numCache>
                <c:formatCode>m/d/yyyy</c:formatCode>
                <c:ptCount val="31"/>
                <c:pt idx="0">
                  <c:v>41001</c:v>
                </c:pt>
                <c:pt idx="1">
                  <c:v>41002</c:v>
                </c:pt>
                <c:pt idx="2">
                  <c:v>41003</c:v>
                </c:pt>
                <c:pt idx="3">
                  <c:v>41003</c:v>
                </c:pt>
                <c:pt idx="4">
                  <c:v>41009</c:v>
                </c:pt>
                <c:pt idx="5">
                  <c:v>41011</c:v>
                </c:pt>
                <c:pt idx="6">
                  <c:v>41018</c:v>
                </c:pt>
                <c:pt idx="7">
                  <c:v>41022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  <c:pt idx="11">
                  <c:v>41038</c:v>
                </c:pt>
                <c:pt idx="12">
                  <c:v>41039</c:v>
                </c:pt>
                <c:pt idx="13">
                  <c:v>41044</c:v>
                </c:pt>
                <c:pt idx="14">
                  <c:v>41045</c:v>
                </c:pt>
                <c:pt idx="15">
                  <c:v>41051</c:v>
                </c:pt>
                <c:pt idx="16">
                  <c:v>41053</c:v>
                </c:pt>
                <c:pt idx="17">
                  <c:v>41058</c:v>
                </c:pt>
                <c:pt idx="18">
                  <c:v>41059</c:v>
                </c:pt>
                <c:pt idx="19">
                  <c:v>41059</c:v>
                </c:pt>
                <c:pt idx="20">
                  <c:v>41065</c:v>
                </c:pt>
                <c:pt idx="21">
                  <c:v>41067</c:v>
                </c:pt>
                <c:pt idx="22">
                  <c:v>41071</c:v>
                </c:pt>
                <c:pt idx="23">
                  <c:v>41072</c:v>
                </c:pt>
                <c:pt idx="24">
                  <c:v>41073</c:v>
                </c:pt>
                <c:pt idx="25">
                  <c:v>41074</c:v>
                </c:pt>
                <c:pt idx="26">
                  <c:v>41074</c:v>
                </c:pt>
                <c:pt idx="27">
                  <c:v>41079</c:v>
                </c:pt>
                <c:pt idx="28">
                  <c:v>41081</c:v>
                </c:pt>
                <c:pt idx="29">
                  <c:v>41085</c:v>
                </c:pt>
                <c:pt idx="30">
                  <c:v>41089</c:v>
                </c:pt>
              </c:numCache>
            </c:numRef>
          </c:cat>
          <c:val>
            <c:numRef>
              <c:f>AV!$E$258:$E$288</c:f>
              <c:numCache>
                <c:formatCode>General</c:formatCode>
                <c:ptCount val="3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1966848"/>
        <c:axId val="151968768"/>
      </c:lineChart>
      <c:dateAx>
        <c:axId val="1519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1968768"/>
        <c:crosses val="autoZero"/>
        <c:auto val="1"/>
        <c:lblOffset val="100"/>
      </c:dateAx>
      <c:valAx>
        <c:axId val="1519687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1966848"/>
        <c:crosses val="autoZero"/>
        <c:crossBetween val="between"/>
        <c:majorUnit val="5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6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215537787398610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TP!$C$482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TP!$A$483:$A$489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TP!$C$483:$C$489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TP!$E$482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TP!$A$483:$A$489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TP!$E$483:$E$489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13</c:v>
                </c:pt>
                <c:pt idx="5">
                  <c:v>3</c:v>
                </c:pt>
                <c:pt idx="6">
                  <c:v>17</c:v>
                </c:pt>
              </c:numCache>
            </c:numRef>
          </c:val>
        </c:ser>
        <c:marker val="1"/>
        <c:axId val="146344576"/>
        <c:axId val="146346752"/>
      </c:lineChart>
      <c:dateAx>
        <c:axId val="1463445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346752"/>
        <c:crosses val="autoZero"/>
        <c:auto val="1"/>
        <c:lblOffset val="100"/>
      </c:dateAx>
      <c:valAx>
        <c:axId val="14634675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344576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55069737786660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5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AV!$B$202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AV!$A$203:$A$216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AV!$B$203:$B$216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</c:numCache>
            </c:numRef>
          </c:val>
        </c:ser>
        <c:ser>
          <c:idx val="1"/>
          <c:order val="1"/>
          <c:tx>
            <c:strRef>
              <c:f>AV!$C$202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AV!$A$203:$A$216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AV!$C$203:$C$216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AV!$D$202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AV!$A$203:$A$216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AV!$D$203:$D$216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AV!$A$203:$A$216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41059</c:v>
                </c:pt>
                <c:pt idx="9">
                  <c:v>41059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AV!$E$203:$E$216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52662784"/>
        <c:axId val="152665088"/>
      </c:lineChart>
      <c:dateAx>
        <c:axId val="15266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665088"/>
        <c:crosses val="autoZero"/>
        <c:auto val="1"/>
        <c:lblOffset val="100"/>
      </c:dateAx>
      <c:valAx>
        <c:axId val="15266508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662784"/>
        <c:crosses val="autoZero"/>
        <c:crossBetween val="between"/>
        <c:majorUnit val="1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53661326069828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AV!$B$183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AV!$A$184:$A$198</c:f>
              <c:numCache>
                <c:formatCode>m/d/yyyy</c:formatCode>
                <c:ptCount val="15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41066</c:v>
                </c:pt>
                <c:pt idx="12">
                  <c:v>41071</c:v>
                </c:pt>
                <c:pt idx="13">
                  <c:v>41080</c:v>
                </c:pt>
                <c:pt idx="14">
                  <c:v>41088</c:v>
                </c:pt>
              </c:numCache>
            </c:numRef>
          </c:cat>
          <c:val>
            <c:numRef>
              <c:f>AV!$B$184:$B$198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AV!$C$183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AV!$A$184:$A$198</c:f>
              <c:numCache>
                <c:formatCode>m/d/yyyy</c:formatCode>
                <c:ptCount val="15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41066</c:v>
                </c:pt>
                <c:pt idx="12">
                  <c:v>41071</c:v>
                </c:pt>
                <c:pt idx="13">
                  <c:v>41080</c:v>
                </c:pt>
                <c:pt idx="14">
                  <c:v>41088</c:v>
                </c:pt>
              </c:numCache>
            </c:numRef>
          </c:cat>
          <c:val>
            <c:numRef>
              <c:f>AV!$C$184:$C$198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AV!$D$183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AV!$A$184:$A$198</c:f>
              <c:numCache>
                <c:formatCode>m/d/yyyy</c:formatCode>
                <c:ptCount val="15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41066</c:v>
                </c:pt>
                <c:pt idx="12">
                  <c:v>41071</c:v>
                </c:pt>
                <c:pt idx="13">
                  <c:v>41080</c:v>
                </c:pt>
                <c:pt idx="14">
                  <c:v>41088</c:v>
                </c:pt>
              </c:numCache>
            </c:numRef>
          </c:cat>
          <c:val>
            <c:numRef>
              <c:f>AV!$D$184:$D$198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AV!$E$183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AV!$A$184:$A$198</c:f>
              <c:numCache>
                <c:formatCode>m/d/yyyy</c:formatCode>
                <c:ptCount val="15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41033</c:v>
                </c:pt>
                <c:pt idx="5">
                  <c:v>41040</c:v>
                </c:pt>
                <c:pt idx="6">
                  <c:v>41046</c:v>
                </c:pt>
                <c:pt idx="7">
                  <c:v>41050</c:v>
                </c:pt>
                <c:pt idx="8">
                  <c:v>41058</c:v>
                </c:pt>
                <c:pt idx="9">
                  <c:v>41058</c:v>
                </c:pt>
                <c:pt idx="10">
                  <c:v>41066</c:v>
                </c:pt>
                <c:pt idx="11">
                  <c:v>41066</c:v>
                </c:pt>
                <c:pt idx="12">
                  <c:v>41071</c:v>
                </c:pt>
                <c:pt idx="13">
                  <c:v>41080</c:v>
                </c:pt>
                <c:pt idx="14">
                  <c:v>41088</c:v>
                </c:pt>
              </c:numCache>
            </c:numRef>
          </c:cat>
          <c:val>
            <c:numRef>
              <c:f>AV!$E$184:$E$198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marker val="1"/>
        <c:axId val="153179264"/>
        <c:axId val="153181568"/>
      </c:lineChart>
      <c:dateAx>
        <c:axId val="15317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181568"/>
        <c:crosses val="autoZero"/>
        <c:auto val="1"/>
        <c:lblOffset val="100"/>
      </c:dateAx>
      <c:valAx>
        <c:axId val="15318156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3179264"/>
        <c:crosses val="autoZero"/>
        <c:crossBetween val="between"/>
        <c:majorUnit val="10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390562746476831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4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AV!$A$166:$A$179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AV!$B$166:$B$179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AV!$C$165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AV!$A$166:$A$179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AV!$C$166:$C$179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AV!$D$165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AV!$A$166:$A$179</c:f>
              <c:numCache>
                <c:formatCode>m/d/yyyy</c:formatCode>
                <c:ptCount val="14"/>
                <c:pt idx="0">
                  <c:v>41004</c:v>
                </c:pt>
                <c:pt idx="1">
                  <c:v>41010</c:v>
                </c:pt>
                <c:pt idx="2">
                  <c:v>41019</c:v>
                </c:pt>
                <c:pt idx="3">
                  <c:v>41022</c:v>
                </c:pt>
                <c:pt idx="4">
                  <c:v>41032</c:v>
                </c:pt>
                <c:pt idx="5">
                  <c:v>41037</c:v>
                </c:pt>
                <c:pt idx="6">
                  <c:v>41043</c:v>
                </c:pt>
                <c:pt idx="7">
                  <c:v>41052</c:v>
                </c:pt>
                <c:pt idx="8">
                  <c:v>41060</c:v>
                </c:pt>
                <c:pt idx="9">
                  <c:v>41060</c:v>
                </c:pt>
                <c:pt idx="10">
                  <c:v>41064</c:v>
                </c:pt>
                <c:pt idx="11">
                  <c:v>41073</c:v>
                </c:pt>
                <c:pt idx="12">
                  <c:v>41078</c:v>
                </c:pt>
                <c:pt idx="13">
                  <c:v>41086</c:v>
                </c:pt>
              </c:numCache>
            </c:numRef>
          </c:cat>
          <c:val>
            <c:numRef>
              <c:f>AV!$D$166:$D$179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marker val="1"/>
        <c:axId val="152626304"/>
        <c:axId val="152628608"/>
      </c:lineChart>
      <c:dateAx>
        <c:axId val="15262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628608"/>
        <c:crosses val="autoZero"/>
        <c:auto val="1"/>
        <c:lblOffset val="100"/>
      </c:dateAx>
      <c:valAx>
        <c:axId val="15262860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626304"/>
        <c:crosses val="autoZero"/>
        <c:crossBetween val="between"/>
        <c:majorUnit val="1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9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AV!$B$120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AV!$A$121:$A$161</c:f>
              <c:numCache>
                <c:formatCode>m/d/yyyy</c:formatCode>
                <c:ptCount val="41"/>
                <c:pt idx="0">
                  <c:v>41004</c:v>
                </c:pt>
                <c:pt idx="1">
                  <c:v>41010</c:v>
                </c:pt>
                <c:pt idx="2">
                  <c:v>41018</c:v>
                </c:pt>
                <c:pt idx="3">
                  <c:v>41032</c:v>
                </c:pt>
                <c:pt idx="4">
                  <c:v>41037</c:v>
                </c:pt>
                <c:pt idx="5">
                  <c:v>41043</c:v>
                </c:pt>
                <c:pt idx="6">
                  <c:v>41052</c:v>
                </c:pt>
                <c:pt idx="7">
                  <c:v>41060</c:v>
                </c:pt>
                <c:pt idx="8">
                  <c:v>41060</c:v>
                </c:pt>
                <c:pt idx="9">
                  <c:v>41064</c:v>
                </c:pt>
                <c:pt idx="10">
                  <c:v>41073</c:v>
                </c:pt>
                <c:pt idx="11">
                  <c:v>41078</c:v>
                </c:pt>
                <c:pt idx="12">
                  <c:v>41086</c:v>
                </c:pt>
                <c:pt idx="13">
                  <c:v>41004</c:v>
                </c:pt>
                <c:pt idx="14">
                  <c:v>41010</c:v>
                </c:pt>
                <c:pt idx="15">
                  <c:v>41019</c:v>
                </c:pt>
                <c:pt idx="16">
                  <c:v>41022</c:v>
                </c:pt>
                <c:pt idx="17">
                  <c:v>41032</c:v>
                </c:pt>
                <c:pt idx="18">
                  <c:v>41037</c:v>
                </c:pt>
                <c:pt idx="19">
                  <c:v>41043</c:v>
                </c:pt>
                <c:pt idx="20">
                  <c:v>41052</c:v>
                </c:pt>
                <c:pt idx="21">
                  <c:v>41060</c:v>
                </c:pt>
                <c:pt idx="22">
                  <c:v>41060</c:v>
                </c:pt>
                <c:pt idx="23">
                  <c:v>41064</c:v>
                </c:pt>
                <c:pt idx="24">
                  <c:v>41073</c:v>
                </c:pt>
                <c:pt idx="25">
                  <c:v>41078</c:v>
                </c:pt>
                <c:pt idx="26">
                  <c:v>41086</c:v>
                </c:pt>
                <c:pt idx="27">
                  <c:v>41004</c:v>
                </c:pt>
                <c:pt idx="28">
                  <c:v>41010</c:v>
                </c:pt>
                <c:pt idx="29">
                  <c:v>41019</c:v>
                </c:pt>
                <c:pt idx="30">
                  <c:v>41022</c:v>
                </c:pt>
                <c:pt idx="31">
                  <c:v>41032</c:v>
                </c:pt>
                <c:pt idx="32">
                  <c:v>41037</c:v>
                </c:pt>
                <c:pt idx="33">
                  <c:v>41043</c:v>
                </c:pt>
                <c:pt idx="34">
                  <c:v>41052</c:v>
                </c:pt>
                <c:pt idx="35">
                  <c:v>41060</c:v>
                </c:pt>
                <c:pt idx="36">
                  <c:v>41060</c:v>
                </c:pt>
                <c:pt idx="37">
                  <c:v>41064</c:v>
                </c:pt>
                <c:pt idx="38">
                  <c:v>41073</c:v>
                </c:pt>
                <c:pt idx="39">
                  <c:v>41078</c:v>
                </c:pt>
                <c:pt idx="40">
                  <c:v>41086</c:v>
                </c:pt>
              </c:numCache>
            </c:numRef>
          </c:cat>
          <c:val>
            <c:numRef>
              <c:f>AV!$B$121:$B$161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17</c:v>
                </c:pt>
                <c:pt idx="18">
                  <c:v>8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marker val="1"/>
        <c:axId val="153272704"/>
        <c:axId val="153274624"/>
      </c:lineChart>
      <c:dateAx>
        <c:axId val="15327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274624"/>
        <c:crosses val="autoZero"/>
        <c:auto val="1"/>
        <c:lblOffset val="100"/>
      </c:dateAx>
      <c:valAx>
        <c:axId val="153274624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3272704"/>
        <c:crosses val="autoZero"/>
        <c:crossBetween val="between"/>
        <c:majorUnit val="1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482393700162649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AV!$B$88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AV!$A$89:$A$116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41003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AV!$B$89:$B$116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AV!$C$88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AV!$A$89:$A$116</c:f>
              <c:numCache>
                <c:formatCode>m/d/yyyy</c:formatCode>
                <c:ptCount val="28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41036</c:v>
                </c:pt>
                <c:pt idx="6">
                  <c:v>41047</c:v>
                </c:pt>
                <c:pt idx="7">
                  <c:v>41054</c:v>
                </c:pt>
                <c:pt idx="8">
                  <c:v>41058</c:v>
                </c:pt>
                <c:pt idx="9">
                  <c:v>41058</c:v>
                </c:pt>
                <c:pt idx="10">
                  <c:v>41068</c:v>
                </c:pt>
                <c:pt idx="11">
                  <c:v>41075</c:v>
                </c:pt>
                <c:pt idx="12">
                  <c:v>41082</c:v>
                </c:pt>
                <c:pt idx="13">
                  <c:v>41087</c:v>
                </c:pt>
                <c:pt idx="14">
                  <c:v>41003</c:v>
                </c:pt>
                <c:pt idx="15">
                  <c:v>41011</c:v>
                </c:pt>
                <c:pt idx="16">
                  <c:v>41018</c:v>
                </c:pt>
                <c:pt idx="17">
                  <c:v>41022</c:v>
                </c:pt>
                <c:pt idx="18">
                  <c:v>41031</c:v>
                </c:pt>
                <c:pt idx="19">
                  <c:v>41036</c:v>
                </c:pt>
                <c:pt idx="20">
                  <c:v>41047</c:v>
                </c:pt>
                <c:pt idx="21">
                  <c:v>41054</c:v>
                </c:pt>
                <c:pt idx="22">
                  <c:v>41058</c:v>
                </c:pt>
                <c:pt idx="23">
                  <c:v>41058</c:v>
                </c:pt>
                <c:pt idx="24">
                  <c:v>41068</c:v>
                </c:pt>
                <c:pt idx="25">
                  <c:v>41075</c:v>
                </c:pt>
                <c:pt idx="26">
                  <c:v>41082</c:v>
                </c:pt>
                <c:pt idx="27">
                  <c:v>41087</c:v>
                </c:pt>
              </c:numCache>
            </c:numRef>
          </c:cat>
          <c:val>
            <c:numRef>
              <c:f>AV!$C$89:$C$116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52496768"/>
        <c:axId val="152515712"/>
      </c:lineChart>
      <c:dateAx>
        <c:axId val="15249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515712"/>
        <c:crosses val="autoZero"/>
        <c:auto val="1"/>
        <c:lblOffset val="100"/>
      </c:dateAx>
      <c:valAx>
        <c:axId val="15251571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496768"/>
        <c:crosses val="autoZero"/>
        <c:crossBetween val="between"/>
        <c:majorUnit val="10"/>
      </c:valAx>
    </c:plotArea>
    <c:plotVisOnly val="1"/>
  </c:chart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Q2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311225287744505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AV!$F$70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AV!$A$71:$A$84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AV!$F$71:$F$84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52494464"/>
        <c:axId val="152558976"/>
      </c:lineChart>
      <c:dateAx>
        <c:axId val="15249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558976"/>
        <c:crosses val="autoZero"/>
        <c:auto val="1"/>
        <c:lblOffset val="100"/>
      </c:dateAx>
      <c:valAx>
        <c:axId val="152558976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494464"/>
        <c:crosses val="autoZero"/>
        <c:crossBetween val="between"/>
        <c:majorUnit val="2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Q2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95112611116339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AV!$B$70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AV!$A$71:$A$84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AV!$B$71:$B$84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AV!$C$70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AV!$A$71:$A$84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AV!$C$71:$C$84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AV!$D$70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AV!$A$71:$A$84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AV!$D$71:$D$84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AV!$E$70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AV!$A$71:$A$84</c:f>
              <c:numCache>
                <c:formatCode>m/d/yyyy</c:formatCode>
                <c:ptCount val="14"/>
                <c:pt idx="0">
                  <c:v>41002</c:v>
                </c:pt>
                <c:pt idx="1">
                  <c:v>41009</c:v>
                </c:pt>
                <c:pt idx="2">
                  <c:v>41018</c:v>
                </c:pt>
                <c:pt idx="3">
                  <c:v>41022</c:v>
                </c:pt>
                <c:pt idx="4">
                  <c:v>41030</c:v>
                </c:pt>
                <c:pt idx="5">
                  <c:v>41039</c:v>
                </c:pt>
                <c:pt idx="6">
                  <c:v>41044</c:v>
                </c:pt>
                <c:pt idx="7">
                  <c:v>41051</c:v>
                </c:pt>
                <c:pt idx="8">
                  <c:v>41061</c:v>
                </c:pt>
                <c:pt idx="9">
                  <c:v>41061</c:v>
                </c:pt>
                <c:pt idx="10">
                  <c:v>41065</c:v>
                </c:pt>
                <c:pt idx="11">
                  <c:v>41072</c:v>
                </c:pt>
                <c:pt idx="12">
                  <c:v>41081</c:v>
                </c:pt>
                <c:pt idx="13">
                  <c:v>41089</c:v>
                </c:pt>
              </c:numCache>
            </c:numRef>
          </c:cat>
          <c:val>
            <c:numRef>
              <c:f>AV!$E$71:$E$84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53118208"/>
        <c:axId val="153124864"/>
      </c:lineChart>
      <c:dateAx>
        <c:axId val="15311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124864"/>
        <c:crosses val="autoZero"/>
        <c:auto val="1"/>
        <c:lblOffset val="100"/>
      </c:dateAx>
      <c:valAx>
        <c:axId val="153124864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3118208"/>
        <c:crosses val="autoZero"/>
        <c:crossBetween val="between"/>
        <c:majorUnit val="10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Q2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8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AV!$F$51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AV!$A$52:$A$66</c:f>
              <c:numCache>
                <c:formatCode>m/d/yyyy</c:formatCode>
                <c:ptCount val="15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</c:numCache>
            </c:numRef>
          </c:cat>
          <c:val>
            <c:numRef>
              <c:f>AV!$F$52:$F$66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53128320"/>
        <c:axId val="153040768"/>
      </c:lineChart>
      <c:dateAx>
        <c:axId val="15312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040768"/>
        <c:crosses val="autoZero"/>
        <c:auto val="1"/>
        <c:lblOffset val="100"/>
      </c:dateAx>
      <c:valAx>
        <c:axId val="153040768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3128320"/>
        <c:crosses val="autoZero"/>
        <c:crossBetween val="between"/>
        <c:majorUnit val="2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95112611116339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AV!$B$51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AV!$A$52:$A$66</c:f>
              <c:numCache>
                <c:formatCode>m/d/yyyy</c:formatCode>
                <c:ptCount val="15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</c:numCache>
            </c:numRef>
          </c:cat>
          <c:val>
            <c:numRef>
              <c:f>AV!$B$52:$B$66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AV!$C$51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AV!$A$52:$A$66</c:f>
              <c:numCache>
                <c:formatCode>m/d/yyyy</c:formatCode>
                <c:ptCount val="15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</c:numCache>
            </c:numRef>
          </c:cat>
          <c:val>
            <c:numRef>
              <c:f>AV!$C$52:$C$66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AV!$D$51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AV!$A$52:$A$66</c:f>
              <c:numCache>
                <c:formatCode>m/d/yyyy</c:formatCode>
                <c:ptCount val="15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</c:numCache>
            </c:numRef>
          </c:cat>
          <c:val>
            <c:numRef>
              <c:f>AV!$D$52:$D$66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AV!$E$51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AV!$A$52:$A$66</c:f>
              <c:numCache>
                <c:formatCode>m/d/yyyy</c:formatCode>
                <c:ptCount val="15"/>
                <c:pt idx="0">
                  <c:v>41003</c:v>
                </c:pt>
                <c:pt idx="1">
                  <c:v>41011</c:v>
                </c:pt>
                <c:pt idx="2">
                  <c:v>41018</c:v>
                </c:pt>
                <c:pt idx="3">
                  <c:v>41022</c:v>
                </c:pt>
                <c:pt idx="4">
                  <c:v>41031</c:v>
                </c:pt>
                <c:pt idx="5">
                  <c:v>41032</c:v>
                </c:pt>
                <c:pt idx="6">
                  <c:v>41036</c:v>
                </c:pt>
                <c:pt idx="7">
                  <c:v>41047</c:v>
                </c:pt>
                <c:pt idx="8">
                  <c:v>41054</c:v>
                </c:pt>
                <c:pt idx="9">
                  <c:v>41061</c:v>
                </c:pt>
                <c:pt idx="10">
                  <c:v>41061</c:v>
                </c:pt>
                <c:pt idx="11">
                  <c:v>41068</c:v>
                </c:pt>
                <c:pt idx="12">
                  <c:v>41075</c:v>
                </c:pt>
                <c:pt idx="13">
                  <c:v>41082</c:v>
                </c:pt>
                <c:pt idx="14">
                  <c:v>41087</c:v>
                </c:pt>
              </c:numCache>
            </c:numRef>
          </c:cat>
          <c:val>
            <c:numRef>
              <c:f>AV!$E$52:$E$66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53686016"/>
        <c:axId val="153688320"/>
      </c:lineChart>
      <c:dateAx>
        <c:axId val="15368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688320"/>
        <c:crosses val="autoZero"/>
        <c:auto val="1"/>
        <c:lblOffset val="100"/>
      </c:dateAx>
      <c:valAx>
        <c:axId val="153688320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3686016"/>
        <c:crosses val="autoZero"/>
        <c:crossBetween val="between"/>
        <c:majorUnit val="10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Q2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24802749466217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4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AV!$B$4:$B$47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AV!$A$4:$A$47</c:f>
              <c:numCache>
                <c:formatCode>m/d/yyyy</c:formatCode>
                <c:ptCount val="44"/>
                <c:pt idx="0">
                  <c:v>41001</c:v>
                </c:pt>
                <c:pt idx="1">
                  <c:v>41008</c:v>
                </c:pt>
                <c:pt idx="2">
                  <c:v>41018</c:v>
                </c:pt>
                <c:pt idx="3">
                  <c:v>41022</c:v>
                </c:pt>
                <c:pt idx="4">
                  <c:v>41029</c:v>
                </c:pt>
                <c:pt idx="5">
                  <c:v>41038</c:v>
                </c:pt>
                <c:pt idx="6">
                  <c:v>41045</c:v>
                </c:pt>
                <c:pt idx="7">
                  <c:v>41053</c:v>
                </c:pt>
                <c:pt idx="8">
                  <c:v>41060</c:v>
                </c:pt>
                <c:pt idx="9">
                  <c:v>41060</c:v>
                </c:pt>
                <c:pt idx="10">
                  <c:v>41067</c:v>
                </c:pt>
                <c:pt idx="11">
                  <c:v>41074</c:v>
                </c:pt>
                <c:pt idx="12">
                  <c:v>41079</c:v>
                </c:pt>
                <c:pt idx="13">
                  <c:v>41085</c:v>
                </c:pt>
                <c:pt idx="14">
                  <c:v>41001</c:v>
                </c:pt>
                <c:pt idx="15">
                  <c:v>41008</c:v>
                </c:pt>
                <c:pt idx="16">
                  <c:v>41018</c:v>
                </c:pt>
                <c:pt idx="17">
                  <c:v>41022</c:v>
                </c:pt>
                <c:pt idx="18">
                  <c:v>41029</c:v>
                </c:pt>
                <c:pt idx="19">
                  <c:v>41038</c:v>
                </c:pt>
                <c:pt idx="20">
                  <c:v>41043</c:v>
                </c:pt>
                <c:pt idx="21">
                  <c:v>41045</c:v>
                </c:pt>
                <c:pt idx="22">
                  <c:v>41053</c:v>
                </c:pt>
                <c:pt idx="23">
                  <c:v>41060</c:v>
                </c:pt>
                <c:pt idx="24">
                  <c:v>41060</c:v>
                </c:pt>
                <c:pt idx="25">
                  <c:v>41067</c:v>
                </c:pt>
                <c:pt idx="26">
                  <c:v>41074</c:v>
                </c:pt>
                <c:pt idx="27">
                  <c:v>41079</c:v>
                </c:pt>
                <c:pt idx="28">
                  <c:v>41085</c:v>
                </c:pt>
                <c:pt idx="29">
                  <c:v>41001</c:v>
                </c:pt>
                <c:pt idx="30">
                  <c:v>41008</c:v>
                </c:pt>
                <c:pt idx="31">
                  <c:v>41018</c:v>
                </c:pt>
                <c:pt idx="32">
                  <c:v>41022</c:v>
                </c:pt>
                <c:pt idx="33">
                  <c:v>41029</c:v>
                </c:pt>
                <c:pt idx="34">
                  <c:v>41038</c:v>
                </c:pt>
                <c:pt idx="35">
                  <c:v>41043</c:v>
                </c:pt>
                <c:pt idx="36">
                  <c:v>41045</c:v>
                </c:pt>
                <c:pt idx="37">
                  <c:v>41053</c:v>
                </c:pt>
                <c:pt idx="38">
                  <c:v>41060</c:v>
                </c:pt>
                <c:pt idx="39">
                  <c:v>41060</c:v>
                </c:pt>
                <c:pt idx="40">
                  <c:v>41067</c:v>
                </c:pt>
                <c:pt idx="41">
                  <c:v>41074</c:v>
                </c:pt>
                <c:pt idx="42">
                  <c:v>41079</c:v>
                </c:pt>
                <c:pt idx="43">
                  <c:v>41085</c:v>
                </c:pt>
              </c:numCache>
            </c:numRef>
          </c:cat>
          <c:val>
            <c:numRef>
              <c:f>AV!$C$4:$C$47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marker val="1"/>
        <c:axId val="152984576"/>
        <c:axId val="152992000"/>
      </c:lineChart>
      <c:dateAx>
        <c:axId val="15298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2992000"/>
        <c:crosses val="autoZero"/>
        <c:auto val="1"/>
        <c:lblOffset val="100"/>
      </c:dateAx>
      <c:valAx>
        <c:axId val="152992000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52984576"/>
        <c:crosses val="autoZero"/>
        <c:crossBetween val="between"/>
        <c:majorUnit val="1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5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215537787398608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424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TP!$A$483:$A$489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TP!$F$483:$F$489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46276736"/>
        <c:axId val="146278656"/>
      </c:lineChart>
      <c:dateAx>
        <c:axId val="1462767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6278656"/>
        <c:crosses val="autoZero"/>
        <c:auto val="1"/>
        <c:lblOffset val="100"/>
      </c:dateAx>
      <c:valAx>
        <c:axId val="146278656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276736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SV!$AB$1113:$AB$1116</c:f>
              <c:strCache>
                <c:ptCount val="1"/>
                <c:pt idx="0">
                  <c:v>5/9/2012 5/14/2012 QC-12-04837 5/21/2012</c:v>
                </c:pt>
              </c:strCache>
            </c:strRef>
          </c:tx>
          <c:cat>
            <c:multiLvlStrRef>
              <c:f>SV!$A$1117:$AA$1142</c:f>
              <c:multiLvlStrCache>
                <c:ptCount val="26"/>
                <c:lvl>
                  <c:pt idx="3">
                    <c:v>QC-12-05336</c:v>
                  </c:pt>
                </c:lvl>
                <c:lvl>
                  <c:pt idx="14">
                    <c:v>Comments</c:v>
                  </c:pt>
                  <c:pt idx="20">
                    <c:v>GPR w/ spores</c:v>
                  </c:pt>
                </c:lvl>
                <c:lvl>
                  <c:pt idx="14">
                    <c:v>QC SSN</c:v>
                  </c:pt>
                  <c:pt idx="15">
                    <c:v>QC-12-03425</c:v>
                  </c:pt>
                  <c:pt idx="17">
                    <c:v>QC-12-03643</c:v>
                  </c:pt>
                  <c:pt idx="18">
                    <c:v>QC-12-03668</c:v>
                  </c:pt>
                  <c:pt idx="20">
                    <c:v>QC-12-03912</c:v>
                  </c:pt>
                  <c:pt idx="21">
                    <c:v>QC-12-03922</c:v>
                  </c:pt>
                  <c:pt idx="22">
                    <c:v>QC-12-03940</c:v>
                  </c:pt>
                </c:lvl>
                <c:lvl>
                  <c:pt idx="14">
                    <c:v>AL/ACT #</c:v>
                  </c:pt>
                </c:lvl>
                <c:lvl>
                  <c:pt idx="14">
                    <c:v>Y/M</c:v>
                  </c:pt>
                </c:lvl>
                <c:lvl>
                  <c:pt idx="14">
                    <c:v>GNR</c:v>
                  </c:pt>
                </c:lvl>
                <c:lvl>
                  <c:pt idx="14">
                    <c:v>GPR</c:v>
                  </c:pt>
                  <c:pt idx="20">
                    <c:v>1</c:v>
                  </c:pt>
                </c:lvl>
                <c:lvl>
                  <c:pt idx="3">
                    <c:v>0</c:v>
                  </c:pt>
                  <c:pt idx="13">
                    <c:v>Gram Stain/</c:v>
                  </c:pt>
                  <c:pt idx="14">
                    <c:v>GPC</c:v>
                  </c:pt>
                  <c:pt idx="21">
                    <c:v>1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F2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F1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S10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S9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S8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S7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1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S6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S5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S4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S3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S2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3">
                    <c:v>0</c:v>
                  </c:pt>
                  <c:pt idx="13">
                    <c:v>TAMC</c:v>
                  </c:pt>
                  <c:pt idx="14">
                    <c:v>S1 </c:v>
                  </c:pt>
                  <c:pt idx="15">
                    <c:v>0</c:v>
                  </c:pt>
                  <c:pt idx="17">
                    <c:v>0</c:v>
                  </c:pt>
                  <c:pt idx="18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lvl>
                <c:lvl>
                  <c:pt idx="0">
                    <c:v>5/23/2012</c:v>
                  </c:pt>
                  <c:pt idx="1">
                    <c:v>5/28/2012</c:v>
                  </c:pt>
                  <c:pt idx="2">
                    <c:v>5/30/2012</c:v>
                  </c:pt>
                  <c:pt idx="3">
                    <c:v>6/1/2012</c:v>
                  </c:pt>
                  <c:pt idx="4">
                    <c:v>6/6/2012</c:v>
                  </c:pt>
                  <c:pt idx="5">
                    <c:v>6/11/2012</c:v>
                  </c:pt>
                  <c:pt idx="6">
                    <c:v>6/13/2012</c:v>
                  </c:pt>
                  <c:pt idx="7">
                    <c:v>6/18/2012</c:v>
                  </c:pt>
                  <c:pt idx="8">
                    <c:v>6/20/2012</c:v>
                  </c:pt>
                  <c:pt idx="9">
                    <c:v>6/25/2012</c:v>
                  </c:pt>
                  <c:pt idx="10">
                    <c:v>6/27/2012</c:v>
                  </c:pt>
                  <c:pt idx="13">
                    <c:v>RM 147/147T</c:v>
                  </c:pt>
                  <c:pt idx="14">
                    <c:v>Date</c:v>
                  </c:pt>
                  <c:pt idx="15">
                    <c:v>4/3/2012</c:v>
                  </c:pt>
                  <c:pt idx="16">
                    <c:v>4/4/2012</c:v>
                  </c:pt>
                  <c:pt idx="17">
                    <c:v>4/10/2012</c:v>
                  </c:pt>
                  <c:pt idx="18">
                    <c:v>4/11/2012</c:v>
                  </c:pt>
                  <c:pt idx="19">
                    <c:v>4/16/2012</c:v>
                  </c:pt>
                  <c:pt idx="20">
                    <c:v>4/20/2012</c:v>
                  </c:pt>
                  <c:pt idx="21">
                    <c:v>4/23/2012</c:v>
                  </c:pt>
                  <c:pt idx="22">
                    <c:v>4/24/2012</c:v>
                  </c:pt>
                  <c:pt idx="23">
                    <c:v>4/30/2012</c:v>
                  </c:pt>
                  <c:pt idx="24">
                    <c:v>5/2/2012</c:v>
                  </c:pt>
                  <c:pt idx="25">
                    <c:v>5/7/2012</c:v>
                  </c:pt>
                </c:lvl>
              </c:multiLvlStrCache>
            </c:multiLvlStrRef>
          </c:cat>
          <c:val>
            <c:numRef>
              <c:f>SV!$AB$1117:$AB$1142</c:f>
              <c:numCache>
                <c:formatCode>General</c:formatCode>
                <c:ptCount val="26"/>
              </c:numCache>
            </c:numRef>
          </c:val>
        </c:ser>
        <c:axId val="153015424"/>
        <c:axId val="153016960"/>
      </c:barChart>
      <c:catAx>
        <c:axId val="153015424"/>
        <c:scaling>
          <c:orientation val="minMax"/>
        </c:scaling>
        <c:delete val="1"/>
        <c:axPos val="b"/>
        <c:tickLblPos val="none"/>
        <c:crossAx val="153016960"/>
        <c:crosses val="autoZero"/>
        <c:auto val="1"/>
        <c:lblAlgn val="ctr"/>
        <c:lblOffset val="100"/>
      </c:catAx>
      <c:valAx>
        <c:axId val="153016960"/>
        <c:scaling>
          <c:orientation val="minMax"/>
        </c:scaling>
        <c:delete val="1"/>
        <c:axPos val="l"/>
        <c:numFmt formatCode="General" sourceLinked="1"/>
        <c:tickLblPos val="none"/>
        <c:crossAx val="153015424"/>
        <c:crosses val="autoZero"/>
        <c:crossBetween val="between"/>
      </c:valAx>
    </c:plotArea>
    <c:plotVisOnly val="1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7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SV!$B$992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SV!$B$993:$B$1018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SV!$E$992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SV!$E$993:$E$1018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SV!$B$1045:$B$1070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SV!$C$1045:$C$1070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SV!$D$1045:$D$1070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SV!$E$1045:$E$1070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4102400"/>
        <c:axId val="154117248"/>
      </c:lineChart>
      <c:dateAx>
        <c:axId val="15410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4117248"/>
        <c:crosses val="autoZero"/>
        <c:auto val="1"/>
        <c:lblOffset val="100"/>
      </c:dateAx>
      <c:valAx>
        <c:axId val="15411724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102400"/>
        <c:crosses val="autoZero"/>
        <c:crossBetween val="between"/>
        <c:majorUnit val="1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7"/>
          <c:w val="0.86456505230795355"/>
          <c:h val="0.75235058309906555"/>
        </c:manualLayout>
      </c:layout>
      <c:lineChart>
        <c:grouping val="standard"/>
        <c:ser>
          <c:idx val="0"/>
          <c:order val="0"/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SV!$H$993:$H$1018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(SV!$A$993:$A$1018,SV!$A$1045:$A$1070)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SV!$H$1045:$H$1070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3566592"/>
        <c:axId val="153608192"/>
      </c:lineChart>
      <c:dateAx>
        <c:axId val="1535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608192"/>
        <c:crosses val="autoZero"/>
        <c:auto val="1"/>
        <c:lblOffset val="100"/>
      </c:dateAx>
      <c:valAx>
        <c:axId val="15360819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3566592"/>
        <c:crosses val="autoZero"/>
        <c:crossBetween val="between"/>
        <c:majorUnit val="2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0863242705582507E-2"/>
          <c:y val="0.13127337735817138"/>
          <c:w val="0.86456505230795355"/>
          <c:h val="0.75235058309906555"/>
        </c:manualLayout>
      </c:layout>
      <c:lineChart>
        <c:grouping val="standard"/>
        <c:ser>
          <c:idx val="1"/>
          <c:order val="0"/>
          <c:tx>
            <c:strRef>
              <c:f>SV!$C$992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SV!$C$993:$C$1018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1"/>
          <c:tx>
            <c:strRef>
              <c:f>SV!$D$992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SV!$D$993:$D$1018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SV!$B$1019:$B$1044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SV!$C$1019:$C$1044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SV!$D$1019:$D$1044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7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SV!$E$1019:$E$1044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8"/>
          <c:order val="6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SV!$F$1019:$F$1044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9"/>
          <c:order val="7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SV!$G$1019:$G$1044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8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SV!$H$1019:$H$1044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9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(SV!$A$993:$A$1018,SV!$A$1019:$A$1044)</c:f>
              <c:numCache>
                <c:formatCode>m/d/yyyy</c:formatCode>
                <c:ptCount val="52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41023</c:v>
                </c:pt>
                <c:pt idx="7">
                  <c:v>41029</c:v>
                </c:pt>
                <c:pt idx="8">
                  <c:v>41030</c:v>
                </c:pt>
                <c:pt idx="9">
                  <c:v>41039</c:v>
                </c:pt>
                <c:pt idx="10">
                  <c:v>41040</c:v>
                </c:pt>
                <c:pt idx="11">
                  <c:v>41045</c:v>
                </c:pt>
                <c:pt idx="12">
                  <c:v>41047</c:v>
                </c:pt>
                <c:pt idx="13">
                  <c:v>41052</c:v>
                </c:pt>
                <c:pt idx="14">
                  <c:v>41054</c:v>
                </c:pt>
                <c:pt idx="15">
                  <c:v>41057</c:v>
                </c:pt>
                <c:pt idx="16">
                  <c:v>41061</c:v>
                </c:pt>
                <c:pt idx="17">
                  <c:v>41064</c:v>
                </c:pt>
                <c:pt idx="18">
                  <c:v>41066</c:v>
                </c:pt>
                <c:pt idx="19">
                  <c:v>41071</c:v>
                </c:pt>
                <c:pt idx="20">
                  <c:v>41072</c:v>
                </c:pt>
                <c:pt idx="21">
                  <c:v>41072</c:v>
                </c:pt>
                <c:pt idx="22">
                  <c:v>41080</c:v>
                </c:pt>
                <c:pt idx="23">
                  <c:v>41081</c:v>
                </c:pt>
                <c:pt idx="24">
                  <c:v>41085</c:v>
                </c:pt>
                <c:pt idx="25">
                  <c:v>41086</c:v>
                </c:pt>
                <c:pt idx="26">
                  <c:v>41002</c:v>
                </c:pt>
                <c:pt idx="27">
                  <c:v>41003</c:v>
                </c:pt>
                <c:pt idx="28">
                  <c:v>41009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41023</c:v>
                </c:pt>
                <c:pt idx="33">
                  <c:v>41029</c:v>
                </c:pt>
                <c:pt idx="34">
                  <c:v>41030</c:v>
                </c:pt>
                <c:pt idx="35">
                  <c:v>41039</c:v>
                </c:pt>
                <c:pt idx="36">
                  <c:v>41040</c:v>
                </c:pt>
                <c:pt idx="37">
                  <c:v>41045</c:v>
                </c:pt>
                <c:pt idx="38">
                  <c:v>41047</c:v>
                </c:pt>
                <c:pt idx="39">
                  <c:v>41052</c:v>
                </c:pt>
                <c:pt idx="40">
                  <c:v>41054</c:v>
                </c:pt>
                <c:pt idx="41">
                  <c:v>41057</c:v>
                </c:pt>
                <c:pt idx="42">
                  <c:v>41061</c:v>
                </c:pt>
                <c:pt idx="43">
                  <c:v>41064</c:v>
                </c:pt>
                <c:pt idx="44">
                  <c:v>41066</c:v>
                </c:pt>
                <c:pt idx="45">
                  <c:v>41071</c:v>
                </c:pt>
                <c:pt idx="46">
                  <c:v>41072</c:v>
                </c:pt>
                <c:pt idx="47">
                  <c:v>41072</c:v>
                </c:pt>
                <c:pt idx="48">
                  <c:v>41080</c:v>
                </c:pt>
                <c:pt idx="49">
                  <c:v>41081</c:v>
                </c:pt>
                <c:pt idx="50">
                  <c:v>41085</c:v>
                </c:pt>
                <c:pt idx="51">
                  <c:v>41086</c:v>
                </c:pt>
              </c:numCache>
            </c:numRef>
          </c:cat>
          <c:val>
            <c:numRef>
              <c:f>SV!$I$1019:$I$1044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4454656"/>
        <c:axId val="154465408"/>
      </c:lineChart>
      <c:dateAx>
        <c:axId val="15445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4465408"/>
        <c:crosses val="autoZero"/>
        <c:auto val="1"/>
        <c:lblOffset val="100"/>
      </c:dateAx>
      <c:valAx>
        <c:axId val="15446540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454656"/>
        <c:crosses val="autoZero"/>
        <c:crossBetween val="between"/>
        <c:majorUnit val="1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Filling Suite 1 ISO 6 (Room 142)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Surface and Floor Viables Q2 2012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accent1"/>
                </a:solidFill>
              </a:rPr>
              <a:t> Alert &gt; 2 CFU, Action &gt; 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314996945857743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3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SV!$B$973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SV!$B$974:$B$980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SV!$C$973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SV!$C$974:$C$980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SV!$D$973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SV!$D$974:$D$980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SV!$E$973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SV!$E$974:$E$980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SV!$F$973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SV!$F$974:$F$980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SV!$G$973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SV!$G$974:$G$980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SV!$H$973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SV!$A$974:$A$980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SV!$H$974:$H$980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53409408"/>
        <c:axId val="153416064"/>
      </c:lineChart>
      <c:dateAx>
        <c:axId val="15340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416064"/>
        <c:crosses val="autoZero"/>
        <c:auto val="1"/>
        <c:lblOffset val="100"/>
      </c:dateAx>
      <c:valAx>
        <c:axId val="15341606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3409408"/>
        <c:crosses val="autoZero"/>
        <c:crossBetween val="between"/>
        <c:majorUnit val="1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Filling Suite 1 ISO 5 (Room 142)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285701170170262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7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SV!$B$981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SV!$A$982:$A$988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SV!$B$982:$B$988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SV!$C$981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SV!$A$982:$A$988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SV!$C$982:$C$988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SV!$D$981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SV!$A$982:$A$988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SV!$D$982:$D$988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54523136"/>
        <c:axId val="153419776"/>
      </c:lineChart>
      <c:dateAx>
        <c:axId val="15452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419776"/>
        <c:crosses val="autoZero"/>
        <c:auto val="1"/>
        <c:lblOffset val="100"/>
      </c:dateAx>
      <c:valAx>
        <c:axId val="153419776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54523136"/>
        <c:crosses val="autoZero"/>
        <c:crossBetween val="between"/>
        <c:majorUnit val="1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4"/>
          <c:w val="0.86456505230795355"/>
          <c:h val="0.75235058309906555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SV!$A$854:$A$879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SV!$B$854:$B$879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SV!$A$854:$A$879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SV!$H$854:$H$879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4538368"/>
        <c:axId val="154540672"/>
      </c:lineChart>
      <c:dateAx>
        <c:axId val="15453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4540672"/>
        <c:crosses val="autoZero"/>
        <c:auto val="1"/>
        <c:lblOffset val="100"/>
      </c:dateAx>
      <c:valAx>
        <c:axId val="15454067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538368"/>
        <c:crosses val="autoZero"/>
        <c:crossBetween val="between"/>
        <c:majorUnit val="1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SV!$H$827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(SV!$A$828:$A$853,SV!$A$880:$A$905)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SV!$H$828:$H$853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(SV!$A$828:$A$853,SV!$A$880:$A$905)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SV!$H$880:$H$905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(SV!$A$828:$A$853,SV!$A$880:$A$905)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SV!$I$880:$I$905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3539328"/>
        <c:axId val="153541248"/>
      </c:lineChart>
      <c:dateAx>
        <c:axId val="15353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541248"/>
        <c:crosses val="autoZero"/>
        <c:auto val="1"/>
        <c:lblOffset val="100"/>
      </c:dateAx>
      <c:valAx>
        <c:axId val="15354124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3539328"/>
        <c:crosses val="autoZero"/>
        <c:crossBetween val="between"/>
        <c:majorUnit val="2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6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4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SV!$C$827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SV!$A$854:$A$905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SV!$C$828:$C$905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SV!$D$827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SV!$A$854:$A$905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SV!$D$854:$D$905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SV!$E$827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SV!$A$854:$A$905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SV!$E$854:$E$905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SV!$B$827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SV!$A$854:$A$905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SV!$B$880:$B$905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SV!$F$827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SV!$A$854:$A$905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SV!$F$880:$F$905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SV!$G$827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SV!$A$854:$A$905</c:f>
              <c:numCache>
                <c:formatCode>m/d/yyyy</c:formatCode>
                <c:ptCount val="52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  <c:pt idx="26">
                  <c:v>41002</c:v>
                </c:pt>
                <c:pt idx="27">
                  <c:v>41004</c:v>
                </c:pt>
                <c:pt idx="28">
                  <c:v>41008</c:v>
                </c:pt>
                <c:pt idx="29">
                  <c:v>41010</c:v>
                </c:pt>
                <c:pt idx="30">
                  <c:v>41019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41032</c:v>
                </c:pt>
                <c:pt idx="35">
                  <c:v>41037</c:v>
                </c:pt>
                <c:pt idx="36">
                  <c:v>41038</c:v>
                </c:pt>
                <c:pt idx="37">
                  <c:v>41043</c:v>
                </c:pt>
                <c:pt idx="38">
                  <c:v>41045</c:v>
                </c:pt>
                <c:pt idx="39">
                  <c:v>41052</c:v>
                </c:pt>
                <c:pt idx="40">
                  <c:v>41053</c:v>
                </c:pt>
                <c:pt idx="41">
                  <c:v>41059</c:v>
                </c:pt>
                <c:pt idx="42">
                  <c:v>41059</c:v>
                </c:pt>
                <c:pt idx="43">
                  <c:v>41060</c:v>
                </c:pt>
                <c:pt idx="44">
                  <c:v>41064</c:v>
                </c:pt>
                <c:pt idx="45">
                  <c:v>41067</c:v>
                </c:pt>
                <c:pt idx="46">
                  <c:v>41072</c:v>
                </c:pt>
                <c:pt idx="47">
                  <c:v>41073</c:v>
                </c:pt>
                <c:pt idx="48">
                  <c:v>41078</c:v>
                </c:pt>
                <c:pt idx="49">
                  <c:v>41081</c:v>
                </c:pt>
                <c:pt idx="50">
                  <c:v>41086</c:v>
                </c:pt>
                <c:pt idx="51">
                  <c:v>41089</c:v>
                </c:pt>
              </c:numCache>
            </c:numRef>
          </c:cat>
          <c:val>
            <c:numRef>
              <c:f>SV!$G$880:$G$905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4986752"/>
        <c:axId val="155005696"/>
      </c:lineChart>
      <c:dateAx>
        <c:axId val="1549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005696"/>
        <c:crosses val="autoZero"/>
        <c:auto val="1"/>
        <c:lblOffset val="100"/>
      </c:dateAx>
      <c:valAx>
        <c:axId val="15500569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986752"/>
        <c:crosses val="autoZero"/>
        <c:crossBetween val="between"/>
        <c:majorUnit val="2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27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SV!$B$827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SV!$A$828:$A$853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SV!$B$828:$B$853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SV!$D$827</c:f>
              <c:strCache>
                <c:ptCount val="1"/>
                <c:pt idx="0">
                  <c:v>S3</c:v>
                </c:pt>
              </c:strCache>
            </c:strRef>
          </c:tx>
          <c:dPt>
            <c:idx val="5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cat>
            <c:numRef>
              <c:f>SV!$A$828:$A$853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SV!$D$828:$D$853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SV!$E$827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SV!$A$828:$A$853</c:f>
              <c:numCache>
                <c:formatCode>m/d/yyyy</c:formatCode>
                <c:ptCount val="26"/>
                <c:pt idx="0">
                  <c:v>41002</c:v>
                </c:pt>
                <c:pt idx="1">
                  <c:v>41004</c:v>
                </c:pt>
                <c:pt idx="2">
                  <c:v>41008</c:v>
                </c:pt>
                <c:pt idx="3">
                  <c:v>41010</c:v>
                </c:pt>
                <c:pt idx="4">
                  <c:v>41019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41032</c:v>
                </c:pt>
                <c:pt idx="9">
                  <c:v>41037</c:v>
                </c:pt>
                <c:pt idx="10">
                  <c:v>41038</c:v>
                </c:pt>
                <c:pt idx="11">
                  <c:v>41043</c:v>
                </c:pt>
                <c:pt idx="12">
                  <c:v>41045</c:v>
                </c:pt>
                <c:pt idx="13">
                  <c:v>41052</c:v>
                </c:pt>
                <c:pt idx="14">
                  <c:v>41053</c:v>
                </c:pt>
                <c:pt idx="15">
                  <c:v>41059</c:v>
                </c:pt>
                <c:pt idx="16">
                  <c:v>41059</c:v>
                </c:pt>
                <c:pt idx="17">
                  <c:v>41060</c:v>
                </c:pt>
                <c:pt idx="18">
                  <c:v>41064</c:v>
                </c:pt>
                <c:pt idx="19">
                  <c:v>41067</c:v>
                </c:pt>
                <c:pt idx="20">
                  <c:v>41072</c:v>
                </c:pt>
                <c:pt idx="21">
                  <c:v>41073</c:v>
                </c:pt>
                <c:pt idx="22">
                  <c:v>41078</c:v>
                </c:pt>
                <c:pt idx="23">
                  <c:v>41081</c:v>
                </c:pt>
                <c:pt idx="24">
                  <c:v>41086</c:v>
                </c:pt>
                <c:pt idx="25">
                  <c:v>41089</c:v>
                </c:pt>
              </c:numCache>
            </c:numRef>
          </c:cat>
          <c:val>
            <c:numRef>
              <c:f>SV!$E$828:$E$853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5089152"/>
        <c:axId val="155095808"/>
      </c:lineChart>
      <c:dateAx>
        <c:axId val="15508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095808"/>
        <c:crosses val="autoZero"/>
        <c:auto val="1"/>
        <c:lblOffset val="100"/>
      </c:dateAx>
      <c:valAx>
        <c:axId val="15509580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089152"/>
        <c:crosses val="autoZero"/>
        <c:crossBetween val="between"/>
        <c:majorUnit val="5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Filling Suite 1 ISO 5 (Room 142)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Q2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215537787398609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TP!$A$483:$A$489</c:f>
              <c:numCache>
                <c:formatCode>m/d/yyyy</c:formatCode>
                <c:ptCount val="7"/>
                <c:pt idx="0">
                  <c:v>41002</c:v>
                </c:pt>
                <c:pt idx="1">
                  <c:v>41003</c:v>
                </c:pt>
                <c:pt idx="2">
                  <c:v>41009</c:v>
                </c:pt>
                <c:pt idx="3">
                  <c:v>41010</c:v>
                </c:pt>
                <c:pt idx="4">
                  <c:v>41019</c:v>
                </c:pt>
                <c:pt idx="5">
                  <c:v>41029</c:v>
                </c:pt>
                <c:pt idx="6">
                  <c:v>41030</c:v>
                </c:pt>
              </c:numCache>
            </c:numRef>
          </c:cat>
          <c:val>
            <c:numRef>
              <c:f>TP!$G$483:$G$489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46306944"/>
        <c:axId val="145973248"/>
      </c:lineChart>
      <c:dateAx>
        <c:axId val="1463069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45973248"/>
        <c:crosses val="autoZero"/>
        <c:auto val="1"/>
        <c:lblOffset val="100"/>
      </c:dateAx>
      <c:valAx>
        <c:axId val="1459732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46306944"/>
        <c:crosses val="autoZero"/>
        <c:crossBetween val="between"/>
        <c:majorUnit val="1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18"/>
          <c:w val="0.86456505230795355"/>
          <c:h val="0.75235058309906555"/>
        </c:manualLayout>
      </c:layout>
      <c:lineChart>
        <c:grouping val="standard"/>
        <c:ser>
          <c:idx val="0"/>
          <c:order val="0"/>
          <c:cat>
            <c:numRef>
              <c:f>SV!$A$798:$A$823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SV!$B$798:$B$823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SV!$A$798:$A$823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SV!$C$798:$C$823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SV!$A$798:$A$823</c:f>
              <c:numCache>
                <c:formatCode>m/d/yyyy</c:formatCode>
                <c:ptCount val="26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</c:numCache>
            </c:numRef>
          </c:cat>
          <c:val>
            <c:numRef>
              <c:f>SV!$D$798:$D$823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55134208"/>
        <c:axId val="155165440"/>
      </c:lineChart>
      <c:dateAx>
        <c:axId val="15513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165440"/>
        <c:crosses val="autoZero"/>
        <c:auto val="1"/>
        <c:lblOffset val="100"/>
      </c:dateAx>
      <c:valAx>
        <c:axId val="15516544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134208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557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728717865353207"/>
          <c:w val="0.83087491026726989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SV!$I$745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SV!$I$746:$I$797</c:f>
              <c:numCache>
                <c:formatCode>General</c:formatCode>
                <c:ptCount val="5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14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83</c:v>
                </c:pt>
                <c:pt idx="50">
                  <c:v>76</c:v>
                </c:pt>
                <c:pt idx="51">
                  <c:v>2</c:v>
                </c:pt>
              </c:numCache>
            </c:numRef>
          </c:val>
        </c:ser>
        <c:ser>
          <c:idx val="1"/>
          <c:order val="1"/>
          <c:tx>
            <c:strRef>
              <c:f>SV!$J$745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SV!$J$746:$J$797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3</c:v>
                </c:pt>
              </c:numCache>
            </c:numRef>
          </c:val>
        </c:ser>
        <c:marker val="1"/>
        <c:axId val="155173632"/>
        <c:axId val="153759744"/>
      </c:lineChart>
      <c:dateAx>
        <c:axId val="15517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759744"/>
        <c:crosses val="autoZero"/>
        <c:auto val="1"/>
        <c:lblOffset val="100"/>
      </c:dateAx>
      <c:valAx>
        <c:axId val="153759744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  <a:endParaRPr lang="en-US" sz="1000" baseline="30000"/>
              </a:p>
            </c:rich>
          </c:tx>
        </c:title>
        <c:numFmt formatCode="General" sourceLinked="1"/>
        <c:tickLblPos val="nextTo"/>
        <c:crossAx val="155173632"/>
        <c:crosses val="autoZero"/>
        <c:crossBetween val="between"/>
        <c:majorUnit val="5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SV!$B$745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SV!$B$746:$B$797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SV!$C$745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SV!$C$746:$C$797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SV!$D$745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SV!$D$746:$D$797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SV!$E$745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dLbl>
              <c:idx val="77"/>
              <c:dLblPos val="r"/>
              <c:showVal val="1"/>
              <c:showSerName val="1"/>
            </c:dLbl>
            <c:delete val="1"/>
          </c:dLbls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SV!$E$746:$E$797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SV!$F$745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dLbl>
              <c:idx val="77"/>
              <c:dLblPos val="r"/>
              <c:showVal val="1"/>
              <c:showSerName val="1"/>
            </c:dLbl>
            <c:delete val="1"/>
          </c:dLbls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SV!$F$746:$F$797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SV!$G$745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dLbls>
            <c:dLbl>
              <c:idx val="77"/>
              <c:dLblPos val="r"/>
              <c:showVal val="1"/>
              <c:showSerName val="1"/>
            </c:dLbl>
            <c:delete val="1"/>
          </c:dLbls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SV!$G$746:$G$797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SV!$H$745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Lbls>
            <c:dLbl>
              <c:idx val="77"/>
              <c:dLblPos val="r"/>
              <c:showVal val="1"/>
              <c:showSerName val="1"/>
            </c:dLbl>
            <c:delete val="1"/>
          </c:dLbls>
          <c:cat>
            <c:numRef>
              <c:f>SV!$A$746:$A$797</c:f>
              <c:numCache>
                <c:formatCode>m/d/yyyy</c:formatCode>
                <c:ptCount val="52"/>
                <c:pt idx="0">
                  <c:v>41002</c:v>
                </c:pt>
                <c:pt idx="1">
                  <c:v>41005</c:v>
                </c:pt>
                <c:pt idx="2">
                  <c:v>41008</c:v>
                </c:pt>
                <c:pt idx="3">
                  <c:v>41009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41030</c:v>
                </c:pt>
                <c:pt idx="8">
                  <c:v>41031</c:v>
                </c:pt>
                <c:pt idx="9">
                  <c:v>41036</c:v>
                </c:pt>
                <c:pt idx="10">
                  <c:v>41039</c:v>
                </c:pt>
                <c:pt idx="11">
                  <c:v>41044</c:v>
                </c:pt>
                <c:pt idx="12">
                  <c:v>41047</c:v>
                </c:pt>
                <c:pt idx="13">
                  <c:v>41051</c:v>
                </c:pt>
                <c:pt idx="14">
                  <c:v>41054</c:v>
                </c:pt>
                <c:pt idx="15">
                  <c:v>41060</c:v>
                </c:pt>
                <c:pt idx="16">
                  <c:v>41061</c:v>
                </c:pt>
                <c:pt idx="17">
                  <c:v>41061</c:v>
                </c:pt>
                <c:pt idx="18">
                  <c:v>41065</c:v>
                </c:pt>
                <c:pt idx="19">
                  <c:v>41068</c:v>
                </c:pt>
                <c:pt idx="20">
                  <c:v>41072</c:v>
                </c:pt>
                <c:pt idx="21">
                  <c:v>41075</c:v>
                </c:pt>
                <c:pt idx="22">
                  <c:v>41081</c:v>
                </c:pt>
                <c:pt idx="23">
                  <c:v>41082</c:v>
                </c:pt>
                <c:pt idx="24">
                  <c:v>41087</c:v>
                </c:pt>
                <c:pt idx="25">
                  <c:v>41089</c:v>
                </c:pt>
                <c:pt idx="26">
                  <c:v>41002</c:v>
                </c:pt>
                <c:pt idx="27">
                  <c:v>41005</c:v>
                </c:pt>
                <c:pt idx="28">
                  <c:v>41008</c:v>
                </c:pt>
                <c:pt idx="29">
                  <c:v>41009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41030</c:v>
                </c:pt>
                <c:pt idx="34">
                  <c:v>41031</c:v>
                </c:pt>
                <c:pt idx="35">
                  <c:v>41036</c:v>
                </c:pt>
                <c:pt idx="36">
                  <c:v>41039</c:v>
                </c:pt>
                <c:pt idx="37">
                  <c:v>41044</c:v>
                </c:pt>
                <c:pt idx="38">
                  <c:v>41047</c:v>
                </c:pt>
                <c:pt idx="39">
                  <c:v>41051</c:v>
                </c:pt>
                <c:pt idx="40">
                  <c:v>41054</c:v>
                </c:pt>
                <c:pt idx="41">
                  <c:v>41060</c:v>
                </c:pt>
                <c:pt idx="42">
                  <c:v>41061</c:v>
                </c:pt>
                <c:pt idx="43">
                  <c:v>41061</c:v>
                </c:pt>
                <c:pt idx="44">
                  <c:v>41065</c:v>
                </c:pt>
                <c:pt idx="45">
                  <c:v>41068</c:v>
                </c:pt>
                <c:pt idx="46">
                  <c:v>41072</c:v>
                </c:pt>
                <c:pt idx="47">
                  <c:v>41075</c:v>
                </c:pt>
                <c:pt idx="48">
                  <c:v>41081</c:v>
                </c:pt>
                <c:pt idx="49">
                  <c:v>41082</c:v>
                </c:pt>
                <c:pt idx="50">
                  <c:v>41087</c:v>
                </c:pt>
                <c:pt idx="51">
                  <c:v>41089</c:v>
                </c:pt>
              </c:numCache>
            </c:numRef>
          </c:cat>
          <c:val>
            <c:numRef>
              <c:f>SV!$H$746:$H$797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53884928"/>
        <c:axId val="153911296"/>
      </c:lineChart>
      <c:dateAx>
        <c:axId val="15388492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3911296"/>
        <c:crosses val="autoZero"/>
        <c:auto val="1"/>
        <c:lblOffset val="100"/>
      </c:dateAx>
      <c:valAx>
        <c:axId val="15391129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  <a:endParaRPr lang="en-US" sz="1000" baseline="30000"/>
              </a:p>
            </c:rich>
          </c:tx>
        </c:title>
        <c:numFmt formatCode="General" sourceLinked="1"/>
        <c:majorTickMark val="none"/>
        <c:tickLblPos val="nextTo"/>
        <c:crossAx val="153884928"/>
        <c:crosses val="autoZero"/>
        <c:crossBetween val="between"/>
        <c:majorUnit val="2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175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1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SV!$H$689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SV!$H$690:$H$741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SV!$I$689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SV!$I$690:$I$741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</c:ser>
        <c:marker val="1"/>
        <c:axId val="155529600"/>
        <c:axId val="155531904"/>
      </c:lineChart>
      <c:dateAx>
        <c:axId val="15552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531904"/>
        <c:crosses val="autoZero"/>
        <c:auto val="1"/>
        <c:lblOffset val="100"/>
      </c:dateAx>
      <c:valAx>
        <c:axId val="15553190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529600"/>
        <c:crosses val="autoZero"/>
        <c:crossBetween val="between"/>
        <c:majorUnit val="2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1780205098167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13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SV!$B$689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SV!$B$690:$B$741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SV!$C$689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SV!$C$690:$C$741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SV!$D$689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SV!$D$690:$D$741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SV!$E$689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SV!$E$690:$E$741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SV!$F$689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SV!$F$690:$F$741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SV!$G$689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SV!$A$690:$A$741</c:f>
              <c:numCache>
                <c:formatCode>m/d/yyyy</c:formatCode>
                <c:ptCount val="52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41025</c:v>
                </c:pt>
                <c:pt idx="7">
                  <c:v>41031</c:v>
                </c:pt>
                <c:pt idx="8">
                  <c:v>41033</c:v>
                </c:pt>
                <c:pt idx="9">
                  <c:v>41036</c:v>
                </c:pt>
                <c:pt idx="10">
                  <c:v>41040</c:v>
                </c:pt>
                <c:pt idx="11">
                  <c:v>41046</c:v>
                </c:pt>
                <c:pt idx="12">
                  <c:v>41047</c:v>
                </c:pt>
                <c:pt idx="13">
                  <c:v>41050</c:v>
                </c:pt>
                <c:pt idx="14">
                  <c:v>41053</c:v>
                </c:pt>
                <c:pt idx="15">
                  <c:v>41058</c:v>
                </c:pt>
                <c:pt idx="16">
                  <c:v>41061</c:v>
                </c:pt>
                <c:pt idx="17">
                  <c:v>41061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41075</c:v>
                </c:pt>
                <c:pt idx="22">
                  <c:v>41080</c:v>
                </c:pt>
                <c:pt idx="23">
                  <c:v>41082</c:v>
                </c:pt>
                <c:pt idx="24">
                  <c:v>41087</c:v>
                </c:pt>
                <c:pt idx="25">
                  <c:v>41088</c:v>
                </c:pt>
                <c:pt idx="26">
                  <c:v>41003</c:v>
                </c:pt>
                <c:pt idx="27">
                  <c:v>41005</c:v>
                </c:pt>
                <c:pt idx="28">
                  <c:v>41009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41025</c:v>
                </c:pt>
                <c:pt idx="33">
                  <c:v>41031</c:v>
                </c:pt>
                <c:pt idx="34">
                  <c:v>41033</c:v>
                </c:pt>
                <c:pt idx="35">
                  <c:v>41036</c:v>
                </c:pt>
                <c:pt idx="36">
                  <c:v>41040</c:v>
                </c:pt>
                <c:pt idx="37">
                  <c:v>41046</c:v>
                </c:pt>
                <c:pt idx="38">
                  <c:v>41047</c:v>
                </c:pt>
                <c:pt idx="39">
                  <c:v>41050</c:v>
                </c:pt>
                <c:pt idx="40">
                  <c:v>41053</c:v>
                </c:pt>
                <c:pt idx="41">
                  <c:v>41058</c:v>
                </c:pt>
                <c:pt idx="42">
                  <c:v>41061</c:v>
                </c:pt>
                <c:pt idx="43">
                  <c:v>41061</c:v>
                </c:pt>
                <c:pt idx="44">
                  <c:v>41066</c:v>
                </c:pt>
                <c:pt idx="45">
                  <c:v>41068</c:v>
                </c:pt>
                <c:pt idx="46">
                  <c:v>41071</c:v>
                </c:pt>
                <c:pt idx="47">
                  <c:v>41075</c:v>
                </c:pt>
                <c:pt idx="48">
                  <c:v>41080</c:v>
                </c:pt>
                <c:pt idx="49">
                  <c:v>41082</c:v>
                </c:pt>
                <c:pt idx="50">
                  <c:v>41087</c:v>
                </c:pt>
                <c:pt idx="51">
                  <c:v>41088</c:v>
                </c:pt>
              </c:numCache>
            </c:numRef>
          </c:cat>
          <c:val>
            <c:numRef>
              <c:f>SV!$G$690:$G$741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55565056"/>
        <c:axId val="155591424"/>
      </c:lineChart>
      <c:dateAx>
        <c:axId val="15556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591424"/>
        <c:crosses val="autoZero"/>
        <c:auto val="1"/>
        <c:lblOffset val="100"/>
      </c:dateAx>
      <c:valAx>
        <c:axId val="155591424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565056"/>
        <c:crosses val="autoZero"/>
        <c:crossBetween val="between"/>
        <c:majorUnit val="1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Purification 2 Hood ISO 5 (Room 133)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Surface Viables Q2 2012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accent1"/>
                </a:solidFill>
              </a:rPr>
              <a:t>  Alert &gt; 2 CFU, Action &gt; 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13"/>
          <c:w val="0.86456505230795355"/>
          <c:h val="0.75235058309906555"/>
        </c:manualLayout>
      </c:layout>
      <c:lineChart>
        <c:grouping val="standard"/>
        <c:ser>
          <c:idx val="0"/>
          <c:order val="0"/>
          <c:cat>
            <c:numRef>
              <c:f>SV!$A$628:$A$654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SV!$B$628:$B$654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SV!$A$628:$A$654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SV!$C$628:$C$654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SV!$A$628:$A$654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SV!$D$628:$D$654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SV!$A$628:$A$654</c:f>
              <c:numCache>
                <c:formatCode>m/d/yyyy</c:formatCode>
                <c:ptCount val="27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41082</c:v>
                </c:pt>
                <c:pt idx="25">
                  <c:v>41085</c:v>
                </c:pt>
                <c:pt idx="26">
                  <c:v>41088</c:v>
                </c:pt>
              </c:numCache>
            </c:numRef>
          </c:cat>
          <c:val>
            <c:numRef>
              <c:f>SV!$E$628:$E$654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marker val="1"/>
        <c:axId val="154610304"/>
        <c:axId val="154645632"/>
      </c:lineChart>
      <c:dateAx>
        <c:axId val="1546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54645632"/>
        <c:crosses val="autoZero"/>
        <c:auto val="1"/>
        <c:lblOffset val="100"/>
      </c:dateAx>
      <c:valAx>
        <c:axId val="15464563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54610304"/>
        <c:crosses val="autoZero"/>
        <c:crossBetween val="between"/>
        <c:majorUnit val="1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939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1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SV!$F$574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SV!$A$575:$A$627</c:f>
              <c:numCache>
                <c:formatCode>m/d/yyyy</c:formatCode>
                <c:ptCount val="53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41085</c:v>
                </c:pt>
                <c:pt idx="25">
                  <c:v>41088</c:v>
                </c:pt>
                <c:pt idx="26">
                  <c:v>41001</c:v>
                </c:pt>
                <c:pt idx="27">
                  <c:v>41005</c:v>
                </c:pt>
                <c:pt idx="28">
                  <c:v>41008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41033</c:v>
                </c:pt>
                <c:pt idx="35">
                  <c:v>41038</c:v>
                </c:pt>
                <c:pt idx="36">
                  <c:v>41040</c:v>
                </c:pt>
                <c:pt idx="37">
                  <c:v>41045</c:v>
                </c:pt>
                <c:pt idx="38">
                  <c:v>41046</c:v>
                </c:pt>
                <c:pt idx="39">
                  <c:v>41050</c:v>
                </c:pt>
                <c:pt idx="40">
                  <c:v>41052</c:v>
                </c:pt>
                <c:pt idx="41">
                  <c:v>41059</c:v>
                </c:pt>
                <c:pt idx="42">
                  <c:v>41059</c:v>
                </c:pt>
                <c:pt idx="43">
                  <c:v>41061</c:v>
                </c:pt>
                <c:pt idx="44">
                  <c:v>41066</c:v>
                </c:pt>
                <c:pt idx="45">
                  <c:v>41067</c:v>
                </c:pt>
                <c:pt idx="46">
                  <c:v>41071</c:v>
                </c:pt>
                <c:pt idx="47">
                  <c:v>41074</c:v>
                </c:pt>
                <c:pt idx="48">
                  <c:v>41079</c:v>
                </c:pt>
                <c:pt idx="49">
                  <c:v>41080</c:v>
                </c:pt>
                <c:pt idx="50">
                  <c:v>41082</c:v>
                </c:pt>
                <c:pt idx="51">
                  <c:v>41085</c:v>
                </c:pt>
                <c:pt idx="52">
                  <c:v>41088</c:v>
                </c:pt>
              </c:numCache>
            </c:numRef>
          </c:cat>
          <c:val>
            <c:numRef>
              <c:f>SV!$F$575:$F$627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6</c:v>
                </c:pt>
                <c:pt idx="52">
                  <c:v>4</c:v>
                </c:pt>
              </c:numCache>
            </c:numRef>
          </c:val>
        </c:ser>
        <c:marker val="1"/>
        <c:axId val="154686592"/>
        <c:axId val="154688512"/>
      </c:lineChart>
      <c:dateAx>
        <c:axId val="15468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4688512"/>
        <c:crosses val="autoZero"/>
        <c:auto val="1"/>
        <c:lblOffset val="100"/>
      </c:dateAx>
      <c:valAx>
        <c:axId val="15468851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686592"/>
        <c:crosses val="autoZero"/>
        <c:crossBetween val="between"/>
        <c:majorUnit val="2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381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7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SV!$B$574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SV!$A$575:$A$627</c:f>
              <c:numCache>
                <c:formatCode>m/d/yyyy</c:formatCode>
                <c:ptCount val="53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41085</c:v>
                </c:pt>
                <c:pt idx="25">
                  <c:v>41088</c:v>
                </c:pt>
                <c:pt idx="26">
                  <c:v>41001</c:v>
                </c:pt>
                <c:pt idx="27">
                  <c:v>41005</c:v>
                </c:pt>
                <c:pt idx="28">
                  <c:v>41008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41033</c:v>
                </c:pt>
                <c:pt idx="35">
                  <c:v>41038</c:v>
                </c:pt>
                <c:pt idx="36">
                  <c:v>41040</c:v>
                </c:pt>
                <c:pt idx="37">
                  <c:v>41045</c:v>
                </c:pt>
                <c:pt idx="38">
                  <c:v>41046</c:v>
                </c:pt>
                <c:pt idx="39">
                  <c:v>41050</c:v>
                </c:pt>
                <c:pt idx="40">
                  <c:v>41052</c:v>
                </c:pt>
                <c:pt idx="41">
                  <c:v>41059</c:v>
                </c:pt>
                <c:pt idx="42">
                  <c:v>41059</c:v>
                </c:pt>
                <c:pt idx="43">
                  <c:v>41061</c:v>
                </c:pt>
                <c:pt idx="44">
                  <c:v>41066</c:v>
                </c:pt>
                <c:pt idx="45">
                  <c:v>41067</c:v>
                </c:pt>
                <c:pt idx="46">
                  <c:v>41071</c:v>
                </c:pt>
                <c:pt idx="47">
                  <c:v>41074</c:v>
                </c:pt>
                <c:pt idx="48">
                  <c:v>41079</c:v>
                </c:pt>
                <c:pt idx="49">
                  <c:v>41080</c:v>
                </c:pt>
                <c:pt idx="50">
                  <c:v>41082</c:v>
                </c:pt>
                <c:pt idx="51">
                  <c:v>41085</c:v>
                </c:pt>
                <c:pt idx="52">
                  <c:v>41088</c:v>
                </c:pt>
              </c:numCache>
            </c:numRef>
          </c:cat>
          <c:val>
            <c:numRef>
              <c:f>SV!$B$575:$B$627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SV!$C$574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SV!$A$575:$A$627</c:f>
              <c:numCache>
                <c:formatCode>m/d/yyyy</c:formatCode>
                <c:ptCount val="53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41085</c:v>
                </c:pt>
                <c:pt idx="25">
                  <c:v>41088</c:v>
                </c:pt>
                <c:pt idx="26">
                  <c:v>41001</c:v>
                </c:pt>
                <c:pt idx="27">
                  <c:v>41005</c:v>
                </c:pt>
                <c:pt idx="28">
                  <c:v>41008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41033</c:v>
                </c:pt>
                <c:pt idx="35">
                  <c:v>41038</c:v>
                </c:pt>
                <c:pt idx="36">
                  <c:v>41040</c:v>
                </c:pt>
                <c:pt idx="37">
                  <c:v>41045</c:v>
                </c:pt>
                <c:pt idx="38">
                  <c:v>41046</c:v>
                </c:pt>
                <c:pt idx="39">
                  <c:v>41050</c:v>
                </c:pt>
                <c:pt idx="40">
                  <c:v>41052</c:v>
                </c:pt>
                <c:pt idx="41">
                  <c:v>41059</c:v>
                </c:pt>
                <c:pt idx="42">
                  <c:v>41059</c:v>
                </c:pt>
                <c:pt idx="43">
                  <c:v>41061</c:v>
                </c:pt>
                <c:pt idx="44">
                  <c:v>41066</c:v>
                </c:pt>
                <c:pt idx="45">
                  <c:v>41067</c:v>
                </c:pt>
                <c:pt idx="46">
                  <c:v>41071</c:v>
                </c:pt>
                <c:pt idx="47">
                  <c:v>41074</c:v>
                </c:pt>
                <c:pt idx="48">
                  <c:v>41079</c:v>
                </c:pt>
                <c:pt idx="49">
                  <c:v>41080</c:v>
                </c:pt>
                <c:pt idx="50">
                  <c:v>41082</c:v>
                </c:pt>
                <c:pt idx="51">
                  <c:v>41085</c:v>
                </c:pt>
                <c:pt idx="52">
                  <c:v>41088</c:v>
                </c:pt>
              </c:numCache>
            </c:numRef>
          </c:cat>
          <c:val>
            <c:numRef>
              <c:f>SV!$C$575:$C$627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1</c:v>
                </c:pt>
              </c:numCache>
            </c:numRef>
          </c:val>
        </c:ser>
        <c:ser>
          <c:idx val="2"/>
          <c:order val="2"/>
          <c:tx>
            <c:strRef>
              <c:f>SV!$D$574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SV!$A$575:$A$627</c:f>
              <c:numCache>
                <c:formatCode>m/d/yyyy</c:formatCode>
                <c:ptCount val="53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41085</c:v>
                </c:pt>
                <c:pt idx="25">
                  <c:v>41088</c:v>
                </c:pt>
                <c:pt idx="26">
                  <c:v>41001</c:v>
                </c:pt>
                <c:pt idx="27">
                  <c:v>41005</c:v>
                </c:pt>
                <c:pt idx="28">
                  <c:v>41008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41033</c:v>
                </c:pt>
                <c:pt idx="35">
                  <c:v>41038</c:v>
                </c:pt>
                <c:pt idx="36">
                  <c:v>41040</c:v>
                </c:pt>
                <c:pt idx="37">
                  <c:v>41045</c:v>
                </c:pt>
                <c:pt idx="38">
                  <c:v>41046</c:v>
                </c:pt>
                <c:pt idx="39">
                  <c:v>41050</c:v>
                </c:pt>
                <c:pt idx="40">
                  <c:v>41052</c:v>
                </c:pt>
                <c:pt idx="41">
                  <c:v>41059</c:v>
                </c:pt>
                <c:pt idx="42">
                  <c:v>41059</c:v>
                </c:pt>
                <c:pt idx="43">
                  <c:v>41061</c:v>
                </c:pt>
                <c:pt idx="44">
                  <c:v>41066</c:v>
                </c:pt>
                <c:pt idx="45">
                  <c:v>41067</c:v>
                </c:pt>
                <c:pt idx="46">
                  <c:v>41071</c:v>
                </c:pt>
                <c:pt idx="47">
                  <c:v>41074</c:v>
                </c:pt>
                <c:pt idx="48">
                  <c:v>41079</c:v>
                </c:pt>
                <c:pt idx="49">
                  <c:v>41080</c:v>
                </c:pt>
                <c:pt idx="50">
                  <c:v>41082</c:v>
                </c:pt>
                <c:pt idx="51">
                  <c:v>41085</c:v>
                </c:pt>
                <c:pt idx="52">
                  <c:v>41088</c:v>
                </c:pt>
              </c:numCache>
            </c:numRef>
          </c:cat>
          <c:val>
            <c:numRef>
              <c:f>SV!$D$575:$D$627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SV!$E$574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SV!$A$575:$A$627</c:f>
              <c:numCache>
                <c:formatCode>m/d/yyyy</c:formatCode>
                <c:ptCount val="53"/>
                <c:pt idx="0">
                  <c:v>41001</c:v>
                </c:pt>
                <c:pt idx="1">
                  <c:v>41005</c:v>
                </c:pt>
                <c:pt idx="2">
                  <c:v>41008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41026</c:v>
                </c:pt>
                <c:pt idx="7">
                  <c:v>41029</c:v>
                </c:pt>
                <c:pt idx="8">
                  <c:v>41033</c:v>
                </c:pt>
                <c:pt idx="9">
                  <c:v>41038</c:v>
                </c:pt>
                <c:pt idx="10">
                  <c:v>41040</c:v>
                </c:pt>
                <c:pt idx="11">
                  <c:v>41045</c:v>
                </c:pt>
                <c:pt idx="12">
                  <c:v>41046</c:v>
                </c:pt>
                <c:pt idx="13">
                  <c:v>41050</c:v>
                </c:pt>
                <c:pt idx="14">
                  <c:v>41052</c:v>
                </c:pt>
                <c:pt idx="15">
                  <c:v>41059</c:v>
                </c:pt>
                <c:pt idx="16">
                  <c:v>41059</c:v>
                </c:pt>
                <c:pt idx="17">
                  <c:v>41061</c:v>
                </c:pt>
                <c:pt idx="18">
                  <c:v>41066</c:v>
                </c:pt>
                <c:pt idx="19">
                  <c:v>41067</c:v>
                </c:pt>
                <c:pt idx="20">
                  <c:v>41071</c:v>
                </c:pt>
                <c:pt idx="21">
                  <c:v>41074</c:v>
                </c:pt>
                <c:pt idx="22">
                  <c:v>41079</c:v>
                </c:pt>
                <c:pt idx="23">
                  <c:v>41080</c:v>
                </c:pt>
                <c:pt idx="24">
                  <c:v>41085</c:v>
                </c:pt>
                <c:pt idx="25">
                  <c:v>41088</c:v>
                </c:pt>
                <c:pt idx="26">
                  <c:v>41001</c:v>
                </c:pt>
                <c:pt idx="27">
                  <c:v>41005</c:v>
                </c:pt>
                <c:pt idx="28">
                  <c:v>41008</c:v>
                </c:pt>
                <c:pt idx="29">
                  <c:v>41011</c:v>
                </c:pt>
                <c:pt idx="30">
                  <c:v>41018</c:v>
                </c:pt>
                <c:pt idx="31">
                  <c:v>41022</c:v>
                </c:pt>
                <c:pt idx="32">
                  <c:v>41026</c:v>
                </c:pt>
                <c:pt idx="33">
                  <c:v>41029</c:v>
                </c:pt>
                <c:pt idx="34">
                  <c:v>41033</c:v>
                </c:pt>
                <c:pt idx="35">
                  <c:v>41038</c:v>
                </c:pt>
                <c:pt idx="36">
                  <c:v>41040</c:v>
                </c:pt>
                <c:pt idx="37">
                  <c:v>41045</c:v>
                </c:pt>
                <c:pt idx="38">
                  <c:v>41046</c:v>
                </c:pt>
                <c:pt idx="39">
                  <c:v>41050</c:v>
                </c:pt>
                <c:pt idx="40">
                  <c:v>41052</c:v>
                </c:pt>
                <c:pt idx="41">
                  <c:v>41059</c:v>
                </c:pt>
                <c:pt idx="42">
                  <c:v>41059</c:v>
                </c:pt>
                <c:pt idx="43">
                  <c:v>41061</c:v>
                </c:pt>
                <c:pt idx="44">
                  <c:v>41066</c:v>
                </c:pt>
                <c:pt idx="45">
                  <c:v>41067</c:v>
                </c:pt>
                <c:pt idx="46">
                  <c:v>41071</c:v>
                </c:pt>
                <c:pt idx="47">
                  <c:v>41074</c:v>
                </c:pt>
                <c:pt idx="48">
                  <c:v>41079</c:v>
                </c:pt>
                <c:pt idx="49">
                  <c:v>41080</c:v>
                </c:pt>
                <c:pt idx="50">
                  <c:v>41082</c:v>
                </c:pt>
                <c:pt idx="51">
                  <c:v>41085</c:v>
                </c:pt>
                <c:pt idx="52">
                  <c:v>41088</c:v>
                </c:pt>
              </c:numCache>
            </c:numRef>
          </c:cat>
          <c:val>
            <c:numRef>
              <c:f>SV!$E$575:$E$627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marker val="1"/>
        <c:axId val="155706112"/>
        <c:axId val="155708416"/>
      </c:lineChart>
      <c:dateAx>
        <c:axId val="15570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708416"/>
        <c:crosses val="autoZero"/>
        <c:auto val="1"/>
        <c:lblOffset val="100"/>
      </c:dateAx>
      <c:valAx>
        <c:axId val="155708416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5706112"/>
        <c:crosses val="autoZero"/>
        <c:crossBetween val="between"/>
        <c:majorUnit val="2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5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7"/>
          <c:w val="0.86456505230795355"/>
          <c:h val="0.71602458154782134"/>
        </c:manualLayout>
      </c:layout>
      <c:lineChart>
        <c:grouping val="standard"/>
        <c:ser>
          <c:idx val="0"/>
          <c:order val="0"/>
          <c:cat>
            <c:numRef>
              <c:f>SV!$A$547:$A$570</c:f>
              <c:numCache>
                <c:formatCode>m/d/yyyy</c:formatCode>
                <c:ptCount val="24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41030</c:v>
                </c:pt>
                <c:pt idx="6">
                  <c:v>41039</c:v>
                </c:pt>
                <c:pt idx="7">
                  <c:v>41040</c:v>
                </c:pt>
                <c:pt idx="8">
                  <c:v>41044</c:v>
                </c:pt>
                <c:pt idx="9">
                  <c:v>41046</c:v>
                </c:pt>
                <c:pt idx="10">
                  <c:v>41050</c:v>
                </c:pt>
                <c:pt idx="11">
                  <c:v>41051</c:v>
                </c:pt>
                <c:pt idx="12">
                  <c:v>41058</c:v>
                </c:pt>
                <c:pt idx="13">
                  <c:v>41061</c:v>
                </c:pt>
                <c:pt idx="14">
                  <c:v>41061</c:v>
                </c:pt>
                <c:pt idx="15">
                  <c:v>41065</c:v>
                </c:pt>
                <c:pt idx="16">
                  <c:v>41066</c:v>
                </c:pt>
                <c:pt idx="17">
                  <c:v>41071</c:v>
                </c:pt>
                <c:pt idx="18">
                  <c:v>41072</c:v>
                </c:pt>
                <c:pt idx="19">
                  <c:v>41078</c:v>
                </c:pt>
                <c:pt idx="20">
                  <c:v>41080</c:v>
                </c:pt>
                <c:pt idx="21">
                  <c:v>41081</c:v>
                </c:pt>
                <c:pt idx="22">
                  <c:v>41088</c:v>
                </c:pt>
                <c:pt idx="23">
                  <c:v>41089</c:v>
                </c:pt>
              </c:numCache>
            </c:numRef>
          </c:cat>
          <c:val>
            <c:numRef>
              <c:f>SV!$B$547:$B$570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SV!$A$547:$A$570</c:f>
              <c:numCache>
                <c:formatCode>m/d/yyyy</c:formatCode>
                <c:ptCount val="24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41030</c:v>
                </c:pt>
                <c:pt idx="6">
                  <c:v>41039</c:v>
                </c:pt>
                <c:pt idx="7">
                  <c:v>41040</c:v>
                </c:pt>
                <c:pt idx="8">
                  <c:v>41044</c:v>
                </c:pt>
                <c:pt idx="9">
                  <c:v>41046</c:v>
                </c:pt>
                <c:pt idx="10">
                  <c:v>41050</c:v>
                </c:pt>
                <c:pt idx="11">
                  <c:v>41051</c:v>
                </c:pt>
                <c:pt idx="12">
                  <c:v>41058</c:v>
                </c:pt>
                <c:pt idx="13">
                  <c:v>41061</c:v>
                </c:pt>
                <c:pt idx="14">
                  <c:v>41061</c:v>
                </c:pt>
                <c:pt idx="15">
                  <c:v>41065</c:v>
                </c:pt>
                <c:pt idx="16">
                  <c:v>41066</c:v>
                </c:pt>
                <c:pt idx="17">
                  <c:v>41071</c:v>
                </c:pt>
                <c:pt idx="18">
                  <c:v>41072</c:v>
                </c:pt>
                <c:pt idx="19">
                  <c:v>41078</c:v>
                </c:pt>
                <c:pt idx="20">
                  <c:v>41080</c:v>
                </c:pt>
                <c:pt idx="21">
                  <c:v>41081</c:v>
                </c:pt>
                <c:pt idx="22">
                  <c:v>41088</c:v>
                </c:pt>
                <c:pt idx="23">
                  <c:v>41089</c:v>
                </c:pt>
              </c:numCache>
            </c:numRef>
          </c:cat>
          <c:val>
            <c:numRef>
              <c:f>SV!$C$547:$C$570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SV!$A$547:$A$570</c:f>
              <c:numCache>
                <c:formatCode>m/d/yyyy</c:formatCode>
                <c:ptCount val="24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41030</c:v>
                </c:pt>
                <c:pt idx="6">
                  <c:v>41039</c:v>
                </c:pt>
                <c:pt idx="7">
                  <c:v>41040</c:v>
                </c:pt>
                <c:pt idx="8">
                  <c:v>41044</c:v>
                </c:pt>
                <c:pt idx="9">
                  <c:v>41046</c:v>
                </c:pt>
                <c:pt idx="10">
                  <c:v>41050</c:v>
                </c:pt>
                <c:pt idx="11">
                  <c:v>41051</c:v>
                </c:pt>
                <c:pt idx="12">
                  <c:v>41058</c:v>
                </c:pt>
                <c:pt idx="13">
                  <c:v>41061</c:v>
                </c:pt>
                <c:pt idx="14">
                  <c:v>41061</c:v>
                </c:pt>
                <c:pt idx="15">
                  <c:v>41065</c:v>
                </c:pt>
                <c:pt idx="16">
                  <c:v>41066</c:v>
                </c:pt>
                <c:pt idx="17">
                  <c:v>41071</c:v>
                </c:pt>
                <c:pt idx="18">
                  <c:v>41072</c:v>
                </c:pt>
                <c:pt idx="19">
                  <c:v>41078</c:v>
                </c:pt>
                <c:pt idx="20">
                  <c:v>41080</c:v>
                </c:pt>
                <c:pt idx="21">
                  <c:v>41081</c:v>
                </c:pt>
                <c:pt idx="22">
                  <c:v>41088</c:v>
                </c:pt>
                <c:pt idx="23">
                  <c:v>41089</c:v>
                </c:pt>
              </c:numCache>
            </c:numRef>
          </c:cat>
          <c:val>
            <c:numRef>
              <c:f>SV!$D$547:$D$570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154778240"/>
        <c:axId val="154780800"/>
      </c:lineChart>
      <c:dateAx>
        <c:axId val="15477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4780800"/>
        <c:crosses val="autoZero"/>
        <c:auto val="1"/>
        <c:lblOffset val="100"/>
      </c:dateAx>
      <c:valAx>
        <c:axId val="154780800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778240"/>
        <c:crosses val="autoZero"/>
        <c:crossBetween val="between"/>
        <c:majorUnit val="1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Q2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00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SV!$F$495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SV!$A$496:$A$546</c:f>
              <c:numCache>
                <c:formatCode>m/d/yyyy</c:formatCode>
                <c:ptCount val="51"/>
                <c:pt idx="0">
                  <c:v>41003</c:v>
                </c:pt>
                <c:pt idx="1">
                  <c:v>41005</c:v>
                </c:pt>
                <c:pt idx="2">
                  <c:v>41009</c:v>
                </c:pt>
                <c:pt idx="3">
                  <c:v>41011</c:v>
                </c:pt>
                <c:pt idx="4">
                  <c:v>41018</c:v>
                </c:pt>
                <c:pt idx="5">
                  <c:v>41022</c:v>
                </c:pt>
                <c:pt idx="6">
                  <c:v>41029</c:v>
                </c:pt>
                <c:pt idx="7">
                  <c:v>41030</c:v>
                </c:pt>
                <c:pt idx="8">
                  <c:v>41039</c:v>
                </c:pt>
                <c:pt idx="9">
                  <c:v>41040</c:v>
                </c:pt>
                <c:pt idx="10">
                  <c:v>41044</c:v>
                </c:pt>
                <c:pt idx="11">
                  <c:v>41046</c:v>
                </c:pt>
                <c:pt idx="12">
                  <c:v>41050</c:v>
                </c:pt>
                <c:pt idx="13">
                  <c:v>41051</c:v>
                </c:pt>
                <c:pt idx="14">
                  <c:v>41058</c:v>
                </c:pt>
                <c:pt idx="15">
                  <c:v>41061</c:v>
                </c:pt>
                <c:pt idx="16">
                  <c:v>41061</c:v>
                </c:pt>
                <c:pt idx="17">
                  <c:v>41065</c:v>
                </c:pt>
                <c:pt idx="18">
                  <c:v>41066</c:v>
                </c:pt>
                <c:pt idx="19">
                  <c:v>41068</c:v>
                </c:pt>
                <c:pt idx="20">
                  <c:v>41071</c:v>
                </c:pt>
                <c:pt idx="21">
                  <c:v>41072</c:v>
                </c:pt>
                <c:pt idx="22">
                  <c:v>41078</c:v>
                </c:pt>
                <c:pt idx="23">
                  <c:v>41080</c:v>
                </c:pt>
                <c:pt idx="24">
                  <c:v>41081</c:v>
                </c:pt>
                <c:pt idx="25">
                  <c:v>41088</c:v>
                </c:pt>
                <c:pt idx="26">
                  <c:v>41089</c:v>
                </c:pt>
                <c:pt idx="27">
                  <c:v>41003</c:v>
                </c:pt>
                <c:pt idx="28">
                  <c:v>41005</c:v>
                </c:pt>
                <c:pt idx="29">
                  <c:v>41009</c:v>
                </c:pt>
                <c:pt idx="30">
                  <c:v>41011</c:v>
                </c:pt>
                <c:pt idx="31">
                  <c:v>41018</c:v>
                </c:pt>
                <c:pt idx="32">
                  <c:v>41030</c:v>
                </c:pt>
                <c:pt idx="33">
                  <c:v>41039</c:v>
                </c:pt>
                <c:pt idx="34">
                  <c:v>41040</c:v>
                </c:pt>
                <c:pt idx="35">
                  <c:v>41044</c:v>
                </c:pt>
                <c:pt idx="36">
                  <c:v>41046</c:v>
                </c:pt>
                <c:pt idx="37">
                  <c:v>41050</c:v>
                </c:pt>
                <c:pt idx="38">
                  <c:v>41051</c:v>
                </c:pt>
                <c:pt idx="39">
                  <c:v>41058</c:v>
                </c:pt>
                <c:pt idx="40">
                  <c:v>41061</c:v>
                </c:pt>
                <c:pt idx="41">
                  <c:v>41061</c:v>
                </c:pt>
                <c:pt idx="42">
                  <c:v>41065</c:v>
                </c:pt>
                <c:pt idx="43">
                  <c:v>41066</c:v>
                </c:pt>
                <c:pt idx="44">
                  <c:v>41071</c:v>
                </c:pt>
                <c:pt idx="45">
                  <c:v>41072</c:v>
                </c:pt>
                <c:pt idx="46">
                  <c:v>41078</c:v>
                </c:pt>
                <c:pt idx="47">
                  <c:v>41080</c:v>
                </c:pt>
                <c:pt idx="48">
                  <c:v>41081</c:v>
                </c:pt>
                <c:pt idx="49">
                  <c:v>41088</c:v>
                </c:pt>
                <c:pt idx="50">
                  <c:v>41089</c:v>
                </c:pt>
              </c:numCache>
            </c:numRef>
          </c:cat>
          <c:val>
            <c:numRef>
              <c:f>SV!$F$496:$F$546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154790528"/>
        <c:axId val="155513600"/>
      </c:lineChart>
      <c:dateAx>
        <c:axId val="15479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55513600"/>
        <c:crosses val="autoZero"/>
        <c:auto val="1"/>
        <c:lblOffset val="100"/>
      </c:dateAx>
      <c:valAx>
        <c:axId val="15551360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54790528"/>
        <c:crosses val="autoZero"/>
        <c:crossBetween val="between"/>
        <c:majorUnit val="2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0.xml"/><Relationship Id="rId1" Type="http://schemas.openxmlformats.org/officeDocument/2006/relationships/printerSettings" Target="../printerSettings/printerSettings107.bin"/></Relationships>
</file>

<file path=xl/chart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2.xml"/><Relationship Id="rId1" Type="http://schemas.openxmlformats.org/officeDocument/2006/relationships/printerSettings" Target="../printerSettings/printerSettings108.bin"/></Relationships>
</file>

<file path=xl/chart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4.xml"/><Relationship Id="rId1" Type="http://schemas.openxmlformats.org/officeDocument/2006/relationships/printerSettings" Target="../printerSettings/printerSettings10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6.xml"/><Relationship Id="rId1" Type="http://schemas.openxmlformats.org/officeDocument/2006/relationships/printerSettings" Target="../printerSettings/printerSettings110.bin"/></Relationships>
</file>

<file path=xl/chart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8.xml"/><Relationship Id="rId1" Type="http://schemas.openxmlformats.org/officeDocument/2006/relationships/printerSettings" Target="../printerSettings/printerSettings111.bin"/></Relationships>
</file>

<file path=xl/chart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0.xml"/><Relationship Id="rId1" Type="http://schemas.openxmlformats.org/officeDocument/2006/relationships/printerSettings" Target="../printerSettings/printerSettings112.bin"/></Relationships>
</file>

<file path=xl/chart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2.xml"/><Relationship Id="rId1" Type="http://schemas.openxmlformats.org/officeDocument/2006/relationships/printerSettings" Target="../printerSettings/printerSettings1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52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53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54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55.bin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75.bin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7.xml"/><Relationship Id="rId1" Type="http://schemas.openxmlformats.org/officeDocument/2006/relationships/printerSettings" Target="../printerSettings/printerSettings76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9.xml"/><Relationship Id="rId1" Type="http://schemas.openxmlformats.org/officeDocument/2006/relationships/printerSettings" Target="../printerSettings/printerSettings77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1.xml"/><Relationship Id="rId1" Type="http://schemas.openxmlformats.org/officeDocument/2006/relationships/printerSettings" Target="../printerSettings/printerSettings78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3.xml"/><Relationship Id="rId1" Type="http://schemas.openxmlformats.org/officeDocument/2006/relationships/printerSettings" Target="../printerSettings/printerSettings79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5.xml"/><Relationship Id="rId1" Type="http://schemas.openxmlformats.org/officeDocument/2006/relationships/printerSettings" Target="../printerSettings/printerSettings8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7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8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9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10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11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12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13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2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tabSelected="1" zoomScale="11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5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zoomScale="126" workbookViewId="0" zoomToFit="1"/>
  </sheetViews>
  <pageMargins left="0.7" right="0.7" top="0.75" bottom="0.75" header="0.3" footer="0.3"/>
  <pageSetup orientation="landscape" verticalDpi="1200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zoomScale="126" workbookViewId="0" zoomToFit="1"/>
  </sheetViews>
  <pageMargins left="0.7" right="0.7" top="0.75" bottom="0.75" header="0.3" footer="0.3"/>
  <pageSetup orientation="landscape" verticalDpi="1200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5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0.42173</cdr:y>
    </cdr:from>
    <cdr:to>
      <cdr:x>0.93146</cdr:x>
      <cdr:y>0.42173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081" y="2653982"/>
          <a:ext cx="73188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0.64813</cdr:y>
    </cdr:from>
    <cdr:to>
      <cdr:x>0.93521</cdr:x>
      <cdr:y>0.64942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65222" y="4078666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0.07807</cdr:x>
      <cdr:y>0.32676</cdr:y>
    </cdr:from>
    <cdr:to>
      <cdr:x>0.93159</cdr:x>
      <cdr:y>0.32676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76887" y="205630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0.07628</cdr:x>
      <cdr:y>0.50792</cdr:y>
    </cdr:from>
    <cdr:to>
      <cdr:x>0.93177</cdr:x>
      <cdr:y>0.5095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1322" y="3196358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0.55807</cdr:y>
    </cdr:from>
    <cdr:to>
      <cdr:x>0.95162</cdr:x>
      <cdr:y>0.56107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192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0.07694</cdr:x>
      <cdr:y>0.51619</cdr:y>
    </cdr:from>
    <cdr:to>
      <cdr:x>0.93046</cdr:x>
      <cdr:y>0.51619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085" y="3248377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0.51896</cdr:y>
    </cdr:from>
    <cdr:to>
      <cdr:x>0.92896</cdr:x>
      <cdr:y>0.52025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70385" y="326583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0.51737</cdr:y>
    </cdr:from>
    <cdr:to>
      <cdr:x>0.93081</cdr:x>
      <cdr:y>0.51896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0379" y="3255818"/>
          <a:ext cx="7399894" cy="100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0.32964</cdr:y>
    </cdr:from>
    <cdr:to>
      <cdr:x>0.92746</cdr:x>
      <cdr:y>0.32964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07441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0.51809</cdr:y>
    </cdr:from>
    <cdr:to>
      <cdr:x>0.92652</cdr:x>
      <cdr:y>0.51938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24" y="3260358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0.83926</cdr:x>
      <cdr:y>0.1537</cdr:y>
    </cdr:from>
    <cdr:to>
      <cdr:x>0.86555</cdr:x>
      <cdr:y>0.21579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7276581" y="967249"/>
          <a:ext cx="227939" cy="390733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0.75475</cdr:x>
      <cdr:y>0.15549</cdr:y>
    </cdr:from>
    <cdr:to>
      <cdr:x>0.85335</cdr:x>
      <cdr:y>0.22113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543862" y="978477"/>
          <a:ext cx="854881" cy="413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83 </a:t>
          </a:r>
          <a:r>
            <a:rPr lang="en-US" sz="1100" b="0" i="0" baseline="0">
              <a:latin typeface="+mn-lt"/>
              <a:ea typeface="+mn-ea"/>
              <a:cs typeface="+mn-cs"/>
            </a:rPr>
            <a:t>CFU/m</a:t>
          </a:r>
          <a:r>
            <a:rPr lang="en-US" sz="1100" b="0" i="0" baseline="30000">
              <a:latin typeface="+mn-lt"/>
              <a:ea typeface="+mn-ea"/>
              <a:cs typeface="+mn-cs"/>
            </a:rPr>
            <a:t>3</a:t>
          </a:r>
          <a:endParaRPr lang="en-US" sz="1100" b="0" i="0" baseline="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/>
            <a:t> </a:t>
          </a:r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0.08979</cdr:x>
      <cdr:y>0.56412</cdr:y>
    </cdr:from>
    <cdr:to>
      <cdr:x>0.95052</cdr:x>
      <cdr:y>0.56712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8509" y="355002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0.51843</cdr:y>
    </cdr:from>
    <cdr:to>
      <cdr:x>0.92864</cdr:x>
      <cdr:y>0.51843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6247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0.64166</cdr:y>
    </cdr:from>
    <cdr:to>
      <cdr:x>0.93146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7949"/>
          <a:ext cx="7426673" cy="110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0.5718</cdr:y>
    </cdr:from>
    <cdr:to>
      <cdr:x>0.9277</cdr:x>
      <cdr:y>0.57309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598333"/>
          <a:ext cx="7383910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0.93146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0.57827</cdr:y>
    </cdr:from>
    <cdr:to>
      <cdr:x>0.93427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1" y="3639037"/>
          <a:ext cx="7449039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0.92676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7576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0.58215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0.57956</cdr:y>
    </cdr:from>
    <cdr:to>
      <cdr:x>0.92864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47179"/>
          <a:ext cx="7400192" cy="24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9205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0.54259</cdr:y>
    </cdr:from>
    <cdr:to>
      <cdr:x>0.95028</cdr:x>
      <cdr:y>0.54559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41454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0.29419</cdr:y>
    </cdr:from>
    <cdr:to>
      <cdr:x>0.94648</cdr:x>
      <cdr:y>0.29433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513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0.077</cdr:x>
      <cdr:y>0.26908</cdr:y>
    </cdr:from>
    <cdr:to>
      <cdr:x>0.92864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564" y="1693333"/>
          <a:ext cx="738391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0.57697</cdr:y>
    </cdr:from>
    <cdr:to>
      <cdr:x>0.93146</cdr:x>
      <cdr:y>0.57827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3630897"/>
          <a:ext cx="7424615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0.51746</cdr:y>
    </cdr:from>
    <cdr:to>
      <cdr:x>0.93333</cdr:x>
      <cdr:y>0.51876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3140" y="3256410"/>
          <a:ext cx="7449039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0.66235</cdr:y>
    </cdr:from>
    <cdr:to>
      <cdr:x>0.93146</cdr:x>
      <cdr:y>0.66624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282" y="4168204"/>
          <a:ext cx="7424615" cy="244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0.58085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55321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0.56921</cdr:y>
    </cdr:from>
    <cdr:to>
      <cdr:x>0.92864</cdr:x>
      <cdr:y>0.5718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3582051"/>
          <a:ext cx="7400192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0.26779</cdr:y>
    </cdr:from>
    <cdr:to>
      <cdr:x>0.92864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4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0.26462</cdr:y>
    </cdr:from>
    <cdr:to>
      <cdr:x>0.93243</cdr:x>
      <cdr:y>0.26462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364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0.45263</cdr:y>
    </cdr:from>
    <cdr:to>
      <cdr:x>0.93002</cdr:x>
      <cdr:y>0.45521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2862761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0.06366</cdr:x>
      <cdr:y>0.31968</cdr:y>
    </cdr:from>
    <cdr:to>
      <cdr:x>0.92844</cdr:x>
      <cdr:y>0.31968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51902" y="2021929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0.06006</cdr:x>
      <cdr:y>0.50496</cdr:y>
    </cdr:from>
    <cdr:to>
      <cdr:x>0.92203</cdr:x>
      <cdr:y>0.50754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20735" y="3193730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0.06861</cdr:x>
      <cdr:y>0.32644</cdr:y>
    </cdr:from>
    <cdr:to>
      <cdr:x>0.93339</cdr:x>
      <cdr:y>0.32644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852" y="205431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0.06887</cdr:x>
      <cdr:y>0.51456</cdr:y>
    </cdr:from>
    <cdr:to>
      <cdr:x>0.93084</cdr:x>
      <cdr:y>0.51714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7115" y="3238133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0.06639</cdr:x>
      <cdr:y>0.51449</cdr:y>
    </cdr:from>
    <cdr:to>
      <cdr:x>0.93117</cdr:x>
      <cdr:y>0.51449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609" y="323770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0.93002</cdr:x>
      <cdr:y>0.51454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615" y="3252932"/>
          <a:ext cx="7494838" cy="1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0.08889</cdr:x>
      <cdr:y>0.61795</cdr:y>
    </cdr:from>
    <cdr:to>
      <cdr:x>0.94962</cdr:x>
      <cdr:y>0.62095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716" y="388875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0.38464</cdr:y>
    </cdr:from>
    <cdr:to>
      <cdr:x>0.94648</cdr:x>
      <cdr:y>0.38478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42053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0.06661</cdr:x>
      <cdr:y>0.51159</cdr:y>
    </cdr:from>
    <cdr:to>
      <cdr:x>0.93139</cdr:x>
      <cdr:y>0.51159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7533" y="321942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0.66553</cdr:y>
    </cdr:from>
    <cdr:to>
      <cdr:x>0.92858</cdr:x>
      <cdr:y>0.66811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18817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0.58985</cdr:y>
    </cdr:from>
    <cdr:to>
      <cdr:x>0.92958</cdr:x>
      <cdr:y>0.59243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711927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-28575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0.06969</cdr:x>
      <cdr:y>0.58866</cdr:y>
    </cdr:from>
    <cdr:to>
      <cdr:x>0.89865</cdr:x>
      <cdr:y>0.58878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4189" y="3704417"/>
          <a:ext cx="7187261" cy="80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0.06667</cdr:x>
      <cdr:y>0.68717</cdr:y>
    </cdr:from>
    <cdr:to>
      <cdr:x>0.89535</cdr:x>
      <cdr:y>0.68884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8066" y="4324350"/>
          <a:ext cx="7184809" cy="1052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0.78989</cdr:x>
      <cdr:y>0.14723</cdr:y>
    </cdr:from>
    <cdr:to>
      <cdr:x>0.82224</cdr:x>
      <cdr:y>0.21053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6848475" y="926520"/>
          <a:ext cx="280538" cy="398348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0.68772</cdr:x>
      <cdr:y>0.15947</cdr:y>
    </cdr:from>
    <cdr:to>
      <cdr:x>0.81546</cdr:x>
      <cdr:y>0.22965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962650" y="1003561"/>
          <a:ext cx="1107520" cy="441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83 </a:t>
          </a:r>
          <a:r>
            <a:rPr lang="en-US" sz="1100" b="0" i="0" baseline="0">
              <a:latin typeface="+mn-lt"/>
              <a:ea typeface="+mn-ea"/>
              <a:cs typeface="+mn-cs"/>
            </a:rPr>
            <a:t>CFU/25 cm</a:t>
          </a:r>
          <a:r>
            <a:rPr lang="en-US" sz="1100" b="0" i="0" baseline="30000">
              <a:latin typeface="+mn-lt"/>
              <a:ea typeface="+mn-ea"/>
              <a:cs typeface="+mn-cs"/>
            </a:rPr>
            <a:t>2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</a:p>
      </cdr:txBody>
    </cdr:sp>
  </cdr:relSizeAnchor>
  <cdr:relSizeAnchor xmlns:cdr="http://schemas.openxmlformats.org/drawingml/2006/chartDrawing">
    <cdr:from>
      <cdr:x>0.89315</cdr:x>
      <cdr:y>0.16801</cdr:y>
    </cdr:from>
    <cdr:to>
      <cdr:x>0.91842</cdr:x>
      <cdr:y>0.23006</cdr:y>
    </cdr:to>
    <cdr:sp macro="" textlink="">
      <cdr:nvSpPr>
        <cdr:cNvPr id="7" name="Left Brace 6"/>
        <cdr:cNvSpPr/>
      </cdr:nvSpPr>
      <cdr:spPr>
        <a:xfrm xmlns:a="http://schemas.openxmlformats.org/drawingml/2006/main">
          <a:off x="7743824" y="1057275"/>
          <a:ext cx="219075" cy="39052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5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0.90414</cdr:x>
      <cdr:y>0.16498</cdr:y>
    </cdr:from>
    <cdr:to>
      <cdr:x>1</cdr:x>
      <cdr:y>0.26942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86700" y="1038225"/>
          <a:ext cx="831117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sz="1000">
              <a:latin typeface="+mn-lt"/>
              <a:ea typeface="+mn-ea"/>
              <a:cs typeface="+mn-cs"/>
            </a:rPr>
            <a:t>76 </a:t>
          </a:r>
          <a:endParaRPr lang="en-US" sz="1000"/>
        </a:p>
        <a:p xmlns:a="http://schemas.openxmlformats.org/drawingml/2006/main">
          <a:pPr rtl="0" eaLnBrk="1" fontAlgn="auto" latinLnBrk="0" hangingPunct="1"/>
          <a:r>
            <a:rPr lang="en-US" sz="1000" b="0" i="0" baseline="0">
              <a:latin typeface="+mn-lt"/>
              <a:ea typeface="+mn-ea"/>
              <a:cs typeface="+mn-cs"/>
            </a:rPr>
            <a:t>CFU/25 cm</a:t>
          </a:r>
          <a:r>
            <a:rPr lang="en-US" sz="1000" b="0" i="0" baseline="30000">
              <a:latin typeface="+mn-lt"/>
              <a:ea typeface="+mn-ea"/>
              <a:cs typeface="+mn-cs"/>
            </a:rPr>
            <a:t>2</a:t>
          </a:r>
          <a:endParaRPr lang="en-US" sz="1000"/>
        </a:p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0.07493</cdr:x>
      <cdr:y>0.52626</cdr:y>
    </cdr:from>
    <cdr:to>
      <cdr:x>0.97317</cdr:x>
      <cdr:y>0.52849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692" y="3311789"/>
          <a:ext cx="7787871" cy="140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0.07219</cdr:x>
      <cdr:y>0.67354</cdr:y>
    </cdr:from>
    <cdr:to>
      <cdr:x>0.975</cdr:x>
      <cdr:y>0.67568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5880" y="4238625"/>
          <a:ext cx="7827558" cy="134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0.86331</cdr:x>
      <cdr:y>0.19172</cdr:y>
    </cdr:from>
    <cdr:to>
      <cdr:x>0.88894</cdr:x>
      <cdr:y>0.25983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7485063" y="1206500"/>
          <a:ext cx="222250" cy="428625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0.75894</cdr:x>
      <cdr:y>0.19298</cdr:y>
    </cdr:from>
    <cdr:to>
      <cdr:x>0.87979</cdr:x>
      <cdr:y>0.26488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580189" y="1214438"/>
          <a:ext cx="1047750" cy="452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100" b="0" i="0" baseline="0">
              <a:latin typeface="+mn-lt"/>
              <a:ea typeface="+mn-ea"/>
              <a:cs typeface="+mn-cs"/>
            </a:rPr>
            <a:t>17 and 17 CFU/25 cm</a:t>
          </a:r>
          <a:r>
            <a:rPr lang="en-US" sz="1100" b="0" i="0" baseline="30000">
              <a:latin typeface="+mn-lt"/>
              <a:ea typeface="+mn-ea"/>
              <a:cs typeface="+mn-cs"/>
            </a:rPr>
            <a:t>2</a:t>
          </a:r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0.06643</cdr:x>
      <cdr:y>0.43887</cdr:y>
    </cdr:from>
    <cdr:to>
      <cdr:x>0.93121</cdr:x>
      <cdr:y>0.43887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2761820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0.06714</cdr:x>
      <cdr:y>0.59198</cdr:y>
    </cdr:from>
    <cdr:to>
      <cdr:x>0.93014</cdr:x>
      <cdr:y>0.59198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2083" y="3725333"/>
          <a:ext cx="748241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0.5579</cdr:y>
    </cdr:from>
    <cdr:to>
      <cdr:x>0.9482</cdr:x>
      <cdr:y>0.5609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406" y="351087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0.49599</cdr:y>
    </cdr:from>
    <cdr:to>
      <cdr:x>0.93239</cdr:x>
      <cdr:y>0.49599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21270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0.06883</cdr:x>
      <cdr:y>0.6412</cdr:y>
    </cdr:from>
    <cdr:to>
      <cdr:x>0.93014</cdr:x>
      <cdr:y>0.64243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96781" y="4035088"/>
          <a:ext cx="7467723" cy="7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0.06521</cdr:x>
      <cdr:y>0.49773</cdr:y>
    </cdr:from>
    <cdr:to>
      <cdr:x>0.92999</cdr:x>
      <cdr:y>0.49773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8" y="313223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-1" y="0"/>
    <xdr:ext cx="9091083" cy="6318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0.5044</cdr:y>
    </cdr:from>
    <cdr:to>
      <cdr:x>0.93239</cdr:x>
      <cdr:y>0.5044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7417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0.06883</cdr:x>
      <cdr:y>0.64702</cdr:y>
    </cdr:from>
    <cdr:to>
      <cdr:x>0.9308</cdr:x>
      <cdr:y>0.6496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6780" y="4071735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0.19531</cdr:x>
      <cdr:y>0.14876</cdr:y>
    </cdr:from>
    <cdr:to>
      <cdr:x>0.22871</cdr:x>
      <cdr:y>0.20915</cdr:y>
    </cdr:to>
    <cdr:sp macro="" textlink="">
      <cdr:nvSpPr>
        <cdr:cNvPr id="4" name="Left Brace 3"/>
        <cdr:cNvSpPr/>
      </cdr:nvSpPr>
      <cdr:spPr>
        <a:xfrm xmlns:a="http://schemas.openxmlformats.org/drawingml/2006/main">
          <a:off x="1693333" y="936145"/>
          <a:ext cx="289599" cy="38003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5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0.21162</cdr:x>
      <cdr:y>0.15289</cdr:y>
    </cdr:from>
    <cdr:to>
      <cdr:x>0.39227</cdr:x>
      <cdr:y>0.2067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34764" y="962121"/>
          <a:ext cx="1566334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21 </a:t>
          </a:r>
          <a:r>
            <a:rPr lang="en-US" sz="1100" b="0" i="0" baseline="0">
              <a:latin typeface="+mn-lt"/>
              <a:ea typeface="+mn-ea"/>
              <a:cs typeface="+mn-cs"/>
            </a:rPr>
            <a:t>CFU/25 cm2</a:t>
          </a:r>
        </a:p>
        <a:p xmlns:a="http://schemas.openxmlformats.org/drawingml/2006/main">
          <a:r>
            <a:rPr lang="en-US" sz="1100"/>
            <a:t> </a:t>
          </a:r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0.51287</cdr:y>
    </cdr:from>
    <cdr:to>
      <cdr:x>0.93243</cdr:x>
      <cdr:y>0.51287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322748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18085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0.50333</cdr:y>
    </cdr:from>
    <cdr:to>
      <cdr:x>0.93239</cdr:x>
      <cdr:y>0.50333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6747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0.64902</cdr:y>
    </cdr:from>
    <cdr:to>
      <cdr:x>0.92858</cdr:x>
      <cdr:y>0.6516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08426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0.92958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73461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0.06854</cdr:x>
      <cdr:y>0.26003</cdr:y>
    </cdr:from>
    <cdr:to>
      <cdr:x>0.93146</cdr:x>
      <cdr:y>0.26003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95" y="1636346"/>
          <a:ext cx="748160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0.93239</cdr:x>
      <cdr:y>0.57568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97884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0.92958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73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0.5705</cdr:y>
    </cdr:from>
    <cdr:to>
      <cdr:x>0.93052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54" y="3590192"/>
          <a:ext cx="748160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0.26908</cdr:y>
    </cdr:from>
    <cdr:to>
      <cdr:x>0.93146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93333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0.5925</cdr:y>
    </cdr:from>
    <cdr:to>
      <cdr:x>0.93615</cdr:x>
      <cdr:y>0.5925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728590"/>
          <a:ext cx="745718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0.07324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5000" y="1685192"/>
          <a:ext cx="742461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0.60026</cdr:y>
    </cdr:from>
    <cdr:to>
      <cdr:x>0.92958</cdr:x>
      <cdr:y>0.60155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0577" y="3777436"/>
          <a:ext cx="7449038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0.07512</cdr:x>
      <cdr:y>0.45019</cdr:y>
    </cdr:from>
    <cdr:to>
      <cdr:x>0.93239</cdr:x>
      <cdr:y>0.45278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1282" y="2833077"/>
          <a:ext cx="7432756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0.59767</cdr:y>
    </cdr:from>
    <cdr:to>
      <cdr:x>0.93239</cdr:x>
      <cdr:y>0.59896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761153"/>
          <a:ext cx="7432756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0.52393</cdr:y>
    </cdr:from>
    <cdr:to>
      <cdr:x>0.92864</cdr:x>
      <cdr:y>0.52523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97087"/>
          <a:ext cx="7400182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0.07536</cdr:x>
      <cdr:y>0.71498</cdr:y>
    </cdr:from>
    <cdr:to>
      <cdr:x>0.927</cdr:x>
      <cdr:y>0.71498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3395" y="4499375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0.07606</cdr:x>
      <cdr:y>0.43984</cdr:y>
    </cdr:from>
    <cdr:to>
      <cdr:x>0.92489</cdr:x>
      <cdr:y>0.44114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2767949"/>
          <a:ext cx="7359517" cy="812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0.58344</cdr:y>
    </cdr:from>
    <cdr:to>
      <cdr:x>0.92676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3173" y="3671577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0.2939</cdr:x>
      <cdr:y>0.16688</cdr:y>
    </cdr:from>
    <cdr:to>
      <cdr:x>0.32488</cdr:x>
      <cdr:y>0.23545</cdr:y>
    </cdr:to>
    <cdr:sp macro="" textlink="">
      <cdr:nvSpPr>
        <cdr:cNvPr id="4" name="Left Brace 3"/>
        <cdr:cNvSpPr/>
      </cdr:nvSpPr>
      <cdr:spPr>
        <a:xfrm xmlns:a="http://schemas.openxmlformats.org/drawingml/2006/main">
          <a:off x="2548141" y="1050192"/>
          <a:ext cx="268654" cy="431475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FF5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0.31362</cdr:x>
      <cdr:y>0.17853</cdr:y>
    </cdr:from>
    <cdr:to>
      <cdr:x>0.44883</cdr:x>
      <cdr:y>0.22768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19103" y="1123462"/>
          <a:ext cx="1172307" cy="309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12 </a:t>
          </a:r>
          <a:r>
            <a:rPr lang="en-US" sz="1100" b="0" i="0" baseline="0">
              <a:latin typeface="+mn-lt"/>
              <a:ea typeface="+mn-ea"/>
              <a:cs typeface="+mn-cs"/>
            </a:rPr>
            <a:t>CFU/25 cm</a:t>
          </a:r>
          <a:r>
            <a:rPr lang="en-US" sz="1100" b="0" i="0" baseline="30000">
              <a:latin typeface="+mn-lt"/>
              <a:ea typeface="+mn-ea"/>
              <a:cs typeface="+mn-cs"/>
            </a:rPr>
            <a:t>2</a:t>
          </a:r>
          <a:endParaRPr lang="en-US" b="0"/>
        </a:p>
        <a:p xmlns:a="http://schemas.openxmlformats.org/drawingml/2006/main">
          <a:r>
            <a:rPr lang="en-US" sz="1100"/>
            <a:t> 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0.07418</cdr:x>
      <cdr:y>0.26909</cdr:y>
    </cdr:from>
    <cdr:to>
      <cdr:x>0.92864</cdr:x>
      <cdr:y>0.27038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3146" y="1693358"/>
          <a:ext cx="74083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0.0723</cdr:x>
      <cdr:y>0.57568</cdr:y>
    </cdr:from>
    <cdr:to>
      <cdr:x>0.93051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6873" y="3622752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0.07618</cdr:x>
      <cdr:y>0.27795</cdr:y>
    </cdr:from>
    <cdr:to>
      <cdr:x>0.9378</cdr:x>
      <cdr:y>0.27796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495" y="1749169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0.57296</cdr:y>
    </cdr:from>
    <cdr:to>
      <cdr:x>0.93239</cdr:x>
      <cdr:y>0.57296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305" y="3605660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0.09089</cdr:x>
      <cdr:y>0.49432</cdr:y>
    </cdr:from>
    <cdr:to>
      <cdr:x>0.95162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11078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0.62484</cdr:y>
    </cdr:from>
    <cdr:to>
      <cdr:x>0.9514</cdr:x>
      <cdr:y>0.62784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6" y="393211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A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-6539" y="8962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0.0912</cdr:x>
      <cdr:y>0.67655</cdr:y>
    </cdr:from>
    <cdr:to>
      <cdr:x>0.95193</cdr:x>
      <cdr:y>0.67955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690" y="4257513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0.56007</cdr:y>
    </cdr:from>
    <cdr:to>
      <cdr:x>0.94648</cdr:x>
      <cdr:y>0.56021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352453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0.08945</cdr:x>
      <cdr:y>0.57025</cdr:y>
    </cdr:from>
    <cdr:to>
      <cdr:x>0.95018</cdr:x>
      <cdr:y>0.57325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537" y="358859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0.29061</cdr:y>
    </cdr:from>
    <cdr:to>
      <cdr:x>0.94648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880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0.09167</cdr:x>
      <cdr:y>0.49931</cdr:y>
    </cdr:from>
    <cdr:to>
      <cdr:x>0.9524</cdr:x>
      <cdr:y>0.50231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4774" y="314214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0.28923</cdr:y>
    </cdr:from>
    <cdr:to>
      <cdr:x>0.94748</cdr:x>
      <cdr:y>0.28937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78" y="182014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0.08869</cdr:x>
      <cdr:y>0.58985</cdr:y>
    </cdr:from>
    <cdr:to>
      <cdr:x>0.94942</cdr:x>
      <cdr:y>0.59285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984" y="371195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0.09047</cdr:x>
      <cdr:y>0.26976</cdr:y>
    </cdr:from>
    <cdr:to>
      <cdr:x>0.94957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414" y="1697601"/>
          <a:ext cx="744855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0.08989</cdr:x>
      <cdr:y>0.62064</cdr:y>
    </cdr:from>
    <cdr:to>
      <cdr:x>0.95287</cdr:x>
      <cdr:y>0.62132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9373" y="3905723"/>
          <a:ext cx="7482165" cy="42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0.37775</cdr:y>
    </cdr:from>
    <cdr:to>
      <cdr:x>0.94648</cdr:x>
      <cdr:y>0.37789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3771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0.09067</cdr:x>
      <cdr:y>0.50391</cdr:y>
    </cdr:from>
    <cdr:to>
      <cdr:x>0.9514</cdr:x>
      <cdr:y>0.50691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5" y="317110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0.09155</cdr:x>
      <cdr:y>0.29436</cdr:y>
    </cdr:from>
    <cdr:to>
      <cdr:x>0.94758</cdr:x>
      <cdr:y>0.2945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3744" y="18524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0.09187</cdr:x>
      <cdr:y>0.50324</cdr:y>
    </cdr:from>
    <cdr:to>
      <cdr:x>0.9526</cdr:x>
      <cdr:y>0.50624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6506" y="316689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0.08943</cdr:x>
      <cdr:y>0.29281</cdr:y>
    </cdr:from>
    <cdr:to>
      <cdr:x>0.94546</cdr:x>
      <cdr:y>0.29295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398" y="1842682"/>
          <a:ext cx="7421944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0.68066</cdr:x>
      <cdr:y>0.17642</cdr:y>
    </cdr:from>
    <cdr:to>
      <cdr:x>0.95897</cdr:x>
      <cdr:y>0.27733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901456" y="1110227"/>
          <a:ext cx="2413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0.59288</cdr:y>
    </cdr:from>
    <cdr:to>
      <cdr:x>0.95162</cdr:x>
      <cdr:y>0.59588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45" y="3730986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0.09011</cdr:x>
      <cdr:y>0.55955</cdr:y>
    </cdr:from>
    <cdr:to>
      <cdr:x>0.95084</cdr:x>
      <cdr:y>0.56255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1292" y="35212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0.09067</cdr:x>
      <cdr:y>0.56506</cdr:y>
    </cdr:from>
    <cdr:to>
      <cdr:x>0.9514</cdr:x>
      <cdr:y>0.56806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5" y="355590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0.26707</cdr:y>
    </cdr:from>
    <cdr:to>
      <cdr:x>0.94648</cdr:x>
      <cdr:y>0.26721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066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0.56689</cdr:y>
    </cdr:from>
    <cdr:to>
      <cdr:x>0.95162</cdr:x>
      <cdr:y>0.56989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6744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0.55756</cdr:y>
    </cdr:from>
    <cdr:to>
      <cdr:x>0.95096</cdr:x>
      <cdr:y>0.56056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29" y="350876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0.55848</cdr:y>
    </cdr:from>
    <cdr:to>
      <cdr:x>0.95162</cdr:x>
      <cdr:y>0.56148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452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X582"/>
  <sheetViews>
    <sheetView topLeftCell="A497" zoomScale="80" zoomScaleNormal="80" workbookViewId="0">
      <pane xSplit="1" topLeftCell="B1" activePane="topRight" state="frozen"/>
      <selection pane="topRight" activeCell="F590" sqref="F590"/>
    </sheetView>
  </sheetViews>
  <sheetFormatPr defaultRowHeight="12.75"/>
  <cols>
    <col min="1" max="1" width="18.85546875" style="2" customWidth="1"/>
    <col min="2" max="25" width="9.140625" style="2"/>
    <col min="26" max="26" width="15" style="2" customWidth="1"/>
    <col min="27" max="27" width="9.140625" style="2"/>
    <col min="28" max="28" width="13.28515625" style="2" customWidth="1"/>
    <col min="29" max="29" width="13.5703125" style="2" customWidth="1"/>
    <col min="30" max="30" width="31" style="2" customWidth="1"/>
    <col min="31" max="31" width="9.140625" style="2" customWidth="1"/>
    <col min="32" max="16384" width="9.140625" style="2"/>
  </cols>
  <sheetData>
    <row r="1" spans="1:36">
      <c r="A1" s="116" t="s">
        <v>41</v>
      </c>
      <c r="AF1" s="13"/>
    </row>
    <row r="2" spans="1:36">
      <c r="A2" s="1" t="s">
        <v>55</v>
      </c>
      <c r="B2" s="106"/>
      <c r="AF2" s="13"/>
    </row>
    <row r="3" spans="1:36">
      <c r="A3" s="3" t="s">
        <v>0</v>
      </c>
      <c r="B3" s="4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4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6" t="s">
        <v>6</v>
      </c>
      <c r="O3" s="5" t="s">
        <v>7</v>
      </c>
      <c r="P3" s="6" t="s">
        <v>8</v>
      </c>
      <c r="AF3" s="13"/>
    </row>
    <row r="4" spans="1:36">
      <c r="A4" s="117">
        <v>41001</v>
      </c>
      <c r="B4" s="155">
        <v>611</v>
      </c>
      <c r="C4" s="156">
        <v>19</v>
      </c>
      <c r="D4" s="156">
        <v>584</v>
      </c>
      <c r="E4" s="156">
        <v>44</v>
      </c>
      <c r="F4" s="156">
        <v>294</v>
      </c>
      <c r="G4" s="156">
        <v>17</v>
      </c>
      <c r="H4" s="155">
        <v>95</v>
      </c>
      <c r="I4" s="157">
        <v>2</v>
      </c>
      <c r="J4" s="157">
        <v>103</v>
      </c>
      <c r="K4" s="157">
        <v>2</v>
      </c>
      <c r="L4" s="157">
        <v>70</v>
      </c>
      <c r="M4" s="157">
        <v>3</v>
      </c>
      <c r="N4" s="33"/>
      <c r="O4" s="56" t="s">
        <v>85</v>
      </c>
      <c r="P4" s="5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34"/>
      <c r="AH4" s="34"/>
      <c r="AI4" s="34"/>
      <c r="AJ4" s="34"/>
    </row>
    <row r="5" spans="1:36">
      <c r="A5" s="16">
        <v>41008</v>
      </c>
      <c r="B5" s="157">
        <v>1745</v>
      </c>
      <c r="C5" s="157">
        <v>113</v>
      </c>
      <c r="D5" s="157">
        <v>1228</v>
      </c>
      <c r="E5" s="157">
        <v>80</v>
      </c>
      <c r="F5" s="157">
        <v>675</v>
      </c>
      <c r="G5" s="158">
        <v>45</v>
      </c>
      <c r="H5" s="157">
        <v>229</v>
      </c>
      <c r="I5" s="157">
        <v>17</v>
      </c>
      <c r="J5" s="157">
        <v>185</v>
      </c>
      <c r="K5" s="157">
        <v>15</v>
      </c>
      <c r="L5" s="157">
        <v>149</v>
      </c>
      <c r="M5" s="157">
        <v>16</v>
      </c>
      <c r="N5" s="33"/>
      <c r="O5" s="56" t="s">
        <v>86</v>
      </c>
      <c r="P5" s="5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13"/>
      <c r="AG5" s="34"/>
      <c r="AH5" s="34"/>
      <c r="AI5" s="34"/>
      <c r="AJ5" s="34"/>
    </row>
    <row r="6" spans="1:36">
      <c r="A6" s="13">
        <v>41018</v>
      </c>
      <c r="B6" s="155">
        <v>306</v>
      </c>
      <c r="C6" s="157">
        <v>50</v>
      </c>
      <c r="D6" s="157">
        <v>229</v>
      </c>
      <c r="E6" s="157">
        <v>40</v>
      </c>
      <c r="F6" s="157">
        <v>336</v>
      </c>
      <c r="G6" s="157">
        <v>40</v>
      </c>
      <c r="H6" s="155">
        <v>133</v>
      </c>
      <c r="I6" s="157">
        <v>34</v>
      </c>
      <c r="J6" s="157">
        <v>306</v>
      </c>
      <c r="K6" s="157">
        <v>52</v>
      </c>
      <c r="L6" s="157">
        <v>168</v>
      </c>
      <c r="M6" s="157">
        <v>44</v>
      </c>
      <c r="N6" s="33"/>
      <c r="O6" s="56" t="s">
        <v>87</v>
      </c>
      <c r="P6" s="53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13"/>
      <c r="AG6" s="34"/>
      <c r="AH6" s="34"/>
      <c r="AI6" s="34"/>
      <c r="AJ6" s="34"/>
    </row>
    <row r="7" spans="1:36">
      <c r="A7" s="13">
        <v>41022</v>
      </c>
      <c r="B7" s="155">
        <v>383</v>
      </c>
      <c r="C7" s="157">
        <v>25</v>
      </c>
      <c r="D7" s="157">
        <v>336</v>
      </c>
      <c r="E7" s="157">
        <v>33</v>
      </c>
      <c r="F7" s="157">
        <v>367</v>
      </c>
      <c r="G7" s="157">
        <v>35</v>
      </c>
      <c r="H7" s="155">
        <v>1210</v>
      </c>
      <c r="I7" s="157">
        <v>75</v>
      </c>
      <c r="J7" s="157">
        <v>929</v>
      </c>
      <c r="K7" s="157">
        <v>25</v>
      </c>
      <c r="L7" s="157">
        <v>294</v>
      </c>
      <c r="M7" s="157">
        <v>9</v>
      </c>
      <c r="N7" s="33"/>
      <c r="O7" s="56" t="s">
        <v>88</v>
      </c>
      <c r="P7" s="53"/>
      <c r="Q7" s="34"/>
      <c r="R7" s="34">
        <f>5*12</f>
        <v>60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13"/>
      <c r="AG7" s="34"/>
      <c r="AH7" s="34"/>
      <c r="AI7" s="34"/>
      <c r="AJ7" s="34"/>
    </row>
    <row r="8" spans="1:36">
      <c r="A8" s="13">
        <v>41029</v>
      </c>
      <c r="B8" s="155">
        <v>199</v>
      </c>
      <c r="C8" s="157">
        <v>14</v>
      </c>
      <c r="D8" s="157">
        <v>712</v>
      </c>
      <c r="E8" s="157">
        <v>28</v>
      </c>
      <c r="F8" s="157">
        <v>626</v>
      </c>
      <c r="G8" s="157">
        <v>26</v>
      </c>
      <c r="H8" s="155">
        <v>246</v>
      </c>
      <c r="I8" s="157">
        <v>17</v>
      </c>
      <c r="J8" s="157">
        <v>233</v>
      </c>
      <c r="K8" s="157">
        <v>5</v>
      </c>
      <c r="L8" s="157">
        <v>59</v>
      </c>
      <c r="M8" s="157">
        <v>2</v>
      </c>
      <c r="N8" s="33"/>
      <c r="O8" s="56" t="s">
        <v>89</v>
      </c>
      <c r="P8" s="53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13"/>
      <c r="AG8" s="34"/>
      <c r="AH8" s="34"/>
      <c r="AI8" s="34"/>
      <c r="AJ8" s="34"/>
    </row>
    <row r="9" spans="1:36">
      <c r="A9" s="13">
        <v>41038</v>
      </c>
      <c r="B9" s="155">
        <v>451</v>
      </c>
      <c r="C9" s="157">
        <v>19</v>
      </c>
      <c r="D9" s="157">
        <v>191</v>
      </c>
      <c r="E9" s="157">
        <v>20</v>
      </c>
      <c r="F9" s="157">
        <v>246</v>
      </c>
      <c r="G9" s="157">
        <v>21</v>
      </c>
      <c r="H9" s="155">
        <v>695</v>
      </c>
      <c r="I9" s="157">
        <v>44</v>
      </c>
      <c r="J9" s="157">
        <v>169</v>
      </c>
      <c r="K9" s="157">
        <v>11</v>
      </c>
      <c r="L9" s="157">
        <v>82</v>
      </c>
      <c r="M9" s="157">
        <v>8</v>
      </c>
      <c r="N9" s="33"/>
      <c r="O9" s="56" t="s">
        <v>90</v>
      </c>
      <c r="P9" s="53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13"/>
      <c r="AG9" s="34"/>
      <c r="AH9" s="34"/>
      <c r="AI9" s="34"/>
      <c r="AJ9" s="34"/>
    </row>
    <row r="10" spans="1:36">
      <c r="A10" s="13">
        <v>41045</v>
      </c>
      <c r="B10" s="155">
        <v>961</v>
      </c>
      <c r="C10" s="157">
        <v>65</v>
      </c>
      <c r="D10" s="157">
        <v>431</v>
      </c>
      <c r="E10" s="157">
        <v>31</v>
      </c>
      <c r="F10" s="157">
        <v>409</v>
      </c>
      <c r="G10" s="157">
        <v>36</v>
      </c>
      <c r="H10" s="155">
        <v>429</v>
      </c>
      <c r="I10" s="157">
        <v>42</v>
      </c>
      <c r="J10" s="157">
        <v>217</v>
      </c>
      <c r="K10" s="157">
        <v>24</v>
      </c>
      <c r="L10" s="157">
        <v>236</v>
      </c>
      <c r="M10" s="157">
        <v>23</v>
      </c>
      <c r="N10" s="33"/>
      <c r="O10" s="56" t="s">
        <v>91</v>
      </c>
      <c r="P10" s="5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13"/>
      <c r="AG10" s="34"/>
      <c r="AH10" s="34"/>
      <c r="AI10" s="34"/>
      <c r="AJ10" s="34"/>
    </row>
    <row r="11" spans="1:36">
      <c r="A11" s="13">
        <v>41053</v>
      </c>
      <c r="B11" s="157">
        <v>128</v>
      </c>
      <c r="C11" s="157">
        <v>4</v>
      </c>
      <c r="D11" s="157">
        <v>205</v>
      </c>
      <c r="E11" s="155">
        <v>10</v>
      </c>
      <c r="F11" s="157">
        <v>1126</v>
      </c>
      <c r="G11" s="157">
        <v>44</v>
      </c>
      <c r="H11" s="157">
        <v>102</v>
      </c>
      <c r="I11" s="157">
        <v>4</v>
      </c>
      <c r="J11" s="157">
        <v>73</v>
      </c>
      <c r="K11" s="155">
        <v>2</v>
      </c>
      <c r="L11" s="161">
        <v>62</v>
      </c>
      <c r="M11" s="157">
        <v>2</v>
      </c>
      <c r="N11" s="33"/>
      <c r="O11" s="56" t="s">
        <v>218</v>
      </c>
      <c r="P11" s="53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/>
      <c r="AG11" s="34"/>
      <c r="AH11" s="34"/>
      <c r="AI11" s="34"/>
      <c r="AJ11" s="34"/>
    </row>
    <row r="12" spans="1:36">
      <c r="A12" s="13">
        <v>41060</v>
      </c>
      <c r="B12" s="155">
        <v>420</v>
      </c>
      <c r="C12" s="157">
        <v>41</v>
      </c>
      <c r="D12" s="157">
        <v>367</v>
      </c>
      <c r="E12" s="157">
        <v>67</v>
      </c>
      <c r="F12" s="157">
        <v>258</v>
      </c>
      <c r="G12" s="157">
        <v>31</v>
      </c>
      <c r="H12" s="155">
        <v>200</v>
      </c>
      <c r="I12" s="157">
        <v>23</v>
      </c>
      <c r="J12" s="157">
        <v>396</v>
      </c>
      <c r="K12" s="157">
        <v>56</v>
      </c>
      <c r="L12" s="157">
        <v>216</v>
      </c>
      <c r="M12" s="157">
        <v>22</v>
      </c>
      <c r="N12" s="33"/>
      <c r="O12" s="56" t="s">
        <v>225</v>
      </c>
      <c r="P12" s="5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13"/>
      <c r="AG12" s="34"/>
      <c r="AH12" s="34"/>
      <c r="AI12" s="34"/>
      <c r="AJ12" s="34"/>
    </row>
    <row r="13" spans="1:36">
      <c r="A13" s="13">
        <v>41067</v>
      </c>
      <c r="B13" s="155">
        <v>888</v>
      </c>
      <c r="C13" s="157">
        <v>54</v>
      </c>
      <c r="D13" s="157">
        <v>423</v>
      </c>
      <c r="E13" s="157">
        <v>27</v>
      </c>
      <c r="F13" s="157">
        <v>307</v>
      </c>
      <c r="G13" s="157">
        <v>13</v>
      </c>
      <c r="H13" s="155">
        <v>583</v>
      </c>
      <c r="I13" s="157">
        <v>34</v>
      </c>
      <c r="J13" s="157">
        <v>347</v>
      </c>
      <c r="K13" s="157">
        <v>27</v>
      </c>
      <c r="L13" s="157">
        <v>414</v>
      </c>
      <c r="M13" s="157">
        <v>20</v>
      </c>
      <c r="N13" s="33"/>
      <c r="O13" s="56" t="s">
        <v>246</v>
      </c>
      <c r="P13" s="5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13"/>
      <c r="AG13" s="34"/>
      <c r="AH13" s="34"/>
      <c r="AI13" s="34"/>
      <c r="AJ13" s="34"/>
    </row>
    <row r="14" spans="1:36">
      <c r="A14" s="13">
        <v>41074</v>
      </c>
      <c r="B14" s="155">
        <v>250</v>
      </c>
      <c r="C14" s="157">
        <v>10</v>
      </c>
      <c r="D14" s="157">
        <v>185</v>
      </c>
      <c r="E14" s="157">
        <v>9</v>
      </c>
      <c r="F14" s="157">
        <v>117</v>
      </c>
      <c r="G14" s="157">
        <v>6</v>
      </c>
      <c r="H14" s="155">
        <v>81</v>
      </c>
      <c r="I14" s="157">
        <v>8</v>
      </c>
      <c r="J14" s="157">
        <v>73</v>
      </c>
      <c r="K14" s="157">
        <v>9</v>
      </c>
      <c r="L14" s="157">
        <v>160</v>
      </c>
      <c r="M14" s="157">
        <v>11</v>
      </c>
      <c r="N14" s="33"/>
      <c r="O14" s="56" t="s">
        <v>271</v>
      </c>
      <c r="P14" s="5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13"/>
      <c r="AG14" s="34"/>
      <c r="AH14" s="34"/>
      <c r="AI14" s="34"/>
      <c r="AJ14" s="34"/>
    </row>
    <row r="15" spans="1:36">
      <c r="A15" s="13">
        <v>41079</v>
      </c>
      <c r="B15" s="155">
        <v>1867</v>
      </c>
      <c r="C15" s="157">
        <v>102</v>
      </c>
      <c r="D15" s="157">
        <v>1499</v>
      </c>
      <c r="E15" s="157">
        <v>87</v>
      </c>
      <c r="F15" s="157">
        <v>1310</v>
      </c>
      <c r="G15" s="157">
        <v>72</v>
      </c>
      <c r="H15" s="155">
        <v>336</v>
      </c>
      <c r="I15" s="157">
        <v>20</v>
      </c>
      <c r="J15" s="157">
        <v>293</v>
      </c>
      <c r="K15" s="157">
        <v>19</v>
      </c>
      <c r="L15" s="157">
        <v>526</v>
      </c>
      <c r="M15" s="157">
        <v>39</v>
      </c>
      <c r="N15" s="33"/>
      <c r="O15" s="56" t="s">
        <v>266</v>
      </c>
      <c r="P15" s="5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13"/>
      <c r="AG15" s="34"/>
      <c r="AH15" s="34"/>
      <c r="AI15" s="34"/>
      <c r="AJ15" s="34"/>
    </row>
    <row r="16" spans="1:36" ht="13.5" thickBot="1">
      <c r="A16" s="14">
        <v>41085</v>
      </c>
      <c r="B16" s="159">
        <v>449</v>
      </c>
      <c r="C16" s="160">
        <v>43</v>
      </c>
      <c r="D16" s="160">
        <v>382</v>
      </c>
      <c r="E16" s="160">
        <v>29</v>
      </c>
      <c r="F16" s="160">
        <v>281</v>
      </c>
      <c r="G16" s="160">
        <v>23</v>
      </c>
      <c r="H16" s="159">
        <v>179</v>
      </c>
      <c r="I16" s="160">
        <v>16</v>
      </c>
      <c r="J16" s="160">
        <v>77</v>
      </c>
      <c r="K16" s="160">
        <v>6</v>
      </c>
      <c r="L16" s="160">
        <v>110</v>
      </c>
      <c r="M16" s="160">
        <v>5</v>
      </c>
      <c r="N16" s="38"/>
      <c r="O16" s="65" t="s">
        <v>312</v>
      </c>
      <c r="P16" s="57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13"/>
      <c r="AG16" s="34"/>
      <c r="AH16" s="34"/>
      <c r="AI16" s="34"/>
      <c r="AJ16" s="34"/>
    </row>
    <row r="17" spans="1:36" ht="13.5" thickBot="1">
      <c r="A17" s="117">
        <v>41001</v>
      </c>
      <c r="B17" s="155">
        <v>12</v>
      </c>
      <c r="C17" s="157">
        <v>3</v>
      </c>
      <c r="D17" s="157">
        <v>173</v>
      </c>
      <c r="E17" s="157">
        <v>5</v>
      </c>
      <c r="F17" s="157">
        <v>173</v>
      </c>
      <c r="G17" s="157">
        <v>2</v>
      </c>
      <c r="H17" s="25">
        <v>0</v>
      </c>
      <c r="I17" s="118">
        <v>0</v>
      </c>
      <c r="J17" s="23">
        <v>0</v>
      </c>
      <c r="K17" s="45">
        <v>0</v>
      </c>
      <c r="L17" s="45">
        <v>0</v>
      </c>
      <c r="M17" s="45">
        <v>0</v>
      </c>
      <c r="N17" s="33"/>
      <c r="O17" s="56" t="s">
        <v>85</v>
      </c>
      <c r="P17" s="5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13"/>
      <c r="AG17" s="34"/>
      <c r="AH17" s="34"/>
      <c r="AI17" s="34"/>
      <c r="AJ17" s="34"/>
    </row>
    <row r="18" spans="1:36" ht="13.5" thickBot="1">
      <c r="A18" s="13">
        <v>41008</v>
      </c>
      <c r="B18" s="155">
        <v>54</v>
      </c>
      <c r="C18" s="157">
        <v>13</v>
      </c>
      <c r="D18" s="157">
        <v>35</v>
      </c>
      <c r="E18" s="157">
        <v>5</v>
      </c>
      <c r="F18" s="157">
        <v>52</v>
      </c>
      <c r="G18" s="157">
        <v>6</v>
      </c>
      <c r="H18" s="25">
        <v>0</v>
      </c>
      <c r="I18" s="118">
        <v>0</v>
      </c>
      <c r="J18" s="23">
        <v>0</v>
      </c>
      <c r="K18" s="45">
        <v>0</v>
      </c>
      <c r="L18" s="45">
        <v>0</v>
      </c>
      <c r="M18" s="45">
        <v>0</v>
      </c>
      <c r="N18" s="33"/>
      <c r="O18" s="56" t="s">
        <v>86</v>
      </c>
      <c r="P18" s="5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13"/>
      <c r="AG18" s="34"/>
      <c r="AH18" s="34"/>
      <c r="AI18" s="34"/>
      <c r="AJ18" s="34"/>
    </row>
    <row r="19" spans="1:36" ht="13.5" thickBot="1">
      <c r="A19" s="13">
        <v>41018</v>
      </c>
      <c r="B19" s="155">
        <v>91</v>
      </c>
      <c r="C19" s="157">
        <v>10</v>
      </c>
      <c r="D19" s="157">
        <v>121</v>
      </c>
      <c r="E19" s="157">
        <v>7</v>
      </c>
      <c r="F19" s="157">
        <v>77</v>
      </c>
      <c r="G19" s="157">
        <v>8</v>
      </c>
      <c r="H19" s="25">
        <v>0</v>
      </c>
      <c r="I19" s="118">
        <v>0</v>
      </c>
      <c r="J19" s="23">
        <v>0</v>
      </c>
      <c r="K19" s="45">
        <v>0</v>
      </c>
      <c r="L19" s="45">
        <v>0</v>
      </c>
      <c r="M19" s="45">
        <v>0</v>
      </c>
      <c r="N19" s="33"/>
      <c r="O19" s="56" t="s">
        <v>87</v>
      </c>
      <c r="P19" s="5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13"/>
      <c r="AG19" s="34"/>
      <c r="AH19" s="34"/>
      <c r="AI19" s="34"/>
      <c r="AJ19" s="34"/>
    </row>
    <row r="20" spans="1:36" ht="13.5" thickBot="1">
      <c r="A20" s="13">
        <v>41022</v>
      </c>
      <c r="B20" s="155">
        <v>16</v>
      </c>
      <c r="C20" s="157">
        <v>1</v>
      </c>
      <c r="D20" s="157">
        <v>17</v>
      </c>
      <c r="E20" s="157">
        <v>5</v>
      </c>
      <c r="F20" s="157">
        <v>21</v>
      </c>
      <c r="G20" s="157">
        <v>0</v>
      </c>
      <c r="H20" s="25">
        <v>0</v>
      </c>
      <c r="I20" s="118">
        <v>0</v>
      </c>
      <c r="J20" s="23">
        <v>0</v>
      </c>
      <c r="K20" s="45">
        <v>0</v>
      </c>
      <c r="L20" s="45">
        <v>0</v>
      </c>
      <c r="M20" s="45">
        <v>0</v>
      </c>
      <c r="N20" s="33"/>
      <c r="O20" s="56" t="s">
        <v>88</v>
      </c>
      <c r="P20" s="5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13"/>
      <c r="AG20" s="34"/>
      <c r="AH20" s="34"/>
      <c r="AI20" s="34"/>
      <c r="AJ20" s="34"/>
    </row>
    <row r="21" spans="1:36" ht="13.5" thickBot="1">
      <c r="A21" s="13">
        <v>41029</v>
      </c>
      <c r="B21" s="155">
        <v>73</v>
      </c>
      <c r="C21" s="157">
        <v>7</v>
      </c>
      <c r="D21" s="157">
        <v>139</v>
      </c>
      <c r="E21" s="157">
        <v>8</v>
      </c>
      <c r="F21" s="157">
        <v>40</v>
      </c>
      <c r="G21" s="157">
        <v>1</v>
      </c>
      <c r="H21" s="25">
        <v>0</v>
      </c>
      <c r="I21" s="118">
        <v>0</v>
      </c>
      <c r="J21" s="23">
        <v>0</v>
      </c>
      <c r="K21" s="45">
        <v>0</v>
      </c>
      <c r="L21" s="45">
        <v>0</v>
      </c>
      <c r="M21" s="45">
        <v>0</v>
      </c>
      <c r="N21" s="33"/>
      <c r="O21" s="56" t="s">
        <v>89</v>
      </c>
      <c r="P21" s="5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13"/>
      <c r="AG21" s="34"/>
      <c r="AH21" s="34"/>
      <c r="AI21" s="34"/>
      <c r="AJ21" s="34"/>
    </row>
    <row r="22" spans="1:36" ht="13.5" thickBot="1">
      <c r="A22" s="13">
        <v>41038</v>
      </c>
      <c r="B22" s="155">
        <v>119</v>
      </c>
      <c r="C22" s="157">
        <v>9</v>
      </c>
      <c r="D22" s="157">
        <v>66</v>
      </c>
      <c r="E22" s="157">
        <v>10</v>
      </c>
      <c r="F22" s="157">
        <v>71</v>
      </c>
      <c r="G22" s="157">
        <v>4</v>
      </c>
      <c r="H22" s="25">
        <v>0</v>
      </c>
      <c r="I22" s="118">
        <v>0</v>
      </c>
      <c r="J22" s="23">
        <v>0</v>
      </c>
      <c r="K22" s="45">
        <v>0</v>
      </c>
      <c r="L22" s="45">
        <v>0</v>
      </c>
      <c r="M22" s="45">
        <v>0</v>
      </c>
      <c r="N22" s="33"/>
      <c r="O22" s="56" t="s">
        <v>90</v>
      </c>
      <c r="P22" s="5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13"/>
      <c r="AG22" s="34"/>
      <c r="AH22" s="34"/>
      <c r="AI22" s="34"/>
      <c r="AJ22" s="34"/>
    </row>
    <row r="23" spans="1:36" ht="13.5" thickBot="1">
      <c r="A23" s="13">
        <v>41043</v>
      </c>
      <c r="B23" s="155">
        <v>15</v>
      </c>
      <c r="C23" s="157">
        <v>2</v>
      </c>
      <c r="D23" s="157">
        <v>20</v>
      </c>
      <c r="E23" s="157">
        <v>4</v>
      </c>
      <c r="F23" s="157">
        <v>96</v>
      </c>
      <c r="G23" s="157">
        <v>15</v>
      </c>
      <c r="H23" s="25">
        <v>0</v>
      </c>
      <c r="I23" s="118">
        <v>0</v>
      </c>
      <c r="J23" s="23">
        <v>0</v>
      </c>
      <c r="K23" s="45">
        <v>0</v>
      </c>
      <c r="L23" s="45">
        <v>0</v>
      </c>
      <c r="M23" s="45">
        <v>0</v>
      </c>
      <c r="N23" s="33"/>
      <c r="O23" s="56" t="s">
        <v>205</v>
      </c>
      <c r="P23" s="5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13"/>
      <c r="AG23" s="34"/>
      <c r="AH23" s="34"/>
      <c r="AI23" s="34"/>
      <c r="AJ23" s="34"/>
    </row>
    <row r="24" spans="1:36" ht="13.5" thickBot="1">
      <c r="A24" s="13">
        <v>41045</v>
      </c>
      <c r="B24" s="155">
        <v>118</v>
      </c>
      <c r="C24" s="157">
        <v>12</v>
      </c>
      <c r="D24" s="157">
        <v>204</v>
      </c>
      <c r="E24" s="157">
        <v>6</v>
      </c>
      <c r="F24" s="157">
        <v>81</v>
      </c>
      <c r="G24" s="157">
        <v>3</v>
      </c>
      <c r="H24" s="25">
        <v>0</v>
      </c>
      <c r="I24" s="118">
        <v>0</v>
      </c>
      <c r="J24" s="23">
        <v>0</v>
      </c>
      <c r="K24" s="45">
        <v>0</v>
      </c>
      <c r="L24" s="45">
        <v>0</v>
      </c>
      <c r="M24" s="45">
        <v>0</v>
      </c>
      <c r="N24" s="33"/>
      <c r="O24" s="56" t="s">
        <v>91</v>
      </c>
      <c r="P24" s="5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13"/>
      <c r="AG24" s="34"/>
      <c r="AH24" s="34"/>
      <c r="AI24" s="34"/>
      <c r="AJ24" s="34"/>
    </row>
    <row r="25" spans="1:36" ht="13.5" thickBot="1">
      <c r="A25" s="13">
        <v>41053</v>
      </c>
      <c r="B25" s="155">
        <v>77</v>
      </c>
      <c r="C25" s="157">
        <v>13</v>
      </c>
      <c r="D25" s="157">
        <v>46</v>
      </c>
      <c r="E25" s="157">
        <v>4</v>
      </c>
      <c r="F25" s="157">
        <v>62</v>
      </c>
      <c r="G25" s="157">
        <v>6</v>
      </c>
      <c r="H25" s="25">
        <v>0</v>
      </c>
      <c r="I25" s="118">
        <v>0</v>
      </c>
      <c r="J25" s="23">
        <v>0</v>
      </c>
      <c r="K25" s="45">
        <v>0</v>
      </c>
      <c r="L25" s="45">
        <v>0</v>
      </c>
      <c r="M25" s="45">
        <v>0</v>
      </c>
      <c r="N25" s="33"/>
      <c r="O25" s="56" t="s">
        <v>218</v>
      </c>
      <c r="P25" s="53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13"/>
      <c r="AG25" s="34"/>
      <c r="AH25" s="34"/>
      <c r="AI25" s="34"/>
      <c r="AJ25" s="34"/>
    </row>
    <row r="26" spans="1:36" ht="13.5" thickBot="1">
      <c r="A26" s="13">
        <v>41060</v>
      </c>
      <c r="B26" s="155">
        <v>407</v>
      </c>
      <c r="C26" s="157">
        <v>38</v>
      </c>
      <c r="D26" s="157">
        <v>301</v>
      </c>
      <c r="E26" s="157">
        <v>28</v>
      </c>
      <c r="F26" s="157">
        <v>194</v>
      </c>
      <c r="G26" s="157">
        <v>10</v>
      </c>
      <c r="H26" s="25">
        <v>0</v>
      </c>
      <c r="I26" s="118">
        <v>0</v>
      </c>
      <c r="J26" s="23">
        <v>0</v>
      </c>
      <c r="K26" s="45">
        <v>0</v>
      </c>
      <c r="L26" s="45">
        <v>0</v>
      </c>
      <c r="M26" s="45">
        <v>0</v>
      </c>
      <c r="N26" s="33"/>
      <c r="O26" s="56" t="s">
        <v>225</v>
      </c>
      <c r="P26" s="53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13"/>
      <c r="AG26" s="34"/>
      <c r="AH26" s="34"/>
      <c r="AI26" s="34"/>
      <c r="AJ26" s="34"/>
    </row>
    <row r="27" spans="1:36" ht="13.5" thickBot="1">
      <c r="A27" s="13">
        <v>41067</v>
      </c>
      <c r="B27" s="155">
        <v>52</v>
      </c>
      <c r="C27" s="157">
        <v>6</v>
      </c>
      <c r="D27" s="157">
        <v>157</v>
      </c>
      <c r="E27" s="157">
        <v>17</v>
      </c>
      <c r="F27" s="157">
        <v>106</v>
      </c>
      <c r="G27" s="157">
        <v>12</v>
      </c>
      <c r="H27" s="25">
        <v>0</v>
      </c>
      <c r="I27" s="118">
        <v>0</v>
      </c>
      <c r="J27" s="23">
        <v>0</v>
      </c>
      <c r="K27" s="45">
        <v>0</v>
      </c>
      <c r="L27" s="45">
        <v>0</v>
      </c>
      <c r="M27" s="45">
        <v>0</v>
      </c>
      <c r="N27" s="33"/>
      <c r="O27" s="56" t="s">
        <v>246</v>
      </c>
      <c r="P27" s="53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13"/>
      <c r="AG27" s="34"/>
      <c r="AH27" s="34"/>
      <c r="AI27" s="34"/>
      <c r="AJ27" s="34"/>
    </row>
    <row r="28" spans="1:36" ht="13.5" thickBot="1">
      <c r="A28" s="13">
        <v>41074</v>
      </c>
      <c r="B28" s="155">
        <v>241</v>
      </c>
      <c r="C28" s="157">
        <v>25</v>
      </c>
      <c r="D28" s="157">
        <v>179</v>
      </c>
      <c r="E28" s="157">
        <v>10</v>
      </c>
      <c r="F28" s="157">
        <v>241</v>
      </c>
      <c r="G28" s="157">
        <v>12</v>
      </c>
      <c r="H28" s="25">
        <v>0</v>
      </c>
      <c r="I28" s="118">
        <v>0</v>
      </c>
      <c r="J28" s="23">
        <v>0</v>
      </c>
      <c r="K28" s="45">
        <v>0</v>
      </c>
      <c r="L28" s="45">
        <v>0</v>
      </c>
      <c r="M28" s="45">
        <v>0</v>
      </c>
      <c r="N28" s="33"/>
      <c r="O28" s="56" t="s">
        <v>271</v>
      </c>
      <c r="P28" s="53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13"/>
      <c r="AG28" s="34"/>
      <c r="AH28" s="34"/>
      <c r="AI28" s="34"/>
      <c r="AJ28" s="34"/>
    </row>
    <row r="29" spans="1:36" ht="13.5" thickBot="1">
      <c r="A29" s="13">
        <v>41079</v>
      </c>
      <c r="B29" s="155">
        <v>429</v>
      </c>
      <c r="C29" s="157">
        <v>58</v>
      </c>
      <c r="D29" s="157">
        <v>546</v>
      </c>
      <c r="E29" s="157">
        <v>46</v>
      </c>
      <c r="F29" s="157">
        <v>475</v>
      </c>
      <c r="G29" s="157">
        <v>51</v>
      </c>
      <c r="H29" s="25">
        <v>0</v>
      </c>
      <c r="I29" s="118">
        <v>0</v>
      </c>
      <c r="J29" s="23">
        <v>0</v>
      </c>
      <c r="K29" s="45">
        <v>0</v>
      </c>
      <c r="L29" s="45">
        <v>0</v>
      </c>
      <c r="M29" s="45">
        <v>0</v>
      </c>
      <c r="N29" s="33"/>
      <c r="O29" s="56" t="s">
        <v>266</v>
      </c>
      <c r="P29" s="53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13"/>
      <c r="AG29" s="34"/>
      <c r="AH29" s="34"/>
      <c r="AI29" s="34"/>
      <c r="AJ29" s="34"/>
    </row>
    <row r="30" spans="1:36" ht="13.5" thickBot="1">
      <c r="A30" s="14">
        <v>41085</v>
      </c>
      <c r="B30" s="159">
        <v>144</v>
      </c>
      <c r="C30" s="160">
        <v>4</v>
      </c>
      <c r="D30" s="160">
        <v>146</v>
      </c>
      <c r="E30" s="160">
        <v>13</v>
      </c>
      <c r="F30" s="160">
        <v>231</v>
      </c>
      <c r="G30" s="160">
        <v>6</v>
      </c>
      <c r="H30" s="25">
        <v>0</v>
      </c>
      <c r="I30" s="118">
        <v>0</v>
      </c>
      <c r="J30" s="23">
        <v>0</v>
      </c>
      <c r="K30" s="45">
        <v>0</v>
      </c>
      <c r="L30" s="45">
        <v>0</v>
      </c>
      <c r="M30" s="45">
        <v>0</v>
      </c>
      <c r="N30" s="38"/>
      <c r="O30" s="65" t="s">
        <v>312</v>
      </c>
      <c r="P30" s="57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13"/>
      <c r="AG30" s="34"/>
      <c r="AH30" s="34"/>
      <c r="AI30" s="34"/>
      <c r="AJ30" s="34"/>
    </row>
    <row r="31" spans="1:36" ht="13.5" thickBot="1">
      <c r="A31" s="117">
        <v>41001</v>
      </c>
      <c r="B31" s="155">
        <v>7</v>
      </c>
      <c r="C31" s="157">
        <v>1</v>
      </c>
      <c r="D31" s="157">
        <v>24</v>
      </c>
      <c r="E31" s="157">
        <v>2</v>
      </c>
      <c r="F31" s="157">
        <v>3</v>
      </c>
      <c r="G31" s="157">
        <v>0</v>
      </c>
      <c r="H31" s="25">
        <v>0</v>
      </c>
      <c r="I31" s="118">
        <v>0</v>
      </c>
      <c r="J31" s="23">
        <v>0</v>
      </c>
      <c r="K31" s="45">
        <v>0</v>
      </c>
      <c r="L31" s="45">
        <v>0</v>
      </c>
      <c r="M31" s="45">
        <v>0</v>
      </c>
      <c r="N31" s="33"/>
      <c r="O31" s="56" t="s">
        <v>85</v>
      </c>
      <c r="P31" s="53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13"/>
      <c r="AG31" s="34"/>
      <c r="AH31" s="34"/>
      <c r="AI31" s="34"/>
      <c r="AJ31" s="34"/>
    </row>
    <row r="32" spans="1:36" ht="13.5" thickBot="1">
      <c r="A32" s="13">
        <v>41008</v>
      </c>
      <c r="B32" s="155">
        <v>23</v>
      </c>
      <c r="C32" s="157">
        <v>8</v>
      </c>
      <c r="D32" s="157">
        <v>10</v>
      </c>
      <c r="E32" s="157">
        <v>1</v>
      </c>
      <c r="F32" s="157">
        <v>5</v>
      </c>
      <c r="G32" s="157">
        <v>1</v>
      </c>
      <c r="H32" s="25">
        <v>0</v>
      </c>
      <c r="I32" s="118">
        <v>0</v>
      </c>
      <c r="J32" s="23">
        <v>0</v>
      </c>
      <c r="K32" s="45">
        <v>0</v>
      </c>
      <c r="L32" s="45">
        <v>0</v>
      </c>
      <c r="M32" s="45">
        <v>0</v>
      </c>
      <c r="N32" s="33"/>
      <c r="O32" s="56" t="s">
        <v>86</v>
      </c>
      <c r="P32" s="53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13"/>
      <c r="AG32" s="34"/>
      <c r="AH32" s="34"/>
      <c r="AI32" s="34"/>
      <c r="AJ32" s="34"/>
    </row>
    <row r="33" spans="1:36" ht="13.5" thickBot="1">
      <c r="A33" s="13">
        <v>41018</v>
      </c>
      <c r="B33" s="155">
        <v>1310</v>
      </c>
      <c r="C33" s="157">
        <v>80</v>
      </c>
      <c r="D33" s="157">
        <v>1632</v>
      </c>
      <c r="E33" s="157">
        <v>94</v>
      </c>
      <c r="F33" s="157">
        <v>1355</v>
      </c>
      <c r="G33" s="157">
        <v>56</v>
      </c>
      <c r="H33" s="25">
        <v>0</v>
      </c>
      <c r="I33" s="118">
        <v>0</v>
      </c>
      <c r="J33" s="23">
        <v>0</v>
      </c>
      <c r="K33" s="45">
        <v>0</v>
      </c>
      <c r="L33" s="45">
        <v>0</v>
      </c>
      <c r="M33" s="45">
        <v>0</v>
      </c>
      <c r="N33" s="33"/>
      <c r="O33" s="56" t="s">
        <v>87</v>
      </c>
      <c r="P33" s="53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13"/>
      <c r="AG33" s="34"/>
      <c r="AH33" s="34"/>
      <c r="AI33" s="34"/>
      <c r="AJ33" s="34"/>
    </row>
    <row r="34" spans="1:36" ht="13.5" thickBot="1">
      <c r="A34" s="13">
        <v>41022</v>
      </c>
      <c r="B34" s="155">
        <v>48</v>
      </c>
      <c r="C34" s="157">
        <v>9</v>
      </c>
      <c r="D34" s="157">
        <v>30</v>
      </c>
      <c r="E34" s="157">
        <v>3</v>
      </c>
      <c r="F34" s="157">
        <v>17</v>
      </c>
      <c r="G34" s="157">
        <v>1</v>
      </c>
      <c r="H34" s="25">
        <v>0</v>
      </c>
      <c r="I34" s="118">
        <v>0</v>
      </c>
      <c r="J34" s="23">
        <v>0</v>
      </c>
      <c r="K34" s="45">
        <v>0</v>
      </c>
      <c r="L34" s="45">
        <v>0</v>
      </c>
      <c r="M34" s="45">
        <v>0</v>
      </c>
      <c r="N34" s="33"/>
      <c r="O34" s="56" t="s">
        <v>88</v>
      </c>
      <c r="P34" s="53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13"/>
      <c r="AG34" s="34"/>
      <c r="AH34" s="34"/>
      <c r="AI34" s="34"/>
      <c r="AJ34" s="34"/>
    </row>
    <row r="35" spans="1:36" ht="13.5" thickBot="1">
      <c r="A35" s="13">
        <v>41029</v>
      </c>
      <c r="B35" s="155">
        <v>10</v>
      </c>
      <c r="C35" s="157">
        <v>1</v>
      </c>
      <c r="D35" s="157">
        <v>9</v>
      </c>
      <c r="E35" s="157">
        <v>4</v>
      </c>
      <c r="F35" s="157">
        <v>14</v>
      </c>
      <c r="G35" s="157">
        <v>2</v>
      </c>
      <c r="H35" s="25">
        <v>0</v>
      </c>
      <c r="I35" s="118">
        <v>0</v>
      </c>
      <c r="J35" s="23">
        <v>0</v>
      </c>
      <c r="K35" s="45">
        <v>0</v>
      </c>
      <c r="L35" s="45">
        <v>0</v>
      </c>
      <c r="M35" s="45">
        <v>0</v>
      </c>
      <c r="N35" s="33"/>
      <c r="O35" s="56" t="s">
        <v>89</v>
      </c>
      <c r="P35" s="53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13"/>
      <c r="AG35" s="34"/>
      <c r="AH35" s="34"/>
      <c r="AI35" s="34"/>
      <c r="AJ35" s="34"/>
    </row>
    <row r="36" spans="1:36" ht="13.5" thickBot="1">
      <c r="A36" s="13">
        <v>41038</v>
      </c>
      <c r="B36" s="155">
        <v>215</v>
      </c>
      <c r="C36" s="157">
        <v>9</v>
      </c>
      <c r="D36" s="157">
        <v>141</v>
      </c>
      <c r="E36" s="157">
        <v>3</v>
      </c>
      <c r="F36" s="157">
        <v>105</v>
      </c>
      <c r="G36" s="157">
        <v>5</v>
      </c>
      <c r="H36" s="25">
        <v>0</v>
      </c>
      <c r="I36" s="118">
        <v>0</v>
      </c>
      <c r="J36" s="23">
        <v>0</v>
      </c>
      <c r="K36" s="45">
        <v>0</v>
      </c>
      <c r="L36" s="45">
        <v>0</v>
      </c>
      <c r="M36" s="45">
        <v>0</v>
      </c>
      <c r="N36" s="33"/>
      <c r="O36" s="56" t="s">
        <v>90</v>
      </c>
      <c r="P36" s="53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13"/>
      <c r="AG36" s="34"/>
      <c r="AH36" s="34"/>
      <c r="AI36" s="34"/>
      <c r="AJ36" s="34"/>
    </row>
    <row r="37" spans="1:36" ht="13.5" thickBot="1">
      <c r="A37" s="13">
        <v>41043</v>
      </c>
      <c r="B37" s="155">
        <v>53</v>
      </c>
      <c r="C37" s="157">
        <v>16</v>
      </c>
      <c r="D37" s="157">
        <v>12</v>
      </c>
      <c r="E37" s="157">
        <v>2</v>
      </c>
      <c r="F37" s="157">
        <v>43</v>
      </c>
      <c r="G37" s="157">
        <v>5</v>
      </c>
      <c r="H37" s="25">
        <v>0</v>
      </c>
      <c r="I37" s="118">
        <v>0</v>
      </c>
      <c r="J37" s="23">
        <v>0</v>
      </c>
      <c r="K37" s="45">
        <v>0</v>
      </c>
      <c r="L37" s="45">
        <v>0</v>
      </c>
      <c r="M37" s="45">
        <v>0</v>
      </c>
      <c r="N37" s="33"/>
      <c r="O37" s="56" t="s">
        <v>205</v>
      </c>
      <c r="P37" s="53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13"/>
      <c r="AG37" s="34"/>
      <c r="AH37" s="34"/>
      <c r="AI37" s="34"/>
      <c r="AJ37" s="34"/>
    </row>
    <row r="38" spans="1:36" ht="13.5" thickBot="1">
      <c r="A38" s="13">
        <v>41045</v>
      </c>
      <c r="B38" s="155">
        <v>63</v>
      </c>
      <c r="C38" s="157">
        <v>10</v>
      </c>
      <c r="D38" s="157">
        <v>38</v>
      </c>
      <c r="E38" s="157">
        <v>6</v>
      </c>
      <c r="F38" s="157">
        <v>25</v>
      </c>
      <c r="G38" s="157">
        <v>3</v>
      </c>
      <c r="H38" s="25">
        <v>0</v>
      </c>
      <c r="I38" s="118">
        <v>0</v>
      </c>
      <c r="J38" s="23">
        <v>0</v>
      </c>
      <c r="K38" s="45">
        <v>0</v>
      </c>
      <c r="L38" s="45">
        <v>0</v>
      </c>
      <c r="M38" s="45">
        <v>0</v>
      </c>
      <c r="N38" s="33"/>
      <c r="O38" s="56" t="s">
        <v>91</v>
      </c>
      <c r="P38" s="53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13"/>
      <c r="AG38" s="34"/>
      <c r="AH38" s="34"/>
      <c r="AI38" s="34"/>
      <c r="AJ38" s="34"/>
    </row>
    <row r="39" spans="1:36" ht="13.5" thickBot="1">
      <c r="A39" s="13">
        <v>41053</v>
      </c>
      <c r="B39" s="155">
        <v>113</v>
      </c>
      <c r="C39" s="157">
        <v>6</v>
      </c>
      <c r="D39" s="157">
        <v>117</v>
      </c>
      <c r="E39" s="157">
        <v>10</v>
      </c>
      <c r="F39" s="157">
        <v>83</v>
      </c>
      <c r="G39" s="157">
        <v>3</v>
      </c>
      <c r="H39" s="25">
        <v>0</v>
      </c>
      <c r="I39" s="118">
        <v>0</v>
      </c>
      <c r="J39" s="23">
        <v>0</v>
      </c>
      <c r="K39" s="45">
        <v>0</v>
      </c>
      <c r="L39" s="45">
        <v>0</v>
      </c>
      <c r="M39" s="45">
        <v>0</v>
      </c>
      <c r="N39" s="33"/>
      <c r="O39" s="56" t="s">
        <v>218</v>
      </c>
      <c r="P39" s="53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13"/>
      <c r="AG39" s="34"/>
      <c r="AH39" s="34"/>
      <c r="AI39" s="34"/>
      <c r="AJ39" s="34"/>
    </row>
    <row r="40" spans="1:36" ht="13.5" thickBot="1">
      <c r="A40" s="13">
        <v>41060</v>
      </c>
      <c r="B40" s="155">
        <v>561</v>
      </c>
      <c r="C40" s="157">
        <v>71</v>
      </c>
      <c r="D40" s="157">
        <v>530</v>
      </c>
      <c r="E40" s="157">
        <v>72</v>
      </c>
      <c r="F40" s="157">
        <v>479</v>
      </c>
      <c r="G40" s="157">
        <v>79</v>
      </c>
      <c r="H40" s="25">
        <v>0</v>
      </c>
      <c r="I40" s="118">
        <v>0</v>
      </c>
      <c r="J40" s="23">
        <v>0</v>
      </c>
      <c r="K40" s="45">
        <v>0</v>
      </c>
      <c r="L40" s="45">
        <v>0</v>
      </c>
      <c r="M40" s="45">
        <v>0</v>
      </c>
      <c r="N40" s="33"/>
      <c r="O40" s="56" t="s">
        <v>225</v>
      </c>
      <c r="P40" s="53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13"/>
      <c r="AG40" s="34"/>
      <c r="AH40" s="34"/>
      <c r="AI40" s="34"/>
      <c r="AJ40" s="34"/>
    </row>
    <row r="41" spans="1:36" ht="13.5" thickBot="1">
      <c r="A41" s="13">
        <v>41067</v>
      </c>
      <c r="B41" s="155">
        <v>58</v>
      </c>
      <c r="C41" s="157">
        <v>10</v>
      </c>
      <c r="D41" s="157">
        <v>13</v>
      </c>
      <c r="E41" s="157">
        <v>3</v>
      </c>
      <c r="F41" s="157">
        <v>12</v>
      </c>
      <c r="G41" s="157">
        <v>3</v>
      </c>
      <c r="H41" s="25">
        <v>0</v>
      </c>
      <c r="I41" s="118">
        <v>0</v>
      </c>
      <c r="J41" s="23">
        <v>0</v>
      </c>
      <c r="K41" s="45">
        <v>0</v>
      </c>
      <c r="L41" s="45">
        <v>0</v>
      </c>
      <c r="M41" s="45">
        <v>0</v>
      </c>
      <c r="N41" s="33"/>
      <c r="O41" s="56" t="s">
        <v>246</v>
      </c>
      <c r="P41" s="53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13"/>
      <c r="AG41" s="34"/>
      <c r="AH41" s="34"/>
      <c r="AI41" s="34"/>
      <c r="AJ41" s="34"/>
    </row>
    <row r="42" spans="1:36" ht="13.5" thickBot="1">
      <c r="A42" s="13">
        <v>41074</v>
      </c>
      <c r="B42" s="155">
        <v>1031</v>
      </c>
      <c r="C42" s="157">
        <v>67</v>
      </c>
      <c r="D42" s="157">
        <v>948</v>
      </c>
      <c r="E42" s="157">
        <v>56</v>
      </c>
      <c r="F42" s="157">
        <v>977</v>
      </c>
      <c r="G42" s="157">
        <v>44</v>
      </c>
      <c r="H42" s="25">
        <v>0</v>
      </c>
      <c r="I42" s="118">
        <v>0</v>
      </c>
      <c r="J42" s="23">
        <v>0</v>
      </c>
      <c r="K42" s="45">
        <v>0</v>
      </c>
      <c r="L42" s="45">
        <v>0</v>
      </c>
      <c r="M42" s="45">
        <v>0</v>
      </c>
      <c r="N42" s="33"/>
      <c r="O42" s="56" t="s">
        <v>271</v>
      </c>
      <c r="P42" s="53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13"/>
      <c r="AG42" s="34"/>
      <c r="AH42" s="34"/>
      <c r="AI42" s="34"/>
      <c r="AJ42" s="34"/>
    </row>
    <row r="43" spans="1:36" ht="13.5" thickBot="1">
      <c r="A43" s="13">
        <v>41079</v>
      </c>
      <c r="B43" s="155">
        <v>395</v>
      </c>
      <c r="C43" s="157">
        <v>26</v>
      </c>
      <c r="D43" s="157">
        <v>436</v>
      </c>
      <c r="E43" s="157">
        <v>27</v>
      </c>
      <c r="F43" s="157">
        <v>362</v>
      </c>
      <c r="G43" s="157">
        <v>18</v>
      </c>
      <c r="H43" s="25">
        <v>0</v>
      </c>
      <c r="I43" s="118">
        <v>0</v>
      </c>
      <c r="J43" s="23">
        <v>0</v>
      </c>
      <c r="K43" s="45">
        <v>0</v>
      </c>
      <c r="L43" s="45">
        <v>0</v>
      </c>
      <c r="M43" s="45">
        <v>0</v>
      </c>
      <c r="N43" s="33"/>
      <c r="O43" s="56" t="s">
        <v>266</v>
      </c>
      <c r="P43" s="53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13"/>
      <c r="AG43" s="34"/>
      <c r="AH43" s="34"/>
      <c r="AI43" s="34"/>
      <c r="AJ43" s="34"/>
    </row>
    <row r="44" spans="1:36" ht="13.5" thickBot="1">
      <c r="A44" s="14">
        <v>41085</v>
      </c>
      <c r="B44" s="159">
        <v>113</v>
      </c>
      <c r="C44" s="160">
        <v>15</v>
      </c>
      <c r="D44" s="160">
        <v>48</v>
      </c>
      <c r="E44" s="160">
        <v>6</v>
      </c>
      <c r="F44" s="160">
        <v>54</v>
      </c>
      <c r="G44" s="160">
        <v>8</v>
      </c>
      <c r="H44" s="25">
        <v>0</v>
      </c>
      <c r="I44" s="118">
        <v>0</v>
      </c>
      <c r="J44" s="23">
        <v>0</v>
      </c>
      <c r="K44" s="45">
        <v>0</v>
      </c>
      <c r="L44" s="45">
        <v>0</v>
      </c>
      <c r="M44" s="45">
        <v>0</v>
      </c>
      <c r="N44" s="38"/>
      <c r="O44" s="65" t="s">
        <v>312</v>
      </c>
      <c r="P44" s="57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13"/>
      <c r="AG44" s="34"/>
      <c r="AH44" s="34"/>
      <c r="AI44" s="34"/>
      <c r="AJ44" s="34"/>
    </row>
    <row r="45" spans="1:36">
      <c r="B45" s="34">
        <f>COUNT(B17:G44,B4:M16)</f>
        <v>324</v>
      </c>
      <c r="C45" s="34">
        <f>B45/2</f>
        <v>162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13"/>
      <c r="AG45" s="34"/>
      <c r="AH45" s="34"/>
      <c r="AI45" s="34"/>
      <c r="AJ45" s="34"/>
    </row>
    <row r="46" spans="1:36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13"/>
      <c r="AG46" s="34"/>
      <c r="AH46" s="34"/>
      <c r="AI46" s="34"/>
      <c r="AJ46" s="34"/>
    </row>
    <row r="47" spans="1:36">
      <c r="A47" s="1" t="s">
        <v>92</v>
      </c>
      <c r="B47" s="108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1:36">
      <c r="A48" s="3" t="s">
        <v>0</v>
      </c>
      <c r="B48" s="4" t="s">
        <v>1</v>
      </c>
      <c r="C48" s="5" t="s">
        <v>2</v>
      </c>
      <c r="D48" s="5" t="s">
        <v>1</v>
      </c>
      <c r="E48" s="5" t="s">
        <v>2</v>
      </c>
      <c r="F48" s="5" t="s">
        <v>1</v>
      </c>
      <c r="G48" s="5" t="s">
        <v>2</v>
      </c>
      <c r="H48" s="4" t="s">
        <v>1</v>
      </c>
      <c r="I48" s="5" t="s">
        <v>2</v>
      </c>
      <c r="J48" s="5" t="s">
        <v>1</v>
      </c>
      <c r="K48" s="5" t="s">
        <v>2</v>
      </c>
      <c r="L48" s="5" t="s">
        <v>1</v>
      </c>
      <c r="M48" s="5" t="s">
        <v>2</v>
      </c>
      <c r="N48" s="4" t="s">
        <v>3</v>
      </c>
      <c r="O48" s="5" t="s">
        <v>4</v>
      </c>
      <c r="P48" s="5" t="s">
        <v>3</v>
      </c>
      <c r="Q48" s="5" t="s">
        <v>4</v>
      </c>
      <c r="R48" s="5" t="s">
        <v>3</v>
      </c>
      <c r="S48" s="5" t="s">
        <v>4</v>
      </c>
      <c r="T48" s="4" t="s">
        <v>9</v>
      </c>
      <c r="U48" s="5" t="s">
        <v>10</v>
      </c>
      <c r="V48" s="5" t="s">
        <v>9</v>
      </c>
      <c r="W48" s="5" t="s">
        <v>10</v>
      </c>
      <c r="X48" s="5" t="s">
        <v>9</v>
      </c>
      <c r="Y48" s="5" t="s">
        <v>10</v>
      </c>
      <c r="Z48" s="4" t="s">
        <v>1</v>
      </c>
      <c r="AA48" s="8" t="s">
        <v>2</v>
      </c>
      <c r="AB48" s="6" t="s">
        <v>6</v>
      </c>
      <c r="AC48" s="5" t="s">
        <v>7</v>
      </c>
      <c r="AD48" s="6" t="s">
        <v>8</v>
      </c>
    </row>
    <row r="49" spans="1:36">
      <c r="A49" s="117">
        <v>41003</v>
      </c>
      <c r="B49" s="35">
        <v>117</v>
      </c>
      <c r="C49" s="119">
        <v>22</v>
      </c>
      <c r="D49" s="119">
        <v>121</v>
      </c>
      <c r="E49" s="119">
        <v>22</v>
      </c>
      <c r="F49" s="119">
        <v>70</v>
      </c>
      <c r="G49" s="44">
        <v>8</v>
      </c>
      <c r="H49" s="35">
        <v>87</v>
      </c>
      <c r="I49" s="119">
        <v>10</v>
      </c>
      <c r="J49" s="119">
        <v>42</v>
      </c>
      <c r="K49" s="119">
        <v>2</v>
      </c>
      <c r="L49" s="119">
        <v>32</v>
      </c>
      <c r="M49" s="44">
        <v>3</v>
      </c>
      <c r="N49" s="35">
        <v>73</v>
      </c>
      <c r="O49" s="119">
        <v>5</v>
      </c>
      <c r="P49" s="119">
        <v>33</v>
      </c>
      <c r="Q49" s="119">
        <v>3</v>
      </c>
      <c r="R49" s="119">
        <v>33</v>
      </c>
      <c r="S49" s="44">
        <v>0</v>
      </c>
      <c r="T49" s="35">
        <v>83</v>
      </c>
      <c r="U49" s="119">
        <v>4</v>
      </c>
      <c r="V49" s="119">
        <v>97</v>
      </c>
      <c r="W49" s="119">
        <v>2</v>
      </c>
      <c r="X49" s="119">
        <v>89</v>
      </c>
      <c r="Y49" s="44">
        <v>4</v>
      </c>
      <c r="Z49" s="35">
        <v>32</v>
      </c>
      <c r="AA49" s="44">
        <v>7</v>
      </c>
      <c r="AB49" s="36"/>
      <c r="AC49" s="120" t="s">
        <v>93</v>
      </c>
      <c r="AD49" s="42"/>
    </row>
    <row r="50" spans="1:36">
      <c r="A50" s="13">
        <v>41011</v>
      </c>
      <c r="B50" s="33">
        <v>40</v>
      </c>
      <c r="C50" s="36">
        <v>17</v>
      </c>
      <c r="D50" s="36">
        <v>16</v>
      </c>
      <c r="E50" s="36">
        <v>7</v>
      </c>
      <c r="F50" s="36">
        <v>13</v>
      </c>
      <c r="G50" s="42">
        <v>2</v>
      </c>
      <c r="H50" s="33">
        <v>16</v>
      </c>
      <c r="I50" s="36">
        <v>1</v>
      </c>
      <c r="J50" s="36">
        <v>36</v>
      </c>
      <c r="K50" s="36">
        <v>4</v>
      </c>
      <c r="L50" s="36">
        <v>48</v>
      </c>
      <c r="M50" s="42">
        <v>8</v>
      </c>
      <c r="N50" s="33">
        <v>75</v>
      </c>
      <c r="O50" s="36">
        <v>10</v>
      </c>
      <c r="P50" s="36">
        <v>40</v>
      </c>
      <c r="Q50" s="36">
        <v>7</v>
      </c>
      <c r="R50" s="36">
        <v>56</v>
      </c>
      <c r="S50" s="42">
        <v>6</v>
      </c>
      <c r="T50" s="33">
        <v>277</v>
      </c>
      <c r="U50" s="36">
        <v>20</v>
      </c>
      <c r="V50" s="36">
        <v>107</v>
      </c>
      <c r="W50" s="36">
        <v>11</v>
      </c>
      <c r="X50" s="36">
        <v>52</v>
      </c>
      <c r="Y50" s="42">
        <v>7</v>
      </c>
      <c r="Z50" s="33">
        <v>2</v>
      </c>
      <c r="AA50" s="42">
        <v>0</v>
      </c>
      <c r="AB50" s="36"/>
      <c r="AC50" s="54" t="s">
        <v>94</v>
      </c>
      <c r="AD50" s="42"/>
    </row>
    <row r="51" spans="1:36">
      <c r="A51" s="13">
        <v>41018</v>
      </c>
      <c r="B51" s="33">
        <v>177</v>
      </c>
      <c r="C51" s="36">
        <v>54</v>
      </c>
      <c r="D51" s="36">
        <v>60</v>
      </c>
      <c r="E51" s="36">
        <v>19</v>
      </c>
      <c r="F51" s="36">
        <v>30</v>
      </c>
      <c r="G51" s="42">
        <v>4</v>
      </c>
      <c r="H51" s="33">
        <v>162</v>
      </c>
      <c r="I51" s="36">
        <v>22</v>
      </c>
      <c r="J51" s="36">
        <v>204</v>
      </c>
      <c r="K51" s="36">
        <v>14</v>
      </c>
      <c r="L51" s="36">
        <v>205</v>
      </c>
      <c r="M51" s="42">
        <v>23</v>
      </c>
      <c r="N51" s="33">
        <v>420</v>
      </c>
      <c r="O51" s="36">
        <v>79</v>
      </c>
      <c r="P51" s="36">
        <v>310</v>
      </c>
      <c r="Q51" s="36">
        <v>52</v>
      </c>
      <c r="R51" s="36">
        <v>260</v>
      </c>
      <c r="S51" s="42">
        <v>39</v>
      </c>
      <c r="T51" s="33">
        <v>57</v>
      </c>
      <c r="U51" s="36">
        <v>6</v>
      </c>
      <c r="V51" s="36">
        <v>51</v>
      </c>
      <c r="W51" s="36">
        <v>5</v>
      </c>
      <c r="X51" s="36">
        <v>29</v>
      </c>
      <c r="Y51" s="42">
        <v>1</v>
      </c>
      <c r="Z51" s="33">
        <v>0</v>
      </c>
      <c r="AA51" s="42">
        <v>0</v>
      </c>
      <c r="AB51" s="36"/>
      <c r="AC51" s="54" t="s">
        <v>87</v>
      </c>
      <c r="AD51" s="42"/>
    </row>
    <row r="52" spans="1:36">
      <c r="A52" s="13">
        <v>41022</v>
      </c>
      <c r="B52" s="33">
        <v>1442</v>
      </c>
      <c r="C52" s="36">
        <v>79</v>
      </c>
      <c r="D52" s="36">
        <v>1085</v>
      </c>
      <c r="E52" s="36">
        <v>56</v>
      </c>
      <c r="F52" s="36">
        <v>810</v>
      </c>
      <c r="G52" s="42">
        <v>34</v>
      </c>
      <c r="H52" s="33">
        <v>322</v>
      </c>
      <c r="I52" s="36">
        <v>29</v>
      </c>
      <c r="J52" s="36">
        <v>222</v>
      </c>
      <c r="K52" s="36">
        <v>18</v>
      </c>
      <c r="L52" s="36">
        <v>57</v>
      </c>
      <c r="M52" s="42">
        <v>4</v>
      </c>
      <c r="N52" s="33">
        <v>971</v>
      </c>
      <c r="O52" s="36">
        <v>97</v>
      </c>
      <c r="P52" s="36">
        <v>1194</v>
      </c>
      <c r="Q52" s="36">
        <v>123</v>
      </c>
      <c r="R52" s="36">
        <v>940</v>
      </c>
      <c r="S52" s="42">
        <v>83</v>
      </c>
      <c r="T52" s="33">
        <v>834</v>
      </c>
      <c r="U52" s="36">
        <v>60</v>
      </c>
      <c r="V52" s="36">
        <v>739</v>
      </c>
      <c r="W52" s="36">
        <v>52</v>
      </c>
      <c r="X52" s="36">
        <v>1107</v>
      </c>
      <c r="Y52" s="42">
        <v>94</v>
      </c>
      <c r="Z52" s="33">
        <v>0</v>
      </c>
      <c r="AA52" s="42">
        <v>0</v>
      </c>
      <c r="AB52" s="36"/>
      <c r="AC52" s="54" t="s">
        <v>88</v>
      </c>
      <c r="AD52" s="42"/>
    </row>
    <row r="53" spans="1:36">
      <c r="A53" s="13">
        <v>41031</v>
      </c>
      <c r="B53" s="33">
        <v>25</v>
      </c>
      <c r="C53" s="36">
        <v>1</v>
      </c>
      <c r="D53" s="36">
        <v>13</v>
      </c>
      <c r="E53" s="36">
        <v>3</v>
      </c>
      <c r="F53" s="36">
        <v>14</v>
      </c>
      <c r="G53" s="42">
        <v>1</v>
      </c>
      <c r="H53" s="33">
        <v>2222</v>
      </c>
      <c r="I53" s="36">
        <v>374</v>
      </c>
      <c r="J53" s="36">
        <v>856</v>
      </c>
      <c r="K53" s="36">
        <v>109</v>
      </c>
      <c r="L53" s="36">
        <v>806</v>
      </c>
      <c r="M53" s="42">
        <v>128</v>
      </c>
      <c r="N53" s="33">
        <v>783</v>
      </c>
      <c r="O53" s="36">
        <v>102</v>
      </c>
      <c r="P53" s="36">
        <v>281</v>
      </c>
      <c r="Q53" s="36">
        <v>38</v>
      </c>
      <c r="R53" s="36">
        <v>117</v>
      </c>
      <c r="S53" s="42">
        <v>10</v>
      </c>
      <c r="T53" s="33">
        <v>1880</v>
      </c>
      <c r="U53" s="36">
        <v>302</v>
      </c>
      <c r="V53" s="36">
        <v>1802</v>
      </c>
      <c r="W53" s="36">
        <v>308</v>
      </c>
      <c r="X53" s="36">
        <v>1221</v>
      </c>
      <c r="Y53" s="42">
        <v>191</v>
      </c>
      <c r="Z53" s="33">
        <v>0</v>
      </c>
      <c r="AA53" s="42">
        <v>0</v>
      </c>
      <c r="AB53" s="36" t="s">
        <v>95</v>
      </c>
      <c r="AC53" s="54" t="s">
        <v>96</v>
      </c>
      <c r="AD53" s="42"/>
    </row>
    <row r="54" spans="1:36">
      <c r="A54" s="13">
        <v>41032</v>
      </c>
      <c r="B54" s="33">
        <v>350</v>
      </c>
      <c r="C54" s="36">
        <v>48</v>
      </c>
      <c r="D54" s="36">
        <v>188</v>
      </c>
      <c r="E54" s="36">
        <v>21</v>
      </c>
      <c r="F54" s="36">
        <v>95</v>
      </c>
      <c r="G54" s="42">
        <v>10</v>
      </c>
      <c r="H54" s="33">
        <v>361</v>
      </c>
      <c r="I54" s="36">
        <v>49</v>
      </c>
      <c r="J54" s="36">
        <v>128</v>
      </c>
      <c r="K54" s="36">
        <v>13</v>
      </c>
      <c r="L54" s="36">
        <v>78</v>
      </c>
      <c r="M54" s="42">
        <v>14</v>
      </c>
      <c r="N54" s="33">
        <v>617</v>
      </c>
      <c r="O54" s="36">
        <v>82</v>
      </c>
      <c r="P54" s="36">
        <v>376</v>
      </c>
      <c r="Q54" s="36">
        <v>76</v>
      </c>
      <c r="R54" s="36">
        <v>131</v>
      </c>
      <c r="S54" s="42">
        <v>18</v>
      </c>
      <c r="T54" s="33">
        <v>132</v>
      </c>
      <c r="U54" s="36">
        <v>21</v>
      </c>
      <c r="V54" s="36">
        <v>49</v>
      </c>
      <c r="W54" s="36">
        <v>9</v>
      </c>
      <c r="X54" s="36">
        <v>39</v>
      </c>
      <c r="Y54" s="42">
        <v>12</v>
      </c>
      <c r="Z54" s="33">
        <v>0</v>
      </c>
      <c r="AA54" s="42">
        <v>0</v>
      </c>
      <c r="AB54" s="36"/>
      <c r="AC54" s="54" t="s">
        <v>97</v>
      </c>
      <c r="AD54" s="42"/>
    </row>
    <row r="55" spans="1:36">
      <c r="A55" s="13">
        <v>41036</v>
      </c>
      <c r="B55" s="17">
        <v>212</v>
      </c>
      <c r="C55" s="18">
        <v>9</v>
      </c>
      <c r="D55" s="18">
        <v>38</v>
      </c>
      <c r="E55" s="18">
        <v>2</v>
      </c>
      <c r="F55" s="18">
        <v>55</v>
      </c>
      <c r="G55" s="19">
        <v>8</v>
      </c>
      <c r="H55" s="17">
        <v>114</v>
      </c>
      <c r="I55" s="18">
        <v>13</v>
      </c>
      <c r="J55" s="18">
        <v>104</v>
      </c>
      <c r="K55" s="18">
        <v>4</v>
      </c>
      <c r="L55" s="18">
        <v>98</v>
      </c>
      <c r="M55" s="19">
        <v>5</v>
      </c>
      <c r="N55" s="17">
        <v>177</v>
      </c>
      <c r="O55" s="18">
        <v>19</v>
      </c>
      <c r="P55" s="18">
        <v>63</v>
      </c>
      <c r="Q55" s="18">
        <v>6</v>
      </c>
      <c r="R55" s="18">
        <v>28</v>
      </c>
      <c r="S55" s="19">
        <v>0</v>
      </c>
      <c r="T55" s="17">
        <v>26</v>
      </c>
      <c r="U55" s="18">
        <v>3</v>
      </c>
      <c r="V55" s="18">
        <v>70</v>
      </c>
      <c r="W55" s="18">
        <v>5</v>
      </c>
      <c r="X55" s="18">
        <v>23</v>
      </c>
      <c r="Y55" s="19">
        <v>2</v>
      </c>
      <c r="Z55" s="33">
        <v>0</v>
      </c>
      <c r="AA55" s="42">
        <v>0</v>
      </c>
      <c r="AB55" s="36"/>
      <c r="AC55" s="54" t="s">
        <v>98</v>
      </c>
      <c r="AD55" s="42"/>
    </row>
    <row r="56" spans="1:36">
      <c r="A56" s="13">
        <v>41047</v>
      </c>
      <c r="B56" s="17">
        <v>213</v>
      </c>
      <c r="C56" s="18">
        <v>20</v>
      </c>
      <c r="D56" s="18">
        <v>127</v>
      </c>
      <c r="E56" s="18">
        <v>7</v>
      </c>
      <c r="F56" s="18">
        <v>151</v>
      </c>
      <c r="G56" s="19">
        <v>12</v>
      </c>
      <c r="H56" s="17">
        <v>493</v>
      </c>
      <c r="I56" s="18">
        <v>52</v>
      </c>
      <c r="J56" s="18">
        <v>284</v>
      </c>
      <c r="K56" s="18">
        <v>16</v>
      </c>
      <c r="L56" s="18">
        <v>274</v>
      </c>
      <c r="M56" s="19">
        <v>19</v>
      </c>
      <c r="N56" s="17">
        <v>227</v>
      </c>
      <c r="O56" s="18">
        <v>12</v>
      </c>
      <c r="P56" s="18">
        <v>359</v>
      </c>
      <c r="Q56" s="18">
        <v>42</v>
      </c>
      <c r="R56" s="18">
        <v>293</v>
      </c>
      <c r="S56" s="19">
        <v>18</v>
      </c>
      <c r="T56" s="17">
        <v>98</v>
      </c>
      <c r="U56" s="18">
        <v>7</v>
      </c>
      <c r="V56" s="18">
        <v>160</v>
      </c>
      <c r="W56" s="18">
        <v>20</v>
      </c>
      <c r="X56" s="18">
        <v>226</v>
      </c>
      <c r="Y56" s="19">
        <v>36</v>
      </c>
      <c r="Z56" s="33">
        <v>0</v>
      </c>
      <c r="AA56" s="42">
        <v>0</v>
      </c>
      <c r="AB56" s="36"/>
      <c r="AC56" s="54" t="s">
        <v>201</v>
      </c>
      <c r="AD56" s="42"/>
    </row>
    <row r="57" spans="1:36">
      <c r="A57" s="13">
        <v>41054</v>
      </c>
      <c r="B57" s="17">
        <v>30</v>
      </c>
      <c r="C57" s="18">
        <v>5</v>
      </c>
      <c r="D57" s="18">
        <v>49</v>
      </c>
      <c r="E57" s="18">
        <v>2</v>
      </c>
      <c r="F57" s="18">
        <v>66</v>
      </c>
      <c r="G57" s="19">
        <v>5</v>
      </c>
      <c r="H57" s="17">
        <v>119</v>
      </c>
      <c r="I57" s="18">
        <v>8</v>
      </c>
      <c r="J57" s="18">
        <v>40</v>
      </c>
      <c r="K57" s="18">
        <v>2</v>
      </c>
      <c r="L57" s="18">
        <v>30</v>
      </c>
      <c r="M57" s="19">
        <v>3</v>
      </c>
      <c r="N57" s="17">
        <v>7</v>
      </c>
      <c r="O57" s="18">
        <v>1</v>
      </c>
      <c r="P57" s="18">
        <v>4</v>
      </c>
      <c r="Q57" s="18">
        <v>0</v>
      </c>
      <c r="R57" s="18">
        <v>4</v>
      </c>
      <c r="S57" s="19">
        <v>1</v>
      </c>
      <c r="T57" s="17">
        <v>7</v>
      </c>
      <c r="U57" s="18">
        <v>0</v>
      </c>
      <c r="V57" s="18">
        <v>7</v>
      </c>
      <c r="W57" s="18">
        <v>0</v>
      </c>
      <c r="X57" s="18">
        <v>6</v>
      </c>
      <c r="Y57" s="19">
        <v>0</v>
      </c>
      <c r="Z57" s="33">
        <v>0</v>
      </c>
      <c r="AA57" s="42">
        <v>0</v>
      </c>
      <c r="AB57" s="36"/>
      <c r="AC57" s="54" t="s">
        <v>277</v>
      </c>
      <c r="AD57" s="42"/>
    </row>
    <row r="58" spans="1:36">
      <c r="A58" s="13">
        <v>41061</v>
      </c>
      <c r="B58" s="17">
        <v>55</v>
      </c>
      <c r="C58" s="18">
        <v>17</v>
      </c>
      <c r="D58" s="18">
        <v>28</v>
      </c>
      <c r="E58" s="18">
        <v>4</v>
      </c>
      <c r="F58" s="18">
        <v>26</v>
      </c>
      <c r="G58" s="19">
        <v>5</v>
      </c>
      <c r="H58" s="17">
        <v>12</v>
      </c>
      <c r="I58" s="18">
        <v>2</v>
      </c>
      <c r="J58" s="18">
        <v>6</v>
      </c>
      <c r="K58" s="18">
        <v>1</v>
      </c>
      <c r="L58" s="18">
        <v>3</v>
      </c>
      <c r="M58" s="19">
        <v>1</v>
      </c>
      <c r="N58" s="17">
        <v>55</v>
      </c>
      <c r="O58" s="18">
        <v>4</v>
      </c>
      <c r="P58" s="18">
        <v>29</v>
      </c>
      <c r="Q58" s="18">
        <v>0</v>
      </c>
      <c r="R58" s="18">
        <v>27</v>
      </c>
      <c r="S58" s="19">
        <v>5</v>
      </c>
      <c r="T58" s="17">
        <v>78</v>
      </c>
      <c r="U58" s="18">
        <v>11</v>
      </c>
      <c r="V58" s="18">
        <v>38</v>
      </c>
      <c r="W58" s="18">
        <v>4</v>
      </c>
      <c r="X58" s="18">
        <v>20</v>
      </c>
      <c r="Y58" s="19">
        <v>1</v>
      </c>
      <c r="Z58" s="33">
        <v>0</v>
      </c>
      <c r="AA58" s="42">
        <v>0</v>
      </c>
      <c r="AB58" s="36"/>
      <c r="AC58" s="54" t="s">
        <v>228</v>
      </c>
      <c r="AD58" s="42"/>
    </row>
    <row r="59" spans="1:36">
      <c r="A59" s="13">
        <v>41068</v>
      </c>
      <c r="B59" s="17">
        <v>149</v>
      </c>
      <c r="C59" s="18">
        <v>6</v>
      </c>
      <c r="D59" s="18">
        <v>82</v>
      </c>
      <c r="E59" s="18">
        <v>3</v>
      </c>
      <c r="F59" s="18">
        <v>82</v>
      </c>
      <c r="G59" s="19">
        <v>3</v>
      </c>
      <c r="H59" s="17">
        <v>11</v>
      </c>
      <c r="I59" s="18">
        <v>1</v>
      </c>
      <c r="J59" s="18">
        <v>18</v>
      </c>
      <c r="K59" s="18">
        <v>1</v>
      </c>
      <c r="L59" s="18">
        <v>72</v>
      </c>
      <c r="M59" s="19">
        <v>1</v>
      </c>
      <c r="N59" s="17">
        <v>25</v>
      </c>
      <c r="O59" s="18">
        <v>1</v>
      </c>
      <c r="P59" s="18">
        <v>9</v>
      </c>
      <c r="Q59" s="18">
        <v>1</v>
      </c>
      <c r="R59" s="18">
        <v>22</v>
      </c>
      <c r="S59" s="19">
        <v>2</v>
      </c>
      <c r="T59" s="17">
        <v>265</v>
      </c>
      <c r="U59" s="18">
        <v>3</v>
      </c>
      <c r="V59" s="18">
        <v>15</v>
      </c>
      <c r="W59" s="18">
        <v>1</v>
      </c>
      <c r="X59" s="18">
        <v>12</v>
      </c>
      <c r="Y59" s="19">
        <v>3</v>
      </c>
      <c r="Z59" s="33">
        <v>0</v>
      </c>
      <c r="AA59" s="42">
        <v>0</v>
      </c>
      <c r="AB59" s="36"/>
      <c r="AC59" s="54" t="s">
        <v>242</v>
      </c>
      <c r="AD59" s="42"/>
    </row>
    <row r="60" spans="1:36">
      <c r="A60" s="13">
        <v>41075</v>
      </c>
      <c r="B60" s="17">
        <v>111</v>
      </c>
      <c r="C60" s="18">
        <v>7</v>
      </c>
      <c r="D60" s="18">
        <v>45</v>
      </c>
      <c r="E60" s="18">
        <v>4</v>
      </c>
      <c r="F60" s="18">
        <v>131</v>
      </c>
      <c r="G60" s="19">
        <v>4</v>
      </c>
      <c r="H60" s="17">
        <v>178</v>
      </c>
      <c r="I60" s="18">
        <v>27</v>
      </c>
      <c r="J60" s="18">
        <v>202</v>
      </c>
      <c r="K60" s="18">
        <v>32</v>
      </c>
      <c r="L60" s="18">
        <v>155</v>
      </c>
      <c r="M60" s="19">
        <v>32</v>
      </c>
      <c r="N60" s="17">
        <v>45</v>
      </c>
      <c r="O60" s="18">
        <v>3</v>
      </c>
      <c r="P60" s="18">
        <v>67</v>
      </c>
      <c r="Q60" s="18">
        <v>12</v>
      </c>
      <c r="R60" s="18">
        <v>59</v>
      </c>
      <c r="S60" s="19">
        <v>11</v>
      </c>
      <c r="T60" s="17">
        <v>70</v>
      </c>
      <c r="U60" s="18">
        <v>7</v>
      </c>
      <c r="V60" s="18">
        <v>67</v>
      </c>
      <c r="W60" s="18">
        <v>5</v>
      </c>
      <c r="X60" s="18">
        <v>15</v>
      </c>
      <c r="Y60" s="19">
        <v>0</v>
      </c>
      <c r="Z60" s="33">
        <v>0</v>
      </c>
      <c r="AA60" s="42">
        <v>0</v>
      </c>
      <c r="AB60" s="36"/>
      <c r="AC60" s="54" t="s">
        <v>280</v>
      </c>
      <c r="AD60" s="42"/>
    </row>
    <row r="61" spans="1:36">
      <c r="A61" s="13">
        <v>41082</v>
      </c>
      <c r="B61" s="17">
        <v>346</v>
      </c>
      <c r="C61" s="18">
        <v>29</v>
      </c>
      <c r="D61" s="18">
        <v>174</v>
      </c>
      <c r="E61" s="18">
        <v>12</v>
      </c>
      <c r="F61" s="18">
        <v>90</v>
      </c>
      <c r="G61" s="19">
        <v>8</v>
      </c>
      <c r="H61" s="17">
        <v>236</v>
      </c>
      <c r="I61" s="18">
        <v>13</v>
      </c>
      <c r="J61" s="18">
        <v>220</v>
      </c>
      <c r="K61" s="18">
        <v>5</v>
      </c>
      <c r="L61" s="18">
        <v>163</v>
      </c>
      <c r="M61" s="19">
        <v>9</v>
      </c>
      <c r="N61" s="17">
        <v>20</v>
      </c>
      <c r="O61" s="18">
        <v>3</v>
      </c>
      <c r="P61" s="18">
        <v>3</v>
      </c>
      <c r="Q61" s="18">
        <v>0</v>
      </c>
      <c r="R61" s="18">
        <v>0</v>
      </c>
      <c r="S61" s="19">
        <v>0</v>
      </c>
      <c r="T61" s="17">
        <v>12</v>
      </c>
      <c r="U61" s="18">
        <v>0</v>
      </c>
      <c r="V61" s="18">
        <v>38</v>
      </c>
      <c r="W61" s="18">
        <v>1</v>
      </c>
      <c r="X61" s="18">
        <v>73</v>
      </c>
      <c r="Y61" s="19">
        <v>2</v>
      </c>
      <c r="Z61" s="33">
        <v>0</v>
      </c>
      <c r="AA61" s="42">
        <v>0</v>
      </c>
      <c r="AB61" s="36"/>
      <c r="AC61" s="54" t="s">
        <v>284</v>
      </c>
      <c r="AD61" s="42"/>
    </row>
    <row r="62" spans="1:36" ht="13.5" thickBot="1">
      <c r="A62" s="14">
        <v>41087</v>
      </c>
      <c r="B62" s="20">
        <v>518</v>
      </c>
      <c r="C62" s="21">
        <v>78</v>
      </c>
      <c r="D62" s="21">
        <v>272</v>
      </c>
      <c r="E62" s="21">
        <v>39</v>
      </c>
      <c r="F62" s="21">
        <v>151</v>
      </c>
      <c r="G62" s="22">
        <v>23</v>
      </c>
      <c r="H62" s="20">
        <v>21</v>
      </c>
      <c r="I62" s="21">
        <v>3</v>
      </c>
      <c r="J62" s="21">
        <v>9</v>
      </c>
      <c r="K62" s="21">
        <v>0</v>
      </c>
      <c r="L62" s="21">
        <v>5</v>
      </c>
      <c r="M62" s="22">
        <v>0</v>
      </c>
      <c r="N62" s="20">
        <v>18</v>
      </c>
      <c r="O62" s="21">
        <v>7</v>
      </c>
      <c r="P62" s="21">
        <v>6</v>
      </c>
      <c r="Q62" s="21">
        <v>1</v>
      </c>
      <c r="R62" s="21">
        <v>51</v>
      </c>
      <c r="S62" s="22">
        <v>9</v>
      </c>
      <c r="T62" s="20">
        <v>31</v>
      </c>
      <c r="U62" s="21">
        <v>7</v>
      </c>
      <c r="V62" s="21">
        <v>21</v>
      </c>
      <c r="W62" s="21">
        <v>4</v>
      </c>
      <c r="X62" s="21">
        <v>19</v>
      </c>
      <c r="Y62" s="22">
        <v>2</v>
      </c>
      <c r="Z62" s="38">
        <v>0</v>
      </c>
      <c r="AA62" s="43">
        <v>0</v>
      </c>
      <c r="AB62" s="39"/>
      <c r="AC62" s="55" t="s">
        <v>289</v>
      </c>
      <c r="AD62" s="43"/>
    </row>
    <row r="63" spans="1:36">
      <c r="A63" s="15"/>
      <c r="B63" s="36">
        <f>COUNT(B49:AA62)</f>
        <v>364</v>
      </c>
      <c r="C63" s="36">
        <f>B63/2</f>
        <v>182</v>
      </c>
      <c r="D63" s="36"/>
      <c r="E63" s="36"/>
      <c r="F63" s="36"/>
      <c r="G63" s="36"/>
      <c r="H63" s="36"/>
      <c r="I63" s="34"/>
      <c r="J63" s="36"/>
      <c r="K63" s="34"/>
      <c r="L63" s="34"/>
      <c r="M63" s="34"/>
      <c r="N63" s="34"/>
      <c r="O63" s="34"/>
      <c r="P63" s="36"/>
      <c r="Q63" s="34"/>
      <c r="R63" s="34"/>
      <c r="S63" s="34"/>
      <c r="T63" s="34"/>
      <c r="U63" s="34"/>
      <c r="V63" s="36"/>
      <c r="W63" s="34"/>
      <c r="X63" s="34"/>
      <c r="Y63" s="34"/>
      <c r="Z63" s="34"/>
      <c r="AA63" s="34"/>
      <c r="AB63" s="36"/>
      <c r="AC63" s="34"/>
      <c r="AD63" s="34"/>
      <c r="AE63" s="34"/>
      <c r="AF63" s="34"/>
      <c r="AG63" s="34"/>
      <c r="AH63" s="34"/>
      <c r="AI63" s="34"/>
      <c r="AJ63" s="34"/>
    </row>
    <row r="64" spans="1:36">
      <c r="A64" s="15"/>
      <c r="B64" s="36"/>
      <c r="C64" s="36"/>
      <c r="D64" s="36"/>
      <c r="E64" s="36"/>
      <c r="F64" s="36"/>
      <c r="G64" s="36"/>
      <c r="H64" s="36"/>
      <c r="I64" s="34"/>
      <c r="J64" s="36"/>
      <c r="K64" s="34"/>
      <c r="L64" s="34"/>
      <c r="M64" s="34"/>
      <c r="N64" s="34"/>
      <c r="O64" s="34"/>
      <c r="P64" s="36"/>
      <c r="Q64" s="34"/>
      <c r="R64" s="34"/>
      <c r="S64" s="34"/>
      <c r="T64" s="34"/>
      <c r="U64" s="34"/>
      <c r="V64" s="36"/>
      <c r="W64" s="34"/>
      <c r="X64" s="34"/>
      <c r="Y64" s="34"/>
      <c r="Z64" s="34"/>
      <c r="AA64" s="34"/>
      <c r="AB64" s="36"/>
      <c r="AC64" s="34"/>
      <c r="AD64" s="34"/>
      <c r="AE64" s="34"/>
      <c r="AF64" s="34"/>
      <c r="AG64" s="34"/>
      <c r="AH64" s="34"/>
      <c r="AI64" s="34"/>
      <c r="AJ64" s="34"/>
    </row>
    <row r="65" spans="1:36">
      <c r="A65" s="1" t="s">
        <v>99</v>
      </c>
      <c r="B65" s="107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</row>
    <row r="66" spans="1:36">
      <c r="A66" s="3" t="s">
        <v>0</v>
      </c>
      <c r="B66" s="4" t="s">
        <v>1</v>
      </c>
      <c r="C66" s="5" t="s">
        <v>2</v>
      </c>
      <c r="D66" s="5" t="s">
        <v>1</v>
      </c>
      <c r="E66" s="5" t="s">
        <v>2</v>
      </c>
      <c r="F66" s="5" t="s">
        <v>1</v>
      </c>
      <c r="G66" s="5" t="s">
        <v>2</v>
      </c>
      <c r="H66" s="4" t="s">
        <v>1</v>
      </c>
      <c r="I66" s="5" t="s">
        <v>2</v>
      </c>
      <c r="J66" s="5" t="s">
        <v>1</v>
      </c>
      <c r="K66" s="5" t="s">
        <v>2</v>
      </c>
      <c r="L66" s="5" t="s">
        <v>1</v>
      </c>
      <c r="M66" s="5" t="s">
        <v>2</v>
      </c>
      <c r="N66" s="4" t="s">
        <v>3</v>
      </c>
      <c r="O66" s="5" t="s">
        <v>4</v>
      </c>
      <c r="P66" s="5" t="s">
        <v>3</v>
      </c>
      <c r="Q66" s="5" t="s">
        <v>4</v>
      </c>
      <c r="R66" s="5" t="s">
        <v>3</v>
      </c>
      <c r="S66" s="5" t="s">
        <v>4</v>
      </c>
      <c r="T66" s="4" t="s">
        <v>9</v>
      </c>
      <c r="U66" s="5" t="s">
        <v>10</v>
      </c>
      <c r="V66" s="5" t="s">
        <v>9</v>
      </c>
      <c r="W66" s="5" t="s">
        <v>10</v>
      </c>
      <c r="X66" s="5" t="s">
        <v>9</v>
      </c>
      <c r="Y66" s="5" t="s">
        <v>10</v>
      </c>
      <c r="Z66" s="4" t="s">
        <v>1</v>
      </c>
      <c r="AA66" s="8" t="s">
        <v>2</v>
      </c>
      <c r="AB66" s="6" t="s">
        <v>6</v>
      </c>
      <c r="AC66" s="5" t="s">
        <v>7</v>
      </c>
      <c r="AD66" s="6" t="s">
        <v>8</v>
      </c>
    </row>
    <row r="67" spans="1:36">
      <c r="A67" s="117">
        <v>41002</v>
      </c>
      <c r="B67" s="35">
        <v>53</v>
      </c>
      <c r="C67" s="119">
        <v>1</v>
      </c>
      <c r="D67" s="119">
        <v>6</v>
      </c>
      <c r="E67" s="119">
        <v>0</v>
      </c>
      <c r="F67" s="119">
        <v>16</v>
      </c>
      <c r="G67" s="44">
        <v>1</v>
      </c>
      <c r="H67" s="35">
        <v>63</v>
      </c>
      <c r="I67" s="119">
        <v>5</v>
      </c>
      <c r="J67" s="119">
        <v>37</v>
      </c>
      <c r="K67" s="119">
        <v>4</v>
      </c>
      <c r="L67" s="119">
        <v>22</v>
      </c>
      <c r="M67" s="44">
        <v>1</v>
      </c>
      <c r="N67" s="35">
        <v>53</v>
      </c>
      <c r="O67" s="119">
        <v>4</v>
      </c>
      <c r="P67" s="119">
        <v>56</v>
      </c>
      <c r="Q67" s="119">
        <v>3</v>
      </c>
      <c r="R67" s="119">
        <v>32</v>
      </c>
      <c r="S67" s="44">
        <v>2</v>
      </c>
      <c r="T67" s="35">
        <v>17</v>
      </c>
      <c r="U67" s="119">
        <v>2</v>
      </c>
      <c r="V67" s="119">
        <v>19</v>
      </c>
      <c r="W67" s="119">
        <v>2</v>
      </c>
      <c r="X67" s="119">
        <v>12</v>
      </c>
      <c r="Y67" s="44">
        <v>1</v>
      </c>
      <c r="Z67" s="35">
        <v>0</v>
      </c>
      <c r="AA67" s="44">
        <v>0</v>
      </c>
      <c r="AB67" s="36"/>
      <c r="AC67" s="120" t="s">
        <v>100</v>
      </c>
      <c r="AD67" s="42"/>
    </row>
    <row r="68" spans="1:36">
      <c r="A68" s="13">
        <v>41009</v>
      </c>
      <c r="B68" s="33">
        <v>222</v>
      </c>
      <c r="C68" s="36">
        <v>25</v>
      </c>
      <c r="D68" s="36">
        <v>130</v>
      </c>
      <c r="E68" s="36">
        <v>15</v>
      </c>
      <c r="F68" s="36">
        <v>248</v>
      </c>
      <c r="G68" s="42">
        <v>14</v>
      </c>
      <c r="H68" s="33">
        <v>24</v>
      </c>
      <c r="I68" s="36">
        <v>2</v>
      </c>
      <c r="J68" s="36">
        <v>20</v>
      </c>
      <c r="K68" s="36">
        <v>3</v>
      </c>
      <c r="L68" s="36">
        <v>55</v>
      </c>
      <c r="M68" s="42">
        <v>7</v>
      </c>
      <c r="N68" s="33">
        <v>62</v>
      </c>
      <c r="O68" s="36">
        <v>7</v>
      </c>
      <c r="P68" s="36">
        <v>40</v>
      </c>
      <c r="Q68" s="36">
        <v>10</v>
      </c>
      <c r="R68" s="36">
        <v>71</v>
      </c>
      <c r="S68" s="42">
        <v>7</v>
      </c>
      <c r="T68" s="33">
        <v>33</v>
      </c>
      <c r="U68" s="36">
        <v>4</v>
      </c>
      <c r="V68" s="36">
        <v>56</v>
      </c>
      <c r="W68" s="36">
        <v>7</v>
      </c>
      <c r="X68" s="36">
        <v>32</v>
      </c>
      <c r="Y68" s="42">
        <v>0</v>
      </c>
      <c r="Z68" s="33">
        <v>0</v>
      </c>
      <c r="AA68" s="42">
        <v>0</v>
      </c>
      <c r="AB68" s="36"/>
      <c r="AC68" s="54" t="s">
        <v>101</v>
      </c>
      <c r="AD68" s="42"/>
    </row>
    <row r="69" spans="1:36">
      <c r="A69" s="13">
        <v>41018</v>
      </c>
      <c r="B69" s="33">
        <v>896</v>
      </c>
      <c r="C69" s="36">
        <v>114</v>
      </c>
      <c r="D69" s="36">
        <v>604</v>
      </c>
      <c r="E69" s="36">
        <v>87</v>
      </c>
      <c r="F69" s="36">
        <v>349</v>
      </c>
      <c r="G69" s="42">
        <v>47</v>
      </c>
      <c r="H69" s="33">
        <v>422</v>
      </c>
      <c r="I69" s="36">
        <v>68</v>
      </c>
      <c r="J69" s="36">
        <v>78</v>
      </c>
      <c r="K69" s="36">
        <v>14</v>
      </c>
      <c r="L69" s="36">
        <v>227</v>
      </c>
      <c r="M69" s="42">
        <v>19</v>
      </c>
      <c r="N69" s="33">
        <v>192</v>
      </c>
      <c r="O69" s="36">
        <v>29</v>
      </c>
      <c r="P69" s="36">
        <v>77</v>
      </c>
      <c r="Q69" s="36">
        <v>7</v>
      </c>
      <c r="R69" s="36">
        <v>314</v>
      </c>
      <c r="S69" s="42">
        <v>45</v>
      </c>
      <c r="T69" s="33">
        <v>136</v>
      </c>
      <c r="U69" s="36">
        <v>27</v>
      </c>
      <c r="V69" s="36">
        <v>272</v>
      </c>
      <c r="W69" s="36">
        <v>27</v>
      </c>
      <c r="X69" s="36">
        <v>54</v>
      </c>
      <c r="Y69" s="42">
        <v>5</v>
      </c>
      <c r="Z69" s="33">
        <v>0</v>
      </c>
      <c r="AA69" s="42">
        <v>0</v>
      </c>
      <c r="AB69" s="36"/>
      <c r="AC69" s="54" t="s">
        <v>87</v>
      </c>
      <c r="AD69" s="42"/>
    </row>
    <row r="70" spans="1:36">
      <c r="A70" s="13">
        <v>41022</v>
      </c>
      <c r="B70" s="33">
        <v>385</v>
      </c>
      <c r="C70" s="36">
        <v>37</v>
      </c>
      <c r="D70" s="36">
        <v>244</v>
      </c>
      <c r="E70" s="36">
        <v>27</v>
      </c>
      <c r="F70" s="36">
        <v>112</v>
      </c>
      <c r="G70" s="42">
        <v>14</v>
      </c>
      <c r="H70" s="33">
        <v>959</v>
      </c>
      <c r="I70" s="36">
        <v>85</v>
      </c>
      <c r="J70" s="36">
        <v>674</v>
      </c>
      <c r="K70" s="36">
        <v>72</v>
      </c>
      <c r="L70" s="36">
        <v>621</v>
      </c>
      <c r="M70" s="42">
        <v>75</v>
      </c>
      <c r="N70" s="33">
        <v>232</v>
      </c>
      <c r="O70" s="36">
        <v>25</v>
      </c>
      <c r="P70" s="36">
        <v>77</v>
      </c>
      <c r="Q70" s="36">
        <v>8</v>
      </c>
      <c r="R70" s="36">
        <v>85</v>
      </c>
      <c r="S70" s="42">
        <v>9</v>
      </c>
      <c r="T70" s="33">
        <v>75</v>
      </c>
      <c r="U70" s="36">
        <v>7</v>
      </c>
      <c r="V70" s="36">
        <v>62</v>
      </c>
      <c r="W70" s="36">
        <v>7</v>
      </c>
      <c r="X70" s="36">
        <v>95</v>
      </c>
      <c r="Y70" s="42">
        <v>10</v>
      </c>
      <c r="Z70" s="33">
        <v>5</v>
      </c>
      <c r="AA70" s="42">
        <v>2</v>
      </c>
      <c r="AB70" s="36"/>
      <c r="AC70" s="54" t="s">
        <v>88</v>
      </c>
      <c r="AD70" s="42"/>
    </row>
    <row r="71" spans="1:36">
      <c r="A71" s="13">
        <v>41030</v>
      </c>
      <c r="B71" s="33">
        <v>140</v>
      </c>
      <c r="C71" s="36">
        <v>4</v>
      </c>
      <c r="D71" s="36">
        <v>113</v>
      </c>
      <c r="E71" s="36">
        <v>5</v>
      </c>
      <c r="F71" s="36">
        <v>49</v>
      </c>
      <c r="G71" s="42">
        <v>1</v>
      </c>
      <c r="H71" s="33">
        <v>229</v>
      </c>
      <c r="I71" s="36">
        <v>35</v>
      </c>
      <c r="J71" s="36">
        <v>458</v>
      </c>
      <c r="K71" s="36">
        <v>60</v>
      </c>
      <c r="L71" s="36">
        <v>181</v>
      </c>
      <c r="M71" s="42">
        <v>20</v>
      </c>
      <c r="N71" s="33">
        <v>146</v>
      </c>
      <c r="O71" s="36">
        <v>18</v>
      </c>
      <c r="P71" s="36">
        <v>222</v>
      </c>
      <c r="Q71" s="36">
        <v>35</v>
      </c>
      <c r="R71" s="36">
        <v>142</v>
      </c>
      <c r="S71" s="42">
        <v>15</v>
      </c>
      <c r="T71" s="33">
        <v>291</v>
      </c>
      <c r="U71" s="36">
        <v>35</v>
      </c>
      <c r="V71" s="36">
        <v>176</v>
      </c>
      <c r="W71" s="36">
        <v>22</v>
      </c>
      <c r="X71" s="36">
        <v>136</v>
      </c>
      <c r="Y71" s="42">
        <v>17</v>
      </c>
      <c r="Z71" s="33">
        <v>0</v>
      </c>
      <c r="AA71" s="42">
        <v>0</v>
      </c>
      <c r="AB71" s="36"/>
      <c r="AC71" s="54" t="s">
        <v>102</v>
      </c>
      <c r="AD71" s="42"/>
    </row>
    <row r="72" spans="1:36">
      <c r="A72" s="13">
        <v>41039</v>
      </c>
      <c r="B72" s="17">
        <v>6</v>
      </c>
      <c r="C72" s="18">
        <v>1</v>
      </c>
      <c r="D72" s="18">
        <v>6</v>
      </c>
      <c r="E72" s="18">
        <v>1</v>
      </c>
      <c r="F72" s="18">
        <v>4</v>
      </c>
      <c r="G72" s="19">
        <v>0</v>
      </c>
      <c r="H72" s="17">
        <v>14</v>
      </c>
      <c r="I72" s="18">
        <v>3</v>
      </c>
      <c r="J72" s="18">
        <v>15</v>
      </c>
      <c r="K72" s="18">
        <v>2</v>
      </c>
      <c r="L72" s="18">
        <v>336</v>
      </c>
      <c r="M72" s="19">
        <v>10</v>
      </c>
      <c r="N72" s="17">
        <v>21</v>
      </c>
      <c r="O72" s="18">
        <v>6</v>
      </c>
      <c r="P72" s="18">
        <v>15</v>
      </c>
      <c r="Q72" s="18">
        <v>3</v>
      </c>
      <c r="R72" s="18">
        <v>18</v>
      </c>
      <c r="S72" s="19">
        <v>5</v>
      </c>
      <c r="T72" s="17">
        <v>80</v>
      </c>
      <c r="U72" s="18">
        <v>3</v>
      </c>
      <c r="V72" s="18">
        <v>328</v>
      </c>
      <c r="W72" s="18">
        <v>11</v>
      </c>
      <c r="X72" s="18">
        <v>54</v>
      </c>
      <c r="Y72" s="19">
        <v>10</v>
      </c>
      <c r="Z72" s="33">
        <v>8</v>
      </c>
      <c r="AA72" s="42">
        <v>5</v>
      </c>
      <c r="AB72" s="36"/>
      <c r="AC72" s="54" t="s">
        <v>297</v>
      </c>
      <c r="AD72" s="42"/>
    </row>
    <row r="73" spans="1:36">
      <c r="A73" s="13">
        <v>41044</v>
      </c>
      <c r="B73" s="17">
        <v>2</v>
      </c>
      <c r="C73" s="18">
        <v>1</v>
      </c>
      <c r="D73" s="18">
        <v>4</v>
      </c>
      <c r="E73" s="18">
        <v>0</v>
      </c>
      <c r="F73" s="18">
        <v>3</v>
      </c>
      <c r="G73" s="19">
        <v>0</v>
      </c>
      <c r="H73" s="17">
        <v>17</v>
      </c>
      <c r="I73" s="18">
        <v>1</v>
      </c>
      <c r="J73" s="18">
        <v>40</v>
      </c>
      <c r="K73" s="18">
        <v>6</v>
      </c>
      <c r="L73" s="18">
        <v>34</v>
      </c>
      <c r="M73" s="19">
        <v>3</v>
      </c>
      <c r="N73" s="17">
        <v>24</v>
      </c>
      <c r="O73" s="18">
        <v>1</v>
      </c>
      <c r="P73" s="18">
        <v>56</v>
      </c>
      <c r="Q73" s="18">
        <v>6</v>
      </c>
      <c r="R73" s="18">
        <v>82</v>
      </c>
      <c r="S73" s="19">
        <v>14</v>
      </c>
      <c r="T73" s="17">
        <v>126</v>
      </c>
      <c r="U73" s="18">
        <v>13</v>
      </c>
      <c r="V73" s="18">
        <v>42</v>
      </c>
      <c r="W73" s="18">
        <v>11</v>
      </c>
      <c r="X73" s="18">
        <v>22</v>
      </c>
      <c r="Y73" s="19">
        <v>2</v>
      </c>
      <c r="Z73" s="33">
        <v>0</v>
      </c>
      <c r="AA73" s="42">
        <v>0</v>
      </c>
      <c r="AB73" s="36"/>
      <c r="AC73" s="54" t="s">
        <v>189</v>
      </c>
      <c r="AD73" s="42"/>
    </row>
    <row r="74" spans="1:36">
      <c r="A74" s="13">
        <v>41051</v>
      </c>
      <c r="B74" s="17">
        <v>175</v>
      </c>
      <c r="C74" s="18">
        <v>13</v>
      </c>
      <c r="D74" s="18">
        <v>120</v>
      </c>
      <c r="E74" s="18">
        <v>12</v>
      </c>
      <c r="F74" s="18">
        <v>56</v>
      </c>
      <c r="G74" s="19">
        <v>5</v>
      </c>
      <c r="H74" s="17">
        <v>55</v>
      </c>
      <c r="I74" s="18">
        <v>0</v>
      </c>
      <c r="J74" s="18">
        <v>43</v>
      </c>
      <c r="K74" s="18">
        <v>1</v>
      </c>
      <c r="L74" s="18">
        <v>42</v>
      </c>
      <c r="M74" s="19">
        <v>4</v>
      </c>
      <c r="N74" s="17">
        <v>31</v>
      </c>
      <c r="O74" s="18">
        <v>4</v>
      </c>
      <c r="P74" s="18">
        <v>50</v>
      </c>
      <c r="Q74" s="18">
        <v>6</v>
      </c>
      <c r="R74" s="18">
        <v>20</v>
      </c>
      <c r="S74" s="19">
        <v>1</v>
      </c>
      <c r="T74" s="17">
        <v>42</v>
      </c>
      <c r="U74" s="18">
        <v>2</v>
      </c>
      <c r="V74" s="18">
        <v>153</v>
      </c>
      <c r="W74" s="18">
        <v>22</v>
      </c>
      <c r="X74" s="18">
        <v>60</v>
      </c>
      <c r="Y74" s="19">
        <v>10</v>
      </c>
      <c r="Z74" s="33">
        <v>0</v>
      </c>
      <c r="AA74" s="42">
        <v>0</v>
      </c>
      <c r="AB74" s="36"/>
      <c r="AC74" s="54" t="s">
        <v>193</v>
      </c>
      <c r="AD74" s="42"/>
    </row>
    <row r="75" spans="1:36">
      <c r="A75" s="13">
        <v>41061</v>
      </c>
      <c r="B75" s="17">
        <v>153</v>
      </c>
      <c r="C75" s="18">
        <v>24</v>
      </c>
      <c r="D75" s="18">
        <v>57</v>
      </c>
      <c r="E75" s="18">
        <v>6</v>
      </c>
      <c r="F75" s="18">
        <v>34</v>
      </c>
      <c r="G75" s="19">
        <v>1</v>
      </c>
      <c r="H75" s="17">
        <v>29</v>
      </c>
      <c r="I75" s="18">
        <v>4</v>
      </c>
      <c r="J75" s="18">
        <v>214</v>
      </c>
      <c r="K75" s="18">
        <v>16</v>
      </c>
      <c r="L75" s="18">
        <v>242</v>
      </c>
      <c r="M75" s="19">
        <v>10</v>
      </c>
      <c r="N75" s="17">
        <v>55</v>
      </c>
      <c r="O75" s="18">
        <v>3</v>
      </c>
      <c r="P75" s="18">
        <v>44</v>
      </c>
      <c r="Q75" s="18">
        <v>7</v>
      </c>
      <c r="R75" s="18">
        <v>50</v>
      </c>
      <c r="S75" s="19">
        <v>6</v>
      </c>
      <c r="T75" s="17">
        <v>79</v>
      </c>
      <c r="U75" s="18">
        <v>5</v>
      </c>
      <c r="V75" s="18">
        <v>97</v>
      </c>
      <c r="W75" s="18">
        <v>10</v>
      </c>
      <c r="X75" s="18">
        <v>41</v>
      </c>
      <c r="Y75" s="19">
        <v>2</v>
      </c>
      <c r="Z75" s="33">
        <v>0</v>
      </c>
      <c r="AA75" s="42">
        <v>0</v>
      </c>
      <c r="AB75" s="36"/>
      <c r="AC75" s="54" t="s">
        <v>228</v>
      </c>
      <c r="AD75" s="42"/>
    </row>
    <row r="76" spans="1:36">
      <c r="A76" s="13">
        <v>41065</v>
      </c>
      <c r="B76" s="17">
        <v>62</v>
      </c>
      <c r="C76" s="18">
        <v>9</v>
      </c>
      <c r="D76" s="18">
        <v>28</v>
      </c>
      <c r="E76" s="18">
        <v>3</v>
      </c>
      <c r="F76" s="18">
        <v>19</v>
      </c>
      <c r="G76" s="19">
        <v>6</v>
      </c>
      <c r="H76" s="17">
        <v>25</v>
      </c>
      <c r="I76" s="18">
        <v>1</v>
      </c>
      <c r="J76" s="18">
        <v>25</v>
      </c>
      <c r="K76" s="18">
        <v>5</v>
      </c>
      <c r="L76" s="18">
        <v>45</v>
      </c>
      <c r="M76" s="19">
        <v>2</v>
      </c>
      <c r="N76" s="17">
        <v>25</v>
      </c>
      <c r="O76" s="18">
        <v>0</v>
      </c>
      <c r="P76" s="18">
        <v>9</v>
      </c>
      <c r="Q76" s="18">
        <v>1</v>
      </c>
      <c r="R76" s="18">
        <v>69</v>
      </c>
      <c r="S76" s="19">
        <v>0</v>
      </c>
      <c r="T76" s="17">
        <v>86</v>
      </c>
      <c r="U76" s="18">
        <v>9</v>
      </c>
      <c r="V76" s="18">
        <v>97</v>
      </c>
      <c r="W76" s="18">
        <v>6</v>
      </c>
      <c r="X76" s="18">
        <v>43</v>
      </c>
      <c r="Y76" s="19">
        <v>4</v>
      </c>
      <c r="Z76" s="33">
        <v>1</v>
      </c>
      <c r="AA76" s="42">
        <v>1</v>
      </c>
      <c r="AB76" s="36"/>
      <c r="AC76" s="54" t="s">
        <v>230</v>
      </c>
      <c r="AD76" s="42"/>
    </row>
    <row r="77" spans="1:36">
      <c r="A77" s="13">
        <v>41072</v>
      </c>
      <c r="B77" s="17">
        <v>5</v>
      </c>
      <c r="C77" s="18">
        <v>0</v>
      </c>
      <c r="D77" s="18">
        <v>2</v>
      </c>
      <c r="E77" s="18">
        <v>0</v>
      </c>
      <c r="F77" s="18">
        <v>2</v>
      </c>
      <c r="G77" s="19">
        <v>1</v>
      </c>
      <c r="H77" s="17">
        <v>54</v>
      </c>
      <c r="I77" s="18">
        <v>7</v>
      </c>
      <c r="J77" s="18">
        <v>50</v>
      </c>
      <c r="K77" s="18">
        <v>7</v>
      </c>
      <c r="L77" s="18">
        <v>95</v>
      </c>
      <c r="M77" s="19">
        <v>9</v>
      </c>
      <c r="N77" s="17">
        <v>106</v>
      </c>
      <c r="O77" s="18">
        <v>5</v>
      </c>
      <c r="P77" s="18">
        <v>60</v>
      </c>
      <c r="Q77" s="18">
        <v>7</v>
      </c>
      <c r="R77" s="18">
        <v>31</v>
      </c>
      <c r="S77" s="19">
        <v>1</v>
      </c>
      <c r="T77" s="17">
        <v>78</v>
      </c>
      <c r="U77" s="18">
        <v>11</v>
      </c>
      <c r="V77" s="18">
        <v>42</v>
      </c>
      <c r="W77" s="18">
        <v>3</v>
      </c>
      <c r="X77" s="18">
        <v>24</v>
      </c>
      <c r="Y77" s="19">
        <v>2</v>
      </c>
      <c r="Z77" s="33">
        <v>0</v>
      </c>
      <c r="AA77" s="42">
        <v>0</v>
      </c>
      <c r="AB77" s="36"/>
      <c r="AC77" s="54" t="s">
        <v>240</v>
      </c>
      <c r="AD77" s="42"/>
    </row>
    <row r="78" spans="1:36">
      <c r="A78" s="13">
        <v>41081</v>
      </c>
      <c r="B78" s="17">
        <v>210</v>
      </c>
      <c r="C78" s="18">
        <v>28</v>
      </c>
      <c r="D78" s="18">
        <v>995</v>
      </c>
      <c r="E78" s="18">
        <v>36</v>
      </c>
      <c r="F78" s="18">
        <v>797</v>
      </c>
      <c r="G78" s="19">
        <v>23</v>
      </c>
      <c r="H78" s="17">
        <v>107</v>
      </c>
      <c r="I78" s="18">
        <v>7</v>
      </c>
      <c r="J78" s="18">
        <v>66</v>
      </c>
      <c r="K78" s="18">
        <v>8</v>
      </c>
      <c r="L78" s="18">
        <v>96</v>
      </c>
      <c r="M78" s="19">
        <v>12</v>
      </c>
      <c r="N78" s="17">
        <v>121</v>
      </c>
      <c r="O78" s="18">
        <v>13</v>
      </c>
      <c r="P78" s="18">
        <v>79</v>
      </c>
      <c r="Q78" s="18">
        <v>14</v>
      </c>
      <c r="R78" s="18">
        <v>65</v>
      </c>
      <c r="S78" s="19">
        <v>9</v>
      </c>
      <c r="T78" s="17">
        <v>121</v>
      </c>
      <c r="U78" s="18">
        <v>21</v>
      </c>
      <c r="V78" s="18">
        <v>61</v>
      </c>
      <c r="W78" s="18">
        <v>5</v>
      </c>
      <c r="X78" s="18">
        <v>23</v>
      </c>
      <c r="Y78" s="19">
        <v>6</v>
      </c>
      <c r="Z78" s="33">
        <v>0</v>
      </c>
      <c r="AA78" s="42">
        <v>0</v>
      </c>
      <c r="AB78" s="36"/>
      <c r="AC78" s="54" t="s">
        <v>261</v>
      </c>
      <c r="AD78" s="42"/>
    </row>
    <row r="79" spans="1:36" ht="13.5" thickBot="1">
      <c r="A79" s="14">
        <v>41089</v>
      </c>
      <c r="B79" s="38">
        <v>73</v>
      </c>
      <c r="C79" s="39">
        <v>13</v>
      </c>
      <c r="D79" s="39">
        <v>47</v>
      </c>
      <c r="E79" s="39">
        <v>5</v>
      </c>
      <c r="F79" s="39">
        <v>19</v>
      </c>
      <c r="G79" s="43">
        <v>2</v>
      </c>
      <c r="H79" s="38">
        <v>18</v>
      </c>
      <c r="I79" s="39">
        <v>5</v>
      </c>
      <c r="J79" s="39">
        <v>27</v>
      </c>
      <c r="K79" s="39">
        <v>6</v>
      </c>
      <c r="L79" s="39">
        <v>53</v>
      </c>
      <c r="M79" s="43">
        <v>8</v>
      </c>
      <c r="N79" s="38">
        <v>86</v>
      </c>
      <c r="O79" s="39">
        <v>9</v>
      </c>
      <c r="P79" s="39">
        <v>111</v>
      </c>
      <c r="Q79" s="39">
        <v>15</v>
      </c>
      <c r="R79" s="39">
        <v>59</v>
      </c>
      <c r="S79" s="43">
        <v>7</v>
      </c>
      <c r="T79" s="38">
        <v>47</v>
      </c>
      <c r="U79" s="39">
        <v>6</v>
      </c>
      <c r="V79" s="39">
        <v>47</v>
      </c>
      <c r="W79" s="39">
        <v>1</v>
      </c>
      <c r="X79" s="39">
        <v>68</v>
      </c>
      <c r="Y79" s="43">
        <v>6</v>
      </c>
      <c r="Z79" s="38">
        <v>0</v>
      </c>
      <c r="AA79" s="43">
        <v>0</v>
      </c>
      <c r="AB79" s="39"/>
      <c r="AC79" s="55" t="s">
        <v>293</v>
      </c>
      <c r="AD79" s="43"/>
      <c r="AE79" s="34"/>
      <c r="AF79" s="34"/>
      <c r="AG79" s="34"/>
    </row>
    <row r="80" spans="1:36">
      <c r="B80" s="34">
        <f>COUNT(B67:AA79)</f>
        <v>338</v>
      </c>
      <c r="C80" s="34">
        <f>B80/2</f>
        <v>169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</row>
    <row r="81" spans="1:36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</row>
    <row r="82" spans="1:36">
      <c r="A82" s="1" t="s">
        <v>40</v>
      </c>
      <c r="B82" s="107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</row>
    <row r="83" spans="1:36">
      <c r="A83" s="3" t="s">
        <v>0</v>
      </c>
      <c r="B83" s="4" t="s">
        <v>1</v>
      </c>
      <c r="C83" s="5" t="s">
        <v>2</v>
      </c>
      <c r="D83" s="5" t="s">
        <v>1</v>
      </c>
      <c r="E83" s="5" t="s">
        <v>2</v>
      </c>
      <c r="F83" s="5" t="s">
        <v>1</v>
      </c>
      <c r="G83" s="5" t="s">
        <v>2</v>
      </c>
      <c r="H83" s="4" t="s">
        <v>3</v>
      </c>
      <c r="I83" s="5" t="s">
        <v>4</v>
      </c>
      <c r="J83" s="5" t="s">
        <v>3</v>
      </c>
      <c r="K83" s="5" t="s">
        <v>4</v>
      </c>
      <c r="L83" s="5" t="s">
        <v>3</v>
      </c>
      <c r="M83" s="5" t="s">
        <v>4</v>
      </c>
      <c r="N83" s="6" t="s">
        <v>6</v>
      </c>
      <c r="O83" s="5" t="s">
        <v>7</v>
      </c>
      <c r="P83" s="6" t="s">
        <v>8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</row>
    <row r="84" spans="1:36">
      <c r="A84" s="117">
        <v>41003</v>
      </c>
      <c r="B84" s="33">
        <v>49</v>
      </c>
      <c r="C84" s="34">
        <v>2</v>
      </c>
      <c r="D84" s="34">
        <v>57</v>
      </c>
      <c r="E84" s="34">
        <v>6</v>
      </c>
      <c r="F84" s="34">
        <v>82</v>
      </c>
      <c r="G84" s="34">
        <v>11</v>
      </c>
      <c r="H84" s="33">
        <v>39</v>
      </c>
      <c r="I84" s="34">
        <v>6</v>
      </c>
      <c r="J84" s="34">
        <v>33</v>
      </c>
      <c r="K84" s="34">
        <v>4</v>
      </c>
      <c r="L84" s="34">
        <v>39</v>
      </c>
      <c r="M84" s="34">
        <v>3</v>
      </c>
      <c r="N84" s="33"/>
      <c r="O84" s="56" t="s">
        <v>103</v>
      </c>
      <c r="P84" s="53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</row>
    <row r="85" spans="1:36">
      <c r="A85" s="13">
        <v>41011</v>
      </c>
      <c r="B85" s="33">
        <v>41</v>
      </c>
      <c r="C85" s="34">
        <v>5</v>
      </c>
      <c r="D85" s="34">
        <v>29</v>
      </c>
      <c r="E85" s="34">
        <v>4</v>
      </c>
      <c r="F85" s="34">
        <v>26</v>
      </c>
      <c r="G85" s="34">
        <v>4</v>
      </c>
      <c r="H85" s="33">
        <v>35</v>
      </c>
      <c r="I85" s="34">
        <v>0</v>
      </c>
      <c r="J85" s="34">
        <v>37</v>
      </c>
      <c r="K85" s="34">
        <v>1</v>
      </c>
      <c r="L85" s="34">
        <v>23</v>
      </c>
      <c r="M85" s="34">
        <v>1</v>
      </c>
      <c r="N85" s="33"/>
      <c r="O85" s="54" t="s">
        <v>94</v>
      </c>
      <c r="P85" s="53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</row>
    <row r="86" spans="1:36">
      <c r="A86" s="13">
        <v>41018</v>
      </c>
      <c r="B86" s="33">
        <v>83</v>
      </c>
      <c r="C86" s="34">
        <v>3</v>
      </c>
      <c r="D86" s="34">
        <v>131</v>
      </c>
      <c r="E86" s="34">
        <v>4</v>
      </c>
      <c r="F86" s="34">
        <v>220</v>
      </c>
      <c r="G86" s="34">
        <v>12</v>
      </c>
      <c r="H86" s="33">
        <v>226</v>
      </c>
      <c r="I86" s="34">
        <v>14</v>
      </c>
      <c r="J86" s="34">
        <v>227</v>
      </c>
      <c r="K86" s="34">
        <v>9</v>
      </c>
      <c r="L86" s="34">
        <v>244</v>
      </c>
      <c r="M86" s="34">
        <v>19</v>
      </c>
      <c r="N86" s="33"/>
      <c r="O86" s="56" t="s">
        <v>87</v>
      </c>
      <c r="P86" s="53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</row>
    <row r="87" spans="1:36">
      <c r="A87" s="13">
        <v>41022</v>
      </c>
      <c r="B87" s="33">
        <v>25</v>
      </c>
      <c r="C87" s="34">
        <v>4</v>
      </c>
      <c r="D87" s="34">
        <v>52</v>
      </c>
      <c r="E87" s="34">
        <v>6</v>
      </c>
      <c r="F87" s="34">
        <v>110</v>
      </c>
      <c r="G87" s="34">
        <v>13</v>
      </c>
      <c r="H87" s="33">
        <v>64</v>
      </c>
      <c r="I87" s="34">
        <v>9</v>
      </c>
      <c r="J87" s="34">
        <v>81</v>
      </c>
      <c r="K87" s="34">
        <v>11</v>
      </c>
      <c r="L87" s="34">
        <v>106</v>
      </c>
      <c r="M87" s="34">
        <v>10</v>
      </c>
      <c r="N87" s="33"/>
      <c r="O87" s="56" t="s">
        <v>88</v>
      </c>
      <c r="P87" s="53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</row>
    <row r="88" spans="1:36">
      <c r="A88" s="13">
        <v>41031</v>
      </c>
      <c r="B88" s="33">
        <v>14</v>
      </c>
      <c r="C88" s="34">
        <v>3</v>
      </c>
      <c r="D88" s="34">
        <v>42</v>
      </c>
      <c r="E88" s="34">
        <v>3</v>
      </c>
      <c r="F88" s="34">
        <v>27</v>
      </c>
      <c r="G88" s="34">
        <v>5</v>
      </c>
      <c r="H88" s="33">
        <v>40</v>
      </c>
      <c r="I88" s="34">
        <v>4</v>
      </c>
      <c r="J88" s="34">
        <v>54</v>
      </c>
      <c r="K88" s="34">
        <v>6</v>
      </c>
      <c r="L88" s="34">
        <v>37</v>
      </c>
      <c r="M88" s="34">
        <v>6</v>
      </c>
      <c r="N88" s="33"/>
      <c r="O88" s="56" t="s">
        <v>96</v>
      </c>
      <c r="P88" s="53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</row>
    <row r="89" spans="1:36">
      <c r="A89" s="13">
        <v>41036</v>
      </c>
      <c r="B89" s="33">
        <v>26</v>
      </c>
      <c r="C89" s="34">
        <v>1</v>
      </c>
      <c r="D89" s="34">
        <v>7</v>
      </c>
      <c r="E89" s="34">
        <v>1</v>
      </c>
      <c r="F89" s="34">
        <v>21</v>
      </c>
      <c r="G89" s="34">
        <v>2</v>
      </c>
      <c r="H89" s="33">
        <v>119</v>
      </c>
      <c r="I89" s="34">
        <v>27</v>
      </c>
      <c r="J89" s="34">
        <v>78</v>
      </c>
      <c r="K89" s="34">
        <v>15</v>
      </c>
      <c r="L89" s="34">
        <v>55</v>
      </c>
      <c r="M89" s="34">
        <v>2</v>
      </c>
      <c r="N89" s="33"/>
      <c r="O89" s="54" t="s">
        <v>98</v>
      </c>
      <c r="P89" s="53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</row>
    <row r="90" spans="1:36">
      <c r="A90" s="13">
        <v>41047</v>
      </c>
      <c r="B90" s="33">
        <v>169</v>
      </c>
      <c r="C90" s="34">
        <v>31</v>
      </c>
      <c r="D90" s="34">
        <v>190</v>
      </c>
      <c r="E90" s="34">
        <v>33</v>
      </c>
      <c r="F90" s="34">
        <v>133</v>
      </c>
      <c r="G90" s="34">
        <v>17</v>
      </c>
      <c r="H90" s="33">
        <v>68</v>
      </c>
      <c r="I90" s="34">
        <v>12</v>
      </c>
      <c r="J90" s="34">
        <v>83</v>
      </c>
      <c r="K90" s="34">
        <v>16</v>
      </c>
      <c r="L90" s="34">
        <v>38</v>
      </c>
      <c r="M90" s="34">
        <v>8</v>
      </c>
      <c r="N90" s="33"/>
      <c r="O90" s="56" t="s">
        <v>201</v>
      </c>
      <c r="P90" s="53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</row>
    <row r="91" spans="1:36">
      <c r="A91" s="13">
        <v>41054</v>
      </c>
      <c r="B91" s="33">
        <v>17</v>
      </c>
      <c r="C91" s="34">
        <v>3</v>
      </c>
      <c r="D91" s="34">
        <v>22</v>
      </c>
      <c r="E91" s="34">
        <v>3</v>
      </c>
      <c r="F91" s="34">
        <v>47</v>
      </c>
      <c r="G91" s="34">
        <v>5</v>
      </c>
      <c r="H91" s="33">
        <v>236</v>
      </c>
      <c r="I91" s="34">
        <v>5</v>
      </c>
      <c r="J91" s="34">
        <v>25</v>
      </c>
      <c r="K91" s="34">
        <v>3</v>
      </c>
      <c r="L91" s="34">
        <v>30</v>
      </c>
      <c r="M91" s="34">
        <v>3</v>
      </c>
      <c r="N91" s="33"/>
      <c r="O91" s="56" t="s">
        <v>277</v>
      </c>
      <c r="P91" s="53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</row>
    <row r="92" spans="1:36">
      <c r="A92" s="13">
        <v>41058</v>
      </c>
      <c r="B92" s="33">
        <v>10</v>
      </c>
      <c r="C92" s="34">
        <v>1</v>
      </c>
      <c r="D92" s="34">
        <v>80</v>
      </c>
      <c r="E92" s="34">
        <v>1</v>
      </c>
      <c r="F92" s="34">
        <v>15</v>
      </c>
      <c r="G92" s="34">
        <v>2</v>
      </c>
      <c r="H92" s="33">
        <v>101</v>
      </c>
      <c r="I92" s="34">
        <v>11</v>
      </c>
      <c r="J92" s="34">
        <v>48</v>
      </c>
      <c r="K92" s="34">
        <v>7</v>
      </c>
      <c r="L92" s="34">
        <v>42</v>
      </c>
      <c r="M92" s="34">
        <v>9</v>
      </c>
      <c r="N92" s="33"/>
      <c r="O92" s="54" t="s">
        <v>212</v>
      </c>
      <c r="P92" s="53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</row>
    <row r="93" spans="1:36">
      <c r="A93" s="13">
        <v>41068</v>
      </c>
      <c r="B93" s="33">
        <v>80</v>
      </c>
      <c r="C93" s="34">
        <v>11</v>
      </c>
      <c r="D93" s="34">
        <v>74</v>
      </c>
      <c r="E93" s="34">
        <v>6</v>
      </c>
      <c r="F93" s="34">
        <v>29</v>
      </c>
      <c r="G93" s="34">
        <v>2</v>
      </c>
      <c r="H93" s="33">
        <v>121</v>
      </c>
      <c r="I93" s="34">
        <v>10</v>
      </c>
      <c r="J93" s="34">
        <v>120</v>
      </c>
      <c r="K93" s="34">
        <v>4</v>
      </c>
      <c r="L93" s="34">
        <v>63</v>
      </c>
      <c r="M93" s="34">
        <v>2</v>
      </c>
      <c r="N93" s="33"/>
      <c r="O93" s="54" t="s">
        <v>242</v>
      </c>
      <c r="P93" s="53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</row>
    <row r="94" spans="1:36">
      <c r="A94" s="13">
        <v>41075</v>
      </c>
      <c r="B94" s="33">
        <v>57</v>
      </c>
      <c r="C94" s="34">
        <v>3</v>
      </c>
      <c r="D94" s="34">
        <v>31</v>
      </c>
      <c r="E94" s="34">
        <v>5</v>
      </c>
      <c r="F94" s="34">
        <v>28</v>
      </c>
      <c r="G94" s="34">
        <v>2</v>
      </c>
      <c r="H94" s="33">
        <v>31</v>
      </c>
      <c r="I94" s="34">
        <v>1</v>
      </c>
      <c r="J94" s="34">
        <v>44</v>
      </c>
      <c r="K94" s="34">
        <v>7</v>
      </c>
      <c r="L94" s="34">
        <v>60</v>
      </c>
      <c r="M94" s="34">
        <v>9</v>
      </c>
      <c r="N94" s="33"/>
      <c r="O94" s="54" t="s">
        <v>280</v>
      </c>
      <c r="P94" s="53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</row>
    <row r="95" spans="1:36">
      <c r="A95" s="13">
        <v>41082</v>
      </c>
      <c r="B95" s="33">
        <v>106</v>
      </c>
      <c r="C95" s="34">
        <v>8</v>
      </c>
      <c r="D95" s="34">
        <v>154</v>
      </c>
      <c r="E95" s="34">
        <v>4</v>
      </c>
      <c r="F95" s="34">
        <v>73</v>
      </c>
      <c r="G95" s="34">
        <v>3</v>
      </c>
      <c r="H95" s="33">
        <v>165</v>
      </c>
      <c r="I95" s="34">
        <v>4</v>
      </c>
      <c r="J95" s="34">
        <v>109</v>
      </c>
      <c r="K95" s="34">
        <v>7</v>
      </c>
      <c r="L95" s="34">
        <v>103</v>
      </c>
      <c r="M95" s="34">
        <v>4</v>
      </c>
      <c r="N95" s="33"/>
      <c r="O95" s="54" t="s">
        <v>284</v>
      </c>
      <c r="P95" s="53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</row>
    <row r="96" spans="1:36" ht="13.5" thickBot="1">
      <c r="A96" s="14">
        <v>41087</v>
      </c>
      <c r="B96" s="38">
        <v>73</v>
      </c>
      <c r="C96" s="39">
        <v>12</v>
      </c>
      <c r="D96" s="39">
        <v>47</v>
      </c>
      <c r="E96" s="39">
        <v>7</v>
      </c>
      <c r="F96" s="39">
        <v>105</v>
      </c>
      <c r="G96" s="39">
        <v>20</v>
      </c>
      <c r="H96" s="38">
        <v>64</v>
      </c>
      <c r="I96" s="39">
        <v>7</v>
      </c>
      <c r="J96" s="39">
        <v>33</v>
      </c>
      <c r="K96" s="39">
        <v>4</v>
      </c>
      <c r="L96" s="39">
        <v>22</v>
      </c>
      <c r="M96" s="39">
        <v>3</v>
      </c>
      <c r="N96" s="38"/>
      <c r="O96" s="55" t="s">
        <v>289</v>
      </c>
      <c r="P96" s="57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</row>
    <row r="97" spans="1:36">
      <c r="A97" s="117">
        <v>41003</v>
      </c>
      <c r="B97" s="33">
        <v>1</v>
      </c>
      <c r="C97" s="34">
        <v>0</v>
      </c>
      <c r="D97" s="34">
        <v>0</v>
      </c>
      <c r="E97" s="34">
        <v>0</v>
      </c>
      <c r="F97" s="34">
        <v>2</v>
      </c>
      <c r="G97" s="34">
        <v>0</v>
      </c>
      <c r="H97" s="33">
        <v>141</v>
      </c>
      <c r="I97" s="34">
        <v>3</v>
      </c>
      <c r="J97" s="34">
        <v>136</v>
      </c>
      <c r="K97" s="34">
        <v>3</v>
      </c>
      <c r="L97" s="34">
        <v>57</v>
      </c>
      <c r="M97" s="34">
        <v>3</v>
      </c>
      <c r="N97" s="33"/>
      <c r="O97" s="56" t="s">
        <v>93</v>
      </c>
      <c r="P97" s="53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</row>
    <row r="98" spans="1:36">
      <c r="A98" s="13">
        <v>41011</v>
      </c>
      <c r="B98" s="33">
        <v>436</v>
      </c>
      <c r="C98" s="34">
        <v>52</v>
      </c>
      <c r="D98" s="34">
        <v>281</v>
      </c>
      <c r="E98" s="34">
        <v>25</v>
      </c>
      <c r="F98" s="34">
        <v>264</v>
      </c>
      <c r="G98" s="34">
        <v>19</v>
      </c>
      <c r="H98" s="33">
        <v>253</v>
      </c>
      <c r="I98" s="34">
        <v>29</v>
      </c>
      <c r="J98" s="34">
        <v>273</v>
      </c>
      <c r="K98" s="34">
        <v>35</v>
      </c>
      <c r="L98" s="34">
        <v>401</v>
      </c>
      <c r="M98" s="34">
        <v>39</v>
      </c>
      <c r="N98" s="33"/>
      <c r="O98" s="54" t="s">
        <v>94</v>
      </c>
      <c r="P98" s="53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</row>
    <row r="99" spans="1:36">
      <c r="A99" s="13">
        <v>41018</v>
      </c>
      <c r="B99" s="33">
        <v>1394</v>
      </c>
      <c r="C99" s="34">
        <v>4</v>
      </c>
      <c r="D99" s="34">
        <v>1976</v>
      </c>
      <c r="E99" s="34">
        <v>4</v>
      </c>
      <c r="F99" s="34">
        <v>1548</v>
      </c>
      <c r="G99" s="34">
        <v>1</v>
      </c>
      <c r="H99" s="33">
        <v>948</v>
      </c>
      <c r="I99" s="34">
        <v>8</v>
      </c>
      <c r="J99" s="34">
        <v>810</v>
      </c>
      <c r="K99" s="34">
        <v>3</v>
      </c>
      <c r="L99" s="34">
        <v>968</v>
      </c>
      <c r="M99" s="34">
        <v>3</v>
      </c>
      <c r="N99" s="33"/>
      <c r="O99" s="56" t="s">
        <v>87</v>
      </c>
      <c r="P99" s="53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</row>
    <row r="100" spans="1:36">
      <c r="A100" s="13">
        <v>41022</v>
      </c>
      <c r="B100" s="33">
        <v>56</v>
      </c>
      <c r="C100" s="34">
        <v>10</v>
      </c>
      <c r="D100" s="34">
        <v>32</v>
      </c>
      <c r="E100" s="34">
        <v>8</v>
      </c>
      <c r="F100" s="34">
        <v>39</v>
      </c>
      <c r="G100" s="34">
        <v>3</v>
      </c>
      <c r="H100" s="33">
        <v>6</v>
      </c>
      <c r="I100" s="34">
        <v>2</v>
      </c>
      <c r="J100" s="34">
        <v>0</v>
      </c>
      <c r="K100" s="34">
        <v>0</v>
      </c>
      <c r="L100" s="34">
        <v>2</v>
      </c>
      <c r="M100" s="34">
        <v>0</v>
      </c>
      <c r="N100" s="33"/>
      <c r="O100" s="56" t="s">
        <v>88</v>
      </c>
      <c r="P100" s="53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</row>
    <row r="101" spans="1:36">
      <c r="A101" s="13">
        <v>41031</v>
      </c>
      <c r="B101" s="33">
        <v>3</v>
      </c>
      <c r="C101" s="34">
        <v>1</v>
      </c>
      <c r="D101" s="34">
        <v>1</v>
      </c>
      <c r="E101" s="34">
        <v>0</v>
      </c>
      <c r="F101" s="34">
        <v>2</v>
      </c>
      <c r="G101" s="34">
        <v>0</v>
      </c>
      <c r="H101" s="33">
        <v>175</v>
      </c>
      <c r="I101" s="34">
        <v>20</v>
      </c>
      <c r="J101" s="34">
        <v>95</v>
      </c>
      <c r="K101" s="34">
        <v>11</v>
      </c>
      <c r="L101" s="34">
        <v>160</v>
      </c>
      <c r="M101" s="34">
        <v>11</v>
      </c>
      <c r="N101" s="33"/>
      <c r="O101" s="56" t="s">
        <v>96</v>
      </c>
      <c r="P101" s="53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</row>
    <row r="102" spans="1:36">
      <c r="A102" s="13">
        <v>41036</v>
      </c>
      <c r="B102" s="33">
        <v>4</v>
      </c>
      <c r="C102" s="34">
        <v>0</v>
      </c>
      <c r="D102" s="34">
        <v>8</v>
      </c>
      <c r="E102" s="34">
        <v>1</v>
      </c>
      <c r="F102" s="34">
        <v>9</v>
      </c>
      <c r="G102" s="34">
        <v>3</v>
      </c>
      <c r="H102" s="33">
        <v>28</v>
      </c>
      <c r="I102" s="34">
        <v>3</v>
      </c>
      <c r="J102" s="34">
        <v>22</v>
      </c>
      <c r="K102" s="34">
        <v>2</v>
      </c>
      <c r="L102" s="34">
        <v>18</v>
      </c>
      <c r="M102" s="34">
        <v>1</v>
      </c>
      <c r="N102" s="33"/>
      <c r="O102" s="54" t="s">
        <v>98</v>
      </c>
      <c r="P102" s="53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</row>
    <row r="103" spans="1:36">
      <c r="A103" s="13">
        <v>41047</v>
      </c>
      <c r="B103" s="33">
        <v>30</v>
      </c>
      <c r="C103" s="34">
        <v>5</v>
      </c>
      <c r="D103" s="34">
        <v>14</v>
      </c>
      <c r="E103" s="34">
        <v>0</v>
      </c>
      <c r="F103" s="34">
        <v>10</v>
      </c>
      <c r="G103" s="34">
        <v>5</v>
      </c>
      <c r="H103" s="33">
        <v>65</v>
      </c>
      <c r="I103" s="34">
        <v>9</v>
      </c>
      <c r="J103" s="34">
        <v>102</v>
      </c>
      <c r="K103" s="34">
        <v>16</v>
      </c>
      <c r="L103" s="34">
        <v>53</v>
      </c>
      <c r="M103" s="34">
        <v>14</v>
      </c>
      <c r="N103" s="33"/>
      <c r="O103" s="56" t="s">
        <v>201</v>
      </c>
      <c r="P103" s="53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</row>
    <row r="104" spans="1:36">
      <c r="A104" s="13">
        <v>41054</v>
      </c>
      <c r="B104" s="33">
        <v>57</v>
      </c>
      <c r="C104" s="34">
        <v>3</v>
      </c>
      <c r="D104" s="34">
        <v>22</v>
      </c>
      <c r="E104" s="34">
        <v>2</v>
      </c>
      <c r="F104" s="34">
        <v>10</v>
      </c>
      <c r="G104" s="34">
        <v>0</v>
      </c>
      <c r="H104" s="33">
        <v>127</v>
      </c>
      <c r="I104" s="34">
        <v>10</v>
      </c>
      <c r="J104" s="34">
        <v>237</v>
      </c>
      <c r="K104" s="34">
        <v>11</v>
      </c>
      <c r="L104" s="34">
        <v>80</v>
      </c>
      <c r="M104" s="34">
        <v>3</v>
      </c>
      <c r="N104" s="33"/>
      <c r="O104" s="56" t="s">
        <v>277</v>
      </c>
      <c r="P104" s="53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</row>
    <row r="105" spans="1:36">
      <c r="A105" s="13">
        <v>41058</v>
      </c>
      <c r="B105" s="33">
        <v>9</v>
      </c>
      <c r="C105" s="34">
        <v>2</v>
      </c>
      <c r="D105" s="34">
        <v>51</v>
      </c>
      <c r="E105" s="34">
        <v>5</v>
      </c>
      <c r="F105" s="34">
        <v>48</v>
      </c>
      <c r="G105" s="34">
        <v>2</v>
      </c>
      <c r="H105" s="33">
        <v>46</v>
      </c>
      <c r="I105" s="34">
        <v>11</v>
      </c>
      <c r="J105" s="34">
        <v>339</v>
      </c>
      <c r="K105" s="34">
        <v>3</v>
      </c>
      <c r="L105" s="34">
        <v>115</v>
      </c>
      <c r="M105" s="34">
        <v>8</v>
      </c>
      <c r="N105" s="33"/>
      <c r="O105" s="54" t="s">
        <v>212</v>
      </c>
      <c r="P105" s="53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</row>
    <row r="106" spans="1:36">
      <c r="A106" s="13">
        <v>41068</v>
      </c>
      <c r="B106" s="33">
        <v>86</v>
      </c>
      <c r="C106" s="34">
        <v>4</v>
      </c>
      <c r="D106" s="34">
        <v>112</v>
      </c>
      <c r="E106" s="34">
        <v>8</v>
      </c>
      <c r="F106" s="34">
        <v>71</v>
      </c>
      <c r="G106" s="34">
        <v>12</v>
      </c>
      <c r="H106" s="33">
        <v>15</v>
      </c>
      <c r="I106" s="34">
        <v>2</v>
      </c>
      <c r="J106" s="34">
        <v>28</v>
      </c>
      <c r="K106" s="34">
        <v>2</v>
      </c>
      <c r="L106" s="34">
        <v>25</v>
      </c>
      <c r="M106" s="34">
        <v>3</v>
      </c>
      <c r="N106" s="33"/>
      <c r="O106" s="54" t="s">
        <v>242</v>
      </c>
      <c r="P106" s="53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</row>
    <row r="107" spans="1:36">
      <c r="A107" s="13">
        <v>41075</v>
      </c>
      <c r="B107" s="33">
        <v>89</v>
      </c>
      <c r="C107" s="34">
        <v>10</v>
      </c>
      <c r="D107" s="34">
        <v>51</v>
      </c>
      <c r="E107" s="34">
        <v>7</v>
      </c>
      <c r="F107" s="34">
        <v>17</v>
      </c>
      <c r="G107" s="34">
        <v>2</v>
      </c>
      <c r="H107" s="33">
        <v>558</v>
      </c>
      <c r="I107" s="34">
        <v>10</v>
      </c>
      <c r="J107" s="34">
        <v>524</v>
      </c>
      <c r="K107" s="34">
        <v>31</v>
      </c>
      <c r="L107" s="34">
        <v>421</v>
      </c>
      <c r="M107" s="34">
        <v>13</v>
      </c>
      <c r="N107" s="33"/>
      <c r="O107" s="54" t="s">
        <v>280</v>
      </c>
      <c r="P107" s="53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</row>
    <row r="108" spans="1:36">
      <c r="A108" s="13">
        <v>41082</v>
      </c>
      <c r="B108" s="33">
        <v>80</v>
      </c>
      <c r="C108" s="34">
        <v>7</v>
      </c>
      <c r="D108" s="34">
        <v>21</v>
      </c>
      <c r="E108" s="34">
        <v>3</v>
      </c>
      <c r="F108" s="34">
        <v>14</v>
      </c>
      <c r="G108" s="34">
        <v>0</v>
      </c>
      <c r="H108" s="33">
        <v>85</v>
      </c>
      <c r="I108" s="34">
        <v>7</v>
      </c>
      <c r="J108" s="34">
        <v>10</v>
      </c>
      <c r="K108" s="34">
        <v>1</v>
      </c>
      <c r="L108" s="34">
        <v>7</v>
      </c>
      <c r="M108" s="34">
        <v>1</v>
      </c>
      <c r="N108" s="33"/>
      <c r="O108" s="54" t="s">
        <v>284</v>
      </c>
      <c r="P108" s="53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</row>
    <row r="109" spans="1:36" ht="13.5" thickBot="1">
      <c r="A109" s="14">
        <v>41087</v>
      </c>
      <c r="B109" s="38">
        <v>25</v>
      </c>
      <c r="C109" s="39">
        <v>1</v>
      </c>
      <c r="D109" s="39">
        <v>5</v>
      </c>
      <c r="E109" s="39">
        <v>0</v>
      </c>
      <c r="F109" s="39">
        <v>12</v>
      </c>
      <c r="G109" s="39">
        <v>2</v>
      </c>
      <c r="H109" s="38">
        <v>72</v>
      </c>
      <c r="I109" s="39">
        <v>4</v>
      </c>
      <c r="J109" s="39">
        <v>95</v>
      </c>
      <c r="K109" s="39">
        <v>6</v>
      </c>
      <c r="L109" s="39">
        <v>163</v>
      </c>
      <c r="M109" s="39">
        <v>10</v>
      </c>
      <c r="N109" s="38"/>
      <c r="O109" s="55" t="s">
        <v>289</v>
      </c>
      <c r="P109" s="57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</row>
    <row r="110" spans="1:36">
      <c r="A110" s="13"/>
      <c r="B110" s="36">
        <f>COUNT(B84:M109)</f>
        <v>312</v>
      </c>
      <c r="C110" s="34">
        <f>B110/2</f>
        <v>156</v>
      </c>
      <c r="D110" s="34"/>
      <c r="E110" s="34"/>
      <c r="F110" s="34"/>
      <c r="G110" s="34"/>
      <c r="H110" s="36"/>
      <c r="I110" s="34"/>
      <c r="J110" s="34"/>
      <c r="K110" s="34"/>
      <c r="L110" s="34"/>
      <c r="M110" s="34"/>
      <c r="N110" s="36"/>
      <c r="O110" s="36"/>
      <c r="P110" s="36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</row>
    <row r="111" spans="1:36">
      <c r="A111" s="13"/>
      <c r="B111" s="36"/>
      <c r="C111" s="34"/>
      <c r="D111" s="34"/>
      <c r="E111" s="34"/>
      <c r="F111" s="34"/>
      <c r="G111" s="34"/>
      <c r="H111" s="36"/>
      <c r="I111" s="34"/>
      <c r="J111" s="34"/>
      <c r="K111" s="34"/>
      <c r="L111" s="34"/>
      <c r="M111" s="34"/>
      <c r="N111" s="36"/>
      <c r="O111" s="36"/>
      <c r="P111" s="36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</row>
    <row r="112" spans="1:36">
      <c r="A112" s="1" t="s">
        <v>51</v>
      </c>
      <c r="B112" s="107"/>
      <c r="C112" s="34"/>
      <c r="D112" s="34"/>
      <c r="E112" s="34"/>
      <c r="F112" s="34"/>
      <c r="G112" s="34"/>
      <c r="H112" s="36"/>
      <c r="I112" s="34"/>
      <c r="J112" s="34"/>
      <c r="K112" s="34"/>
      <c r="L112" s="34"/>
      <c r="M112" s="34"/>
      <c r="N112" s="36"/>
      <c r="O112" s="36"/>
      <c r="P112" s="36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</row>
    <row r="113" spans="1:36">
      <c r="A113" s="3" t="s">
        <v>0</v>
      </c>
      <c r="B113" s="4" t="s">
        <v>1</v>
      </c>
      <c r="C113" s="5" t="s">
        <v>2</v>
      </c>
      <c r="D113" s="5" t="s">
        <v>1</v>
      </c>
      <c r="E113" s="5" t="s">
        <v>2</v>
      </c>
      <c r="F113" s="5" t="s">
        <v>1</v>
      </c>
      <c r="G113" s="5" t="s">
        <v>2</v>
      </c>
      <c r="H113" s="6" t="s">
        <v>6</v>
      </c>
      <c r="I113" s="5" t="s">
        <v>7</v>
      </c>
      <c r="J113" s="6" t="s">
        <v>8</v>
      </c>
      <c r="K113" s="34"/>
      <c r="L113" s="34"/>
      <c r="M113" s="34"/>
      <c r="N113" s="36"/>
      <c r="O113" s="36"/>
      <c r="P113" s="36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</row>
    <row r="114" spans="1:36">
      <c r="A114" s="117">
        <v>41004</v>
      </c>
      <c r="B114" s="33">
        <v>11</v>
      </c>
      <c r="C114" s="34">
        <v>1</v>
      </c>
      <c r="D114" s="34">
        <v>9</v>
      </c>
      <c r="E114" s="34">
        <v>1</v>
      </c>
      <c r="F114" s="34">
        <v>16</v>
      </c>
      <c r="G114" s="34">
        <v>0</v>
      </c>
      <c r="H114" s="33"/>
      <c r="I114" s="56" t="s">
        <v>104</v>
      </c>
      <c r="J114" s="53"/>
      <c r="K114" s="34"/>
      <c r="L114" s="34"/>
      <c r="M114" s="34"/>
      <c r="N114" s="36"/>
      <c r="O114" s="36"/>
      <c r="P114" s="36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</row>
    <row r="115" spans="1:36">
      <c r="A115" s="13">
        <v>41010</v>
      </c>
      <c r="B115" s="33">
        <v>44</v>
      </c>
      <c r="C115" s="34">
        <v>2</v>
      </c>
      <c r="D115" s="34">
        <v>38</v>
      </c>
      <c r="E115" s="34">
        <v>2</v>
      </c>
      <c r="F115" s="34">
        <v>25</v>
      </c>
      <c r="G115" s="34">
        <v>0</v>
      </c>
      <c r="H115" s="33"/>
      <c r="I115" s="54" t="s">
        <v>105</v>
      </c>
      <c r="J115" s="53"/>
      <c r="K115" s="34"/>
      <c r="L115" s="34"/>
      <c r="M115" s="34"/>
      <c r="N115" s="36"/>
      <c r="O115" s="36"/>
      <c r="P115" s="36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</row>
    <row r="116" spans="1:36">
      <c r="A116" s="13">
        <v>41018</v>
      </c>
      <c r="B116" s="33">
        <v>69</v>
      </c>
      <c r="C116" s="34">
        <v>6</v>
      </c>
      <c r="D116" s="34">
        <v>600</v>
      </c>
      <c r="E116" s="34">
        <v>66</v>
      </c>
      <c r="F116" s="34">
        <v>25</v>
      </c>
      <c r="G116" s="34">
        <v>1</v>
      </c>
      <c r="H116" s="33"/>
      <c r="I116" s="51" t="s">
        <v>87</v>
      </c>
      <c r="J116" s="53"/>
      <c r="K116" s="34"/>
      <c r="L116" s="34"/>
      <c r="M116" s="34"/>
      <c r="N116" s="36"/>
      <c r="O116" s="36"/>
      <c r="P116" s="36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</row>
    <row r="117" spans="1:36">
      <c r="A117" s="13">
        <v>41032</v>
      </c>
      <c r="B117" s="33">
        <v>25</v>
      </c>
      <c r="C117" s="34">
        <v>3</v>
      </c>
      <c r="D117" s="34">
        <v>7</v>
      </c>
      <c r="E117" s="34">
        <v>0</v>
      </c>
      <c r="F117" s="34">
        <v>10</v>
      </c>
      <c r="G117" s="34">
        <v>2</v>
      </c>
      <c r="H117" s="33"/>
      <c r="I117" s="56" t="s">
        <v>97</v>
      </c>
      <c r="J117" s="53"/>
      <c r="K117" s="34"/>
      <c r="L117" s="34"/>
      <c r="M117" s="34"/>
      <c r="N117" s="36"/>
      <c r="O117" s="36"/>
      <c r="P117" s="36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</row>
    <row r="118" spans="1:36">
      <c r="A118" s="13">
        <v>41037</v>
      </c>
      <c r="B118" s="33">
        <v>14</v>
      </c>
      <c r="C118" s="34">
        <v>1</v>
      </c>
      <c r="D118" s="34">
        <v>16</v>
      </c>
      <c r="E118" s="34">
        <v>5</v>
      </c>
      <c r="F118" s="34">
        <v>17</v>
      </c>
      <c r="G118" s="34">
        <v>1</v>
      </c>
      <c r="H118" s="33"/>
      <c r="I118" s="56" t="s">
        <v>187</v>
      </c>
      <c r="J118" s="53"/>
      <c r="K118" s="34"/>
      <c r="L118" s="34"/>
      <c r="M118" s="34"/>
      <c r="N118" s="36"/>
      <c r="O118" s="36"/>
      <c r="P118" s="36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</row>
    <row r="119" spans="1:36">
      <c r="A119" s="13">
        <v>41043</v>
      </c>
      <c r="B119" s="33">
        <v>64</v>
      </c>
      <c r="C119" s="34">
        <v>19</v>
      </c>
      <c r="D119" s="34">
        <v>17</v>
      </c>
      <c r="E119" s="34">
        <v>5</v>
      </c>
      <c r="F119" s="34">
        <v>8</v>
      </c>
      <c r="G119" s="34">
        <v>0</v>
      </c>
      <c r="H119" s="33"/>
      <c r="I119" s="56" t="s">
        <v>205</v>
      </c>
      <c r="J119" s="53"/>
      <c r="K119" s="34"/>
      <c r="L119" s="34"/>
      <c r="M119" s="34"/>
      <c r="N119" s="36"/>
      <c r="O119" s="36"/>
      <c r="P119" s="36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</row>
    <row r="120" spans="1:36">
      <c r="A120" s="13">
        <v>41052</v>
      </c>
      <c r="B120" s="33">
        <v>17</v>
      </c>
      <c r="C120" s="34">
        <v>0</v>
      </c>
      <c r="D120" s="34">
        <v>38</v>
      </c>
      <c r="E120" s="34">
        <v>5</v>
      </c>
      <c r="F120" s="34">
        <v>50</v>
      </c>
      <c r="G120" s="34">
        <v>5</v>
      </c>
      <c r="H120" s="33"/>
      <c r="I120" s="56" t="s">
        <v>209</v>
      </c>
      <c r="J120" s="53"/>
      <c r="K120" s="34"/>
      <c r="L120" s="34"/>
      <c r="M120" s="34"/>
      <c r="N120" s="36"/>
      <c r="O120" s="36"/>
      <c r="P120" s="36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</row>
    <row r="121" spans="1:36">
      <c r="A121" s="13">
        <v>41060</v>
      </c>
      <c r="B121" s="33">
        <v>214</v>
      </c>
      <c r="C121" s="34">
        <v>24</v>
      </c>
      <c r="D121" s="34">
        <v>171</v>
      </c>
      <c r="E121" s="34">
        <v>9</v>
      </c>
      <c r="F121" s="34">
        <v>269</v>
      </c>
      <c r="G121" s="34">
        <v>14</v>
      </c>
      <c r="H121" s="33"/>
      <c r="I121" s="56" t="s">
        <v>225</v>
      </c>
      <c r="J121" s="53"/>
      <c r="K121" s="34"/>
      <c r="L121" s="34"/>
      <c r="M121" s="34"/>
      <c r="N121" s="36"/>
      <c r="O121" s="36"/>
      <c r="P121" s="36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</row>
    <row r="122" spans="1:36">
      <c r="A122" s="13">
        <v>41064</v>
      </c>
      <c r="B122" s="33">
        <v>516</v>
      </c>
      <c r="C122" s="34">
        <v>70</v>
      </c>
      <c r="D122" s="34">
        <v>251</v>
      </c>
      <c r="E122" s="34">
        <v>29</v>
      </c>
      <c r="F122" s="34">
        <v>144</v>
      </c>
      <c r="G122" s="34">
        <v>14</v>
      </c>
      <c r="H122" s="33"/>
      <c r="I122" s="56" t="s">
        <v>251</v>
      </c>
      <c r="J122" s="53"/>
      <c r="K122" s="34"/>
      <c r="L122" s="34"/>
      <c r="M122" s="34"/>
      <c r="N122" s="36"/>
      <c r="O122" s="36"/>
      <c r="P122" s="36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</row>
    <row r="123" spans="1:36">
      <c r="A123" s="13">
        <v>41073</v>
      </c>
      <c r="B123" s="33">
        <v>97</v>
      </c>
      <c r="C123" s="34">
        <v>10</v>
      </c>
      <c r="D123" s="34">
        <v>61</v>
      </c>
      <c r="E123" s="34">
        <v>3</v>
      </c>
      <c r="F123" s="34">
        <v>48</v>
      </c>
      <c r="G123" s="34">
        <v>3</v>
      </c>
      <c r="H123" s="33"/>
      <c r="I123" s="54" t="s">
        <v>249</v>
      </c>
      <c r="J123" s="53"/>
      <c r="K123" s="34"/>
      <c r="L123" s="34"/>
      <c r="M123" s="34"/>
      <c r="N123" s="36"/>
      <c r="O123" s="36"/>
      <c r="P123" s="36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</row>
    <row r="124" spans="1:36">
      <c r="A124" s="13">
        <v>41078</v>
      </c>
      <c r="B124" s="33">
        <v>30</v>
      </c>
      <c r="C124" s="34">
        <v>1</v>
      </c>
      <c r="D124" s="34">
        <v>14</v>
      </c>
      <c r="E124" s="34">
        <v>0</v>
      </c>
      <c r="F124" s="34">
        <v>15</v>
      </c>
      <c r="G124" s="34">
        <v>2</v>
      </c>
      <c r="H124" s="33"/>
      <c r="I124" s="54" t="s">
        <v>282</v>
      </c>
      <c r="J124" s="53"/>
      <c r="K124" s="34"/>
      <c r="L124" s="34"/>
      <c r="M124" s="34"/>
      <c r="N124" s="36"/>
      <c r="O124" s="36"/>
      <c r="P124" s="36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</row>
    <row r="125" spans="1:36" ht="13.5" thickBot="1">
      <c r="A125" s="14">
        <v>41086</v>
      </c>
      <c r="B125" s="38">
        <v>10</v>
      </c>
      <c r="C125" s="39">
        <v>1</v>
      </c>
      <c r="D125" s="39">
        <v>3</v>
      </c>
      <c r="E125" s="39">
        <v>0</v>
      </c>
      <c r="F125" s="39">
        <v>31</v>
      </c>
      <c r="G125" s="39">
        <v>6</v>
      </c>
      <c r="H125" s="38"/>
      <c r="I125" s="65" t="s">
        <v>268</v>
      </c>
      <c r="J125" s="57"/>
      <c r="K125" s="34"/>
      <c r="L125" s="34"/>
      <c r="M125" s="34"/>
      <c r="N125" s="36"/>
      <c r="O125" s="36"/>
      <c r="P125" s="36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</row>
    <row r="126" spans="1:36">
      <c r="A126" s="117">
        <v>41004</v>
      </c>
      <c r="B126" s="33">
        <v>207</v>
      </c>
      <c r="C126" s="34">
        <v>6</v>
      </c>
      <c r="D126" s="34">
        <v>24</v>
      </c>
      <c r="E126" s="34">
        <v>0</v>
      </c>
      <c r="F126" s="34">
        <v>12</v>
      </c>
      <c r="G126" s="34">
        <v>0</v>
      </c>
      <c r="H126" s="33"/>
      <c r="I126" s="56" t="s">
        <v>104</v>
      </c>
      <c r="J126" s="53"/>
      <c r="K126" s="34"/>
      <c r="L126" s="34"/>
      <c r="M126" s="34"/>
      <c r="N126" s="36"/>
      <c r="O126" s="36"/>
      <c r="P126" s="36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</row>
    <row r="127" spans="1:36">
      <c r="A127" s="13">
        <v>41010</v>
      </c>
      <c r="B127" s="33">
        <v>107</v>
      </c>
      <c r="C127" s="34">
        <v>16</v>
      </c>
      <c r="D127" s="34">
        <v>254</v>
      </c>
      <c r="E127" s="34">
        <v>38</v>
      </c>
      <c r="F127" s="34">
        <v>171</v>
      </c>
      <c r="G127" s="34">
        <v>37</v>
      </c>
      <c r="H127" s="33"/>
      <c r="I127" s="54" t="s">
        <v>105</v>
      </c>
      <c r="J127" s="53"/>
      <c r="K127" s="34"/>
      <c r="L127" s="34"/>
      <c r="M127" s="34"/>
      <c r="N127" s="36"/>
      <c r="O127" s="36"/>
      <c r="P127" s="36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</row>
    <row r="128" spans="1:36">
      <c r="A128" s="13">
        <v>41019</v>
      </c>
      <c r="B128" s="33">
        <v>171</v>
      </c>
      <c r="C128" s="34">
        <v>27</v>
      </c>
      <c r="D128" s="34">
        <v>94</v>
      </c>
      <c r="E128" s="34">
        <v>12</v>
      </c>
      <c r="F128" s="34">
        <v>65</v>
      </c>
      <c r="G128" s="34">
        <v>10</v>
      </c>
      <c r="H128" s="33"/>
      <c r="I128" s="51" t="s">
        <v>106</v>
      </c>
      <c r="J128" s="53"/>
      <c r="K128" s="34"/>
      <c r="L128" s="34"/>
      <c r="M128" s="34"/>
      <c r="N128" s="36"/>
      <c r="O128" s="36"/>
      <c r="P128" s="36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</row>
    <row r="129" spans="1:36">
      <c r="A129" s="13">
        <v>41022</v>
      </c>
      <c r="B129" s="33">
        <v>380</v>
      </c>
      <c r="C129" s="34">
        <v>89</v>
      </c>
      <c r="D129" s="34">
        <v>338</v>
      </c>
      <c r="E129" s="34">
        <v>67</v>
      </c>
      <c r="F129" s="34">
        <v>291</v>
      </c>
      <c r="G129" s="34">
        <v>48</v>
      </c>
      <c r="H129" s="33"/>
      <c r="I129" s="56" t="s">
        <v>88</v>
      </c>
      <c r="J129" s="53"/>
      <c r="K129" s="34"/>
      <c r="L129" s="34"/>
      <c r="M129" s="34"/>
      <c r="N129" s="36"/>
      <c r="O129" s="36"/>
      <c r="P129" s="36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</row>
    <row r="130" spans="1:36">
      <c r="A130" s="13">
        <v>41032</v>
      </c>
      <c r="B130" s="33">
        <v>247</v>
      </c>
      <c r="C130" s="34">
        <v>54</v>
      </c>
      <c r="D130" s="34">
        <v>191</v>
      </c>
      <c r="E130" s="34">
        <v>42</v>
      </c>
      <c r="F130" s="34">
        <v>126</v>
      </c>
      <c r="G130" s="34">
        <v>29</v>
      </c>
      <c r="H130" s="33"/>
      <c r="I130" s="56" t="s">
        <v>97</v>
      </c>
      <c r="J130" s="53"/>
      <c r="K130" s="34"/>
      <c r="L130" s="34"/>
      <c r="M130" s="34"/>
      <c r="N130" s="36"/>
      <c r="O130" s="36"/>
      <c r="P130" s="36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</row>
    <row r="131" spans="1:36">
      <c r="A131" s="13">
        <v>41037</v>
      </c>
      <c r="B131" s="33">
        <v>37</v>
      </c>
      <c r="C131" s="34">
        <v>5</v>
      </c>
      <c r="D131" s="34">
        <v>69</v>
      </c>
      <c r="E131" s="34">
        <v>13</v>
      </c>
      <c r="F131" s="34">
        <v>48</v>
      </c>
      <c r="G131" s="34">
        <v>8</v>
      </c>
      <c r="H131" s="33"/>
      <c r="I131" s="56" t="s">
        <v>187</v>
      </c>
      <c r="J131" s="53"/>
      <c r="K131" s="34"/>
      <c r="L131" s="34"/>
      <c r="M131" s="34"/>
      <c r="N131" s="36"/>
      <c r="O131" s="36"/>
      <c r="P131" s="36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</row>
    <row r="132" spans="1:36">
      <c r="A132" s="13">
        <v>41043</v>
      </c>
      <c r="B132" s="33">
        <v>252</v>
      </c>
      <c r="C132" s="34">
        <v>58</v>
      </c>
      <c r="D132" s="34">
        <v>108</v>
      </c>
      <c r="E132" s="34">
        <v>20</v>
      </c>
      <c r="F132" s="34">
        <v>65</v>
      </c>
      <c r="G132" s="34">
        <v>14</v>
      </c>
      <c r="H132" s="33"/>
      <c r="I132" s="56" t="s">
        <v>205</v>
      </c>
      <c r="J132" s="53"/>
      <c r="K132" s="34"/>
      <c r="L132" s="34"/>
      <c r="M132" s="34"/>
      <c r="N132" s="36"/>
      <c r="O132" s="36"/>
      <c r="P132" s="36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</row>
    <row r="133" spans="1:36">
      <c r="A133" s="13">
        <v>41052</v>
      </c>
      <c r="B133" s="33">
        <v>81</v>
      </c>
      <c r="C133" s="34">
        <v>4</v>
      </c>
      <c r="D133" s="34">
        <v>38</v>
      </c>
      <c r="E133" s="34">
        <v>2</v>
      </c>
      <c r="F133" s="34">
        <v>20</v>
      </c>
      <c r="G133" s="34">
        <v>1</v>
      </c>
      <c r="H133" s="33"/>
      <c r="I133" s="56" t="s">
        <v>209</v>
      </c>
      <c r="J133" s="53"/>
      <c r="K133" s="34"/>
      <c r="L133" s="34"/>
      <c r="M133" s="34"/>
      <c r="N133" s="36"/>
      <c r="O133" s="36"/>
      <c r="P133" s="36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</row>
    <row r="134" spans="1:36">
      <c r="A134" s="13">
        <v>41060</v>
      </c>
      <c r="B134" s="33">
        <v>201</v>
      </c>
      <c r="C134" s="34">
        <v>26</v>
      </c>
      <c r="D134" s="34">
        <v>284</v>
      </c>
      <c r="E134" s="34">
        <v>28</v>
      </c>
      <c r="F134" s="34">
        <v>204</v>
      </c>
      <c r="G134" s="34">
        <v>42</v>
      </c>
      <c r="H134" s="33"/>
      <c r="I134" s="56" t="s">
        <v>225</v>
      </c>
      <c r="J134" s="53"/>
      <c r="K134" s="34"/>
      <c r="L134" s="34"/>
      <c r="M134" s="34"/>
      <c r="N134" s="36"/>
      <c r="O134" s="36"/>
      <c r="P134" s="36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</row>
    <row r="135" spans="1:36">
      <c r="A135" s="13">
        <v>41064</v>
      </c>
      <c r="B135" s="33">
        <v>30</v>
      </c>
      <c r="C135" s="34">
        <v>10</v>
      </c>
      <c r="D135" s="34">
        <v>30</v>
      </c>
      <c r="E135" s="34">
        <v>9</v>
      </c>
      <c r="F135" s="34">
        <v>55</v>
      </c>
      <c r="G135" s="34">
        <v>14</v>
      </c>
      <c r="H135" s="33"/>
      <c r="I135" s="56" t="s">
        <v>251</v>
      </c>
      <c r="J135" s="53"/>
      <c r="K135" s="34"/>
      <c r="L135" s="34"/>
      <c r="M135" s="34"/>
      <c r="N135" s="36"/>
      <c r="O135" s="36"/>
      <c r="P135" s="36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</row>
    <row r="136" spans="1:36">
      <c r="A136" s="13">
        <v>41073</v>
      </c>
      <c r="B136" s="33">
        <v>50</v>
      </c>
      <c r="C136" s="34">
        <v>12</v>
      </c>
      <c r="D136" s="34">
        <v>55</v>
      </c>
      <c r="E136" s="34">
        <v>11</v>
      </c>
      <c r="F136" s="34">
        <v>34</v>
      </c>
      <c r="G136" s="34">
        <v>1</v>
      </c>
      <c r="H136" s="33"/>
      <c r="I136" s="54" t="s">
        <v>249</v>
      </c>
      <c r="J136" s="53"/>
      <c r="K136" s="34"/>
      <c r="L136" s="34"/>
      <c r="M136" s="34"/>
      <c r="N136" s="36"/>
      <c r="O136" s="36"/>
      <c r="P136" s="36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</row>
    <row r="137" spans="1:36">
      <c r="A137" s="13">
        <v>41078</v>
      </c>
      <c r="B137" s="33">
        <v>29</v>
      </c>
      <c r="C137" s="34">
        <v>2</v>
      </c>
      <c r="D137" s="34">
        <v>47</v>
      </c>
      <c r="E137" s="34">
        <v>3</v>
      </c>
      <c r="F137" s="34">
        <v>25</v>
      </c>
      <c r="G137" s="34">
        <v>6</v>
      </c>
      <c r="H137" s="33"/>
      <c r="I137" s="54" t="s">
        <v>282</v>
      </c>
      <c r="J137" s="53"/>
      <c r="K137" s="34"/>
      <c r="L137" s="34"/>
      <c r="M137" s="34"/>
      <c r="N137" s="36"/>
      <c r="O137" s="36"/>
      <c r="P137" s="36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</row>
    <row r="138" spans="1:36" ht="13.5" thickBot="1">
      <c r="A138" s="14">
        <v>41086</v>
      </c>
      <c r="B138" s="38">
        <v>255</v>
      </c>
      <c r="C138" s="39">
        <v>34</v>
      </c>
      <c r="D138" s="39">
        <v>184</v>
      </c>
      <c r="E138" s="39">
        <v>31</v>
      </c>
      <c r="F138" s="39">
        <v>101</v>
      </c>
      <c r="G138" s="39">
        <v>24</v>
      </c>
      <c r="H138" s="38"/>
      <c r="I138" s="65" t="s">
        <v>268</v>
      </c>
      <c r="J138" s="57"/>
      <c r="K138" s="34"/>
      <c r="L138" s="34"/>
      <c r="M138" s="34"/>
      <c r="N138" s="36"/>
      <c r="O138" s="36"/>
      <c r="P138" s="36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</row>
    <row r="139" spans="1:36">
      <c r="A139" s="117">
        <v>41004</v>
      </c>
      <c r="B139" s="33">
        <v>202</v>
      </c>
      <c r="C139" s="34">
        <v>9</v>
      </c>
      <c r="D139" s="34">
        <v>174</v>
      </c>
      <c r="E139" s="34">
        <v>8</v>
      </c>
      <c r="F139" s="34">
        <v>69</v>
      </c>
      <c r="G139" s="34">
        <v>3</v>
      </c>
      <c r="H139" s="33"/>
      <c r="I139" s="56" t="s">
        <v>104</v>
      </c>
      <c r="J139" s="53"/>
      <c r="K139" s="34"/>
      <c r="L139" s="34"/>
      <c r="M139" s="34"/>
      <c r="N139" s="36"/>
      <c r="O139" s="36"/>
      <c r="P139" s="36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</row>
    <row r="140" spans="1:36">
      <c r="A140" s="13">
        <v>41010</v>
      </c>
      <c r="B140" s="33">
        <v>1300</v>
      </c>
      <c r="C140" s="34">
        <v>41</v>
      </c>
      <c r="D140" s="34">
        <v>758</v>
      </c>
      <c r="E140" s="34">
        <v>27</v>
      </c>
      <c r="F140" s="34">
        <v>569</v>
      </c>
      <c r="G140" s="34">
        <v>21</v>
      </c>
      <c r="H140" s="33"/>
      <c r="I140" s="54" t="s">
        <v>105</v>
      </c>
      <c r="J140" s="53"/>
      <c r="K140" s="34"/>
      <c r="L140" s="34"/>
      <c r="M140" s="34"/>
      <c r="N140" s="36"/>
      <c r="O140" s="36"/>
      <c r="P140" s="36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</row>
    <row r="141" spans="1:36">
      <c r="A141" s="13">
        <v>41019</v>
      </c>
      <c r="B141" s="33">
        <v>225</v>
      </c>
      <c r="C141" s="34">
        <v>11</v>
      </c>
      <c r="D141" s="34">
        <v>389</v>
      </c>
      <c r="E141" s="34">
        <v>23</v>
      </c>
      <c r="F141" s="34">
        <v>1935</v>
      </c>
      <c r="G141" s="34">
        <v>190</v>
      </c>
      <c r="H141" s="33" t="s">
        <v>107</v>
      </c>
      <c r="I141" s="56" t="s">
        <v>106</v>
      </c>
      <c r="J141" s="53"/>
      <c r="K141" s="34"/>
      <c r="L141" s="34"/>
      <c r="M141" s="34"/>
      <c r="N141" s="36"/>
      <c r="O141" s="36"/>
      <c r="P141" s="36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</row>
    <row r="142" spans="1:36">
      <c r="A142" s="13">
        <v>41022</v>
      </c>
      <c r="B142" s="33">
        <v>41</v>
      </c>
      <c r="C142" s="34">
        <v>2</v>
      </c>
      <c r="D142" s="34">
        <v>418</v>
      </c>
      <c r="E142" s="34">
        <v>96</v>
      </c>
      <c r="F142" s="34">
        <v>86</v>
      </c>
      <c r="G142" s="34">
        <v>5</v>
      </c>
      <c r="H142" s="33"/>
      <c r="I142" s="56" t="s">
        <v>88</v>
      </c>
      <c r="J142" s="53"/>
      <c r="K142" s="34"/>
      <c r="L142" s="34"/>
      <c r="M142" s="34"/>
      <c r="N142" s="36"/>
      <c r="O142" s="36"/>
      <c r="P142" s="36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</row>
    <row r="143" spans="1:36">
      <c r="A143" s="13">
        <v>41032</v>
      </c>
      <c r="B143" s="33">
        <v>90</v>
      </c>
      <c r="C143" s="34">
        <v>14</v>
      </c>
      <c r="D143" s="34">
        <v>373</v>
      </c>
      <c r="E143" s="34">
        <v>19</v>
      </c>
      <c r="F143" s="34">
        <v>92</v>
      </c>
      <c r="G143" s="34">
        <v>10</v>
      </c>
      <c r="H143" s="33"/>
      <c r="I143" s="56" t="s">
        <v>97</v>
      </c>
      <c r="J143" s="53"/>
      <c r="K143" s="34"/>
      <c r="L143" s="34"/>
      <c r="M143" s="34"/>
      <c r="N143" s="36"/>
      <c r="O143" s="36"/>
      <c r="P143" s="36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</row>
    <row r="144" spans="1:36">
      <c r="A144" s="13">
        <v>41037</v>
      </c>
      <c r="B144" s="33">
        <v>152</v>
      </c>
      <c r="C144" s="34">
        <v>9</v>
      </c>
      <c r="D144" s="34">
        <v>93</v>
      </c>
      <c r="E144" s="34">
        <v>9</v>
      </c>
      <c r="F144" s="34">
        <v>62</v>
      </c>
      <c r="G144" s="34">
        <v>3</v>
      </c>
      <c r="H144" s="33"/>
      <c r="I144" s="56" t="s">
        <v>187</v>
      </c>
      <c r="J144" s="53"/>
      <c r="K144" s="34"/>
      <c r="L144" s="34"/>
      <c r="M144" s="34"/>
      <c r="N144" s="36"/>
      <c r="O144" s="36"/>
      <c r="P144" s="36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</row>
    <row r="145" spans="1:36">
      <c r="A145" s="13">
        <v>41043</v>
      </c>
      <c r="B145" s="33">
        <v>785</v>
      </c>
      <c r="C145" s="34">
        <v>90</v>
      </c>
      <c r="D145" s="34">
        <v>440</v>
      </c>
      <c r="E145" s="34">
        <v>35</v>
      </c>
      <c r="F145" s="34">
        <v>118</v>
      </c>
      <c r="G145" s="34">
        <v>6</v>
      </c>
      <c r="H145" s="33"/>
      <c r="I145" s="56" t="s">
        <v>205</v>
      </c>
      <c r="J145" s="53"/>
      <c r="K145" s="34"/>
      <c r="L145" s="34"/>
      <c r="M145" s="34"/>
      <c r="N145" s="36"/>
      <c r="O145" s="36"/>
      <c r="P145" s="36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</row>
    <row r="146" spans="1:36">
      <c r="A146" s="13">
        <v>41052</v>
      </c>
      <c r="B146" s="33">
        <v>237</v>
      </c>
      <c r="C146" s="34">
        <v>17</v>
      </c>
      <c r="D146" s="34">
        <v>106</v>
      </c>
      <c r="E146" s="34">
        <v>7</v>
      </c>
      <c r="F146" s="34">
        <v>65</v>
      </c>
      <c r="G146" s="34">
        <v>7</v>
      </c>
      <c r="H146" s="33"/>
      <c r="I146" s="56" t="s">
        <v>209</v>
      </c>
      <c r="J146" s="53"/>
      <c r="K146" s="34"/>
      <c r="L146" s="34"/>
      <c r="M146" s="34"/>
      <c r="N146" s="36"/>
      <c r="O146" s="36"/>
      <c r="P146" s="36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</row>
    <row r="147" spans="1:36">
      <c r="A147" s="13">
        <v>41060</v>
      </c>
      <c r="B147" s="33">
        <v>563</v>
      </c>
      <c r="C147" s="34">
        <v>20</v>
      </c>
      <c r="D147" s="34">
        <v>192</v>
      </c>
      <c r="E147" s="34">
        <v>9</v>
      </c>
      <c r="F147" s="34">
        <v>135</v>
      </c>
      <c r="G147" s="34">
        <v>5</v>
      </c>
      <c r="H147" s="33"/>
      <c r="I147" s="56" t="s">
        <v>225</v>
      </c>
      <c r="J147" s="53"/>
      <c r="K147" s="34"/>
      <c r="L147" s="34"/>
      <c r="M147" s="34"/>
      <c r="N147" s="36"/>
      <c r="O147" s="36"/>
      <c r="P147" s="36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</row>
    <row r="148" spans="1:36">
      <c r="A148" s="13">
        <v>41064</v>
      </c>
      <c r="B148" s="33">
        <v>80</v>
      </c>
      <c r="C148" s="34">
        <v>15</v>
      </c>
      <c r="D148" s="34">
        <v>48</v>
      </c>
      <c r="E148" s="34">
        <v>2</v>
      </c>
      <c r="F148" s="34">
        <v>32</v>
      </c>
      <c r="G148" s="34">
        <v>5</v>
      </c>
      <c r="H148" s="33"/>
      <c r="I148" s="56" t="s">
        <v>251</v>
      </c>
      <c r="J148" s="53"/>
      <c r="K148" s="34"/>
      <c r="L148" s="34"/>
      <c r="M148" s="34"/>
      <c r="N148" s="36"/>
      <c r="O148" s="36"/>
      <c r="P148" s="36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</row>
    <row r="149" spans="1:36">
      <c r="A149" s="13">
        <v>41073</v>
      </c>
      <c r="B149" s="34">
        <v>122</v>
      </c>
      <c r="C149" s="34">
        <v>9</v>
      </c>
      <c r="D149" s="34">
        <v>107</v>
      </c>
      <c r="E149" s="34">
        <v>2</v>
      </c>
      <c r="F149" s="34">
        <v>98</v>
      </c>
      <c r="G149" s="34">
        <v>6</v>
      </c>
      <c r="H149" s="33"/>
      <c r="I149" s="54" t="s">
        <v>249</v>
      </c>
      <c r="J149" s="53"/>
      <c r="K149" s="34"/>
      <c r="L149" s="34"/>
      <c r="M149" s="34"/>
      <c r="N149" s="36"/>
      <c r="O149" s="36"/>
      <c r="P149" s="36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</row>
    <row r="150" spans="1:36">
      <c r="A150" s="13">
        <v>41078</v>
      </c>
      <c r="B150" s="33">
        <v>142</v>
      </c>
      <c r="C150" s="34">
        <v>5</v>
      </c>
      <c r="D150" s="34">
        <v>76</v>
      </c>
      <c r="E150" s="34">
        <v>3</v>
      </c>
      <c r="F150" s="34">
        <v>64</v>
      </c>
      <c r="G150" s="34">
        <v>2</v>
      </c>
      <c r="H150" s="33"/>
      <c r="I150" s="54" t="s">
        <v>282</v>
      </c>
      <c r="J150" s="53"/>
      <c r="K150" s="34"/>
      <c r="L150" s="34"/>
      <c r="M150" s="34"/>
      <c r="N150" s="36"/>
      <c r="O150" s="36"/>
      <c r="P150" s="36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</row>
    <row r="151" spans="1:36" ht="13.5" thickBot="1">
      <c r="A151" s="14">
        <v>41086</v>
      </c>
      <c r="B151" s="38">
        <v>127</v>
      </c>
      <c r="C151" s="39">
        <v>25</v>
      </c>
      <c r="D151" s="39">
        <v>132</v>
      </c>
      <c r="E151" s="39">
        <v>24</v>
      </c>
      <c r="F151" s="39">
        <v>82</v>
      </c>
      <c r="G151" s="39">
        <v>17</v>
      </c>
      <c r="H151" s="38"/>
      <c r="I151" s="65" t="s">
        <v>268</v>
      </c>
      <c r="J151" s="57"/>
      <c r="K151" s="34"/>
      <c r="L151" s="34"/>
      <c r="M151" s="34"/>
      <c r="N151" s="36"/>
      <c r="O151" s="36"/>
      <c r="P151" s="36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</row>
    <row r="152" spans="1:36">
      <c r="A152" s="13"/>
      <c r="B152" s="36">
        <f>COUNT(B114:G151)</f>
        <v>228</v>
      </c>
      <c r="C152" s="34">
        <f>B152/2</f>
        <v>114</v>
      </c>
      <c r="D152" s="34"/>
      <c r="E152" s="34"/>
      <c r="F152" s="34"/>
      <c r="G152" s="34"/>
      <c r="H152" s="36"/>
      <c r="I152" s="34"/>
      <c r="J152" s="34"/>
      <c r="K152" s="34"/>
      <c r="L152" s="34"/>
      <c r="M152" s="34"/>
      <c r="N152" s="36"/>
      <c r="O152" s="36"/>
      <c r="P152" s="36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</row>
    <row r="153" spans="1:36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</row>
    <row r="154" spans="1:36">
      <c r="A154" s="1" t="s">
        <v>108</v>
      </c>
      <c r="B154" s="107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</row>
    <row r="155" spans="1:36">
      <c r="A155" s="3" t="s">
        <v>0</v>
      </c>
      <c r="B155" s="4" t="s">
        <v>1</v>
      </c>
      <c r="C155" s="5" t="s">
        <v>2</v>
      </c>
      <c r="D155" s="5" t="s">
        <v>1</v>
      </c>
      <c r="E155" s="5" t="s">
        <v>2</v>
      </c>
      <c r="F155" s="5" t="s">
        <v>1</v>
      </c>
      <c r="G155" s="8" t="s">
        <v>2</v>
      </c>
      <c r="H155" s="4" t="s">
        <v>3</v>
      </c>
      <c r="I155" s="5" t="s">
        <v>4</v>
      </c>
      <c r="J155" s="5" t="s">
        <v>3</v>
      </c>
      <c r="K155" s="5" t="s">
        <v>4</v>
      </c>
      <c r="L155" s="5" t="s">
        <v>3</v>
      </c>
      <c r="M155" s="5" t="s">
        <v>4</v>
      </c>
      <c r="N155" s="4" t="s">
        <v>9</v>
      </c>
      <c r="O155" s="5" t="s">
        <v>10</v>
      </c>
      <c r="P155" s="5" t="s">
        <v>9</v>
      </c>
      <c r="Q155" s="5" t="s">
        <v>10</v>
      </c>
      <c r="R155" s="5" t="s">
        <v>9</v>
      </c>
      <c r="S155" s="5" t="s">
        <v>10</v>
      </c>
      <c r="T155" s="4" t="s">
        <v>1</v>
      </c>
      <c r="U155" s="5" t="s">
        <v>2</v>
      </c>
      <c r="V155" s="6" t="s">
        <v>6</v>
      </c>
      <c r="W155" s="5" t="s">
        <v>7</v>
      </c>
      <c r="X155" s="6" t="s">
        <v>8</v>
      </c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</row>
    <row r="156" spans="1:36">
      <c r="A156" s="117">
        <v>41004</v>
      </c>
      <c r="B156" s="33">
        <v>3</v>
      </c>
      <c r="C156" s="34">
        <v>2</v>
      </c>
      <c r="D156" s="34">
        <v>1</v>
      </c>
      <c r="E156" s="34">
        <v>0</v>
      </c>
      <c r="F156" s="34">
        <v>8</v>
      </c>
      <c r="G156" s="34">
        <v>3</v>
      </c>
      <c r="H156" s="33">
        <v>2</v>
      </c>
      <c r="I156" s="34">
        <v>1</v>
      </c>
      <c r="J156" s="34">
        <v>1</v>
      </c>
      <c r="K156" s="34">
        <v>0</v>
      </c>
      <c r="L156" s="34">
        <v>15</v>
      </c>
      <c r="M156" s="34">
        <v>0</v>
      </c>
      <c r="N156" s="33">
        <v>322</v>
      </c>
      <c r="O156" s="34">
        <v>54</v>
      </c>
      <c r="P156" s="34">
        <v>26</v>
      </c>
      <c r="Q156" s="34">
        <v>5</v>
      </c>
      <c r="R156" s="34">
        <v>37</v>
      </c>
      <c r="S156" s="34">
        <v>2</v>
      </c>
      <c r="T156" s="33">
        <v>0</v>
      </c>
      <c r="U156" s="34">
        <v>0</v>
      </c>
      <c r="V156" s="33"/>
      <c r="W156" s="56" t="s">
        <v>104</v>
      </c>
      <c r="X156" s="53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</row>
    <row r="157" spans="1:36">
      <c r="A157" s="13">
        <v>41010</v>
      </c>
      <c r="B157" s="33">
        <v>67</v>
      </c>
      <c r="C157" s="34">
        <v>14</v>
      </c>
      <c r="D157" s="34">
        <v>58</v>
      </c>
      <c r="E157" s="34">
        <v>10</v>
      </c>
      <c r="F157" s="34">
        <v>51</v>
      </c>
      <c r="G157" s="34">
        <v>5</v>
      </c>
      <c r="H157" s="33">
        <v>70</v>
      </c>
      <c r="I157" s="34">
        <v>15</v>
      </c>
      <c r="J157" s="34">
        <v>77</v>
      </c>
      <c r="K157" s="34">
        <v>14</v>
      </c>
      <c r="L157" s="34">
        <v>31</v>
      </c>
      <c r="M157" s="34">
        <v>4</v>
      </c>
      <c r="N157" s="33">
        <v>13</v>
      </c>
      <c r="O157" s="34">
        <v>1</v>
      </c>
      <c r="P157" s="34">
        <v>13</v>
      </c>
      <c r="Q157" s="34">
        <v>2</v>
      </c>
      <c r="R157" s="34">
        <v>22</v>
      </c>
      <c r="S157" s="34">
        <v>3</v>
      </c>
      <c r="T157" s="33">
        <v>0</v>
      </c>
      <c r="U157" s="34">
        <v>0</v>
      </c>
      <c r="V157" s="33"/>
      <c r="W157" s="54" t="s">
        <v>105</v>
      </c>
      <c r="X157" s="53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</row>
    <row r="158" spans="1:36">
      <c r="A158" s="13">
        <v>41019</v>
      </c>
      <c r="B158" s="33">
        <v>39</v>
      </c>
      <c r="C158" s="34">
        <v>8</v>
      </c>
      <c r="D158" s="34">
        <v>126</v>
      </c>
      <c r="E158" s="34">
        <v>13</v>
      </c>
      <c r="F158" s="34">
        <v>18</v>
      </c>
      <c r="G158" s="34">
        <v>4</v>
      </c>
      <c r="H158" s="33">
        <v>50</v>
      </c>
      <c r="I158" s="34">
        <v>16</v>
      </c>
      <c r="J158" s="34">
        <v>25</v>
      </c>
      <c r="K158" s="34">
        <v>1</v>
      </c>
      <c r="L158" s="34">
        <v>193</v>
      </c>
      <c r="M158" s="34">
        <v>10</v>
      </c>
      <c r="N158" s="33">
        <v>21</v>
      </c>
      <c r="O158" s="34">
        <v>4</v>
      </c>
      <c r="P158" s="34">
        <v>46</v>
      </c>
      <c r="Q158" s="34">
        <v>18</v>
      </c>
      <c r="R158" s="34">
        <v>12</v>
      </c>
      <c r="S158" s="34">
        <v>3</v>
      </c>
      <c r="T158" s="33">
        <v>0</v>
      </c>
      <c r="U158" s="34">
        <v>0</v>
      </c>
      <c r="V158" s="33"/>
      <c r="W158" s="56" t="s">
        <v>106</v>
      </c>
      <c r="X158" s="53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</row>
    <row r="159" spans="1:36">
      <c r="A159" s="13">
        <v>41022</v>
      </c>
      <c r="B159" s="33">
        <v>519</v>
      </c>
      <c r="C159" s="34">
        <v>75</v>
      </c>
      <c r="D159" s="34">
        <v>91</v>
      </c>
      <c r="E159" s="34">
        <v>16</v>
      </c>
      <c r="F159" s="34">
        <v>11</v>
      </c>
      <c r="G159" s="34">
        <v>2</v>
      </c>
      <c r="H159" s="33">
        <v>997</v>
      </c>
      <c r="I159" s="34">
        <v>109</v>
      </c>
      <c r="J159" s="34">
        <v>260</v>
      </c>
      <c r="K159" s="34">
        <v>30</v>
      </c>
      <c r="L159" s="34">
        <v>53</v>
      </c>
      <c r="M159" s="34">
        <v>3</v>
      </c>
      <c r="N159" s="33">
        <v>39</v>
      </c>
      <c r="O159" s="34">
        <v>6</v>
      </c>
      <c r="P159" s="34">
        <v>43</v>
      </c>
      <c r="Q159" s="34">
        <v>6</v>
      </c>
      <c r="R159" s="34">
        <v>48</v>
      </c>
      <c r="S159" s="34">
        <v>6</v>
      </c>
      <c r="T159" s="33">
        <v>0</v>
      </c>
      <c r="U159" s="34">
        <v>0</v>
      </c>
      <c r="V159" s="33"/>
      <c r="W159" s="56" t="s">
        <v>88</v>
      </c>
      <c r="X159" s="53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</row>
    <row r="160" spans="1:36">
      <c r="A160" s="13">
        <v>41032</v>
      </c>
      <c r="B160" s="33">
        <v>30</v>
      </c>
      <c r="C160" s="34">
        <v>5</v>
      </c>
      <c r="D160" s="34">
        <v>44</v>
      </c>
      <c r="E160" s="34">
        <v>2</v>
      </c>
      <c r="F160" s="34">
        <v>60</v>
      </c>
      <c r="G160" s="34">
        <v>12</v>
      </c>
      <c r="H160" s="33">
        <v>36</v>
      </c>
      <c r="I160" s="34">
        <v>8</v>
      </c>
      <c r="J160" s="34">
        <v>51</v>
      </c>
      <c r="K160" s="34">
        <v>5</v>
      </c>
      <c r="L160" s="34">
        <v>65</v>
      </c>
      <c r="M160" s="34">
        <v>4</v>
      </c>
      <c r="N160" s="33">
        <v>26</v>
      </c>
      <c r="O160" s="34">
        <v>5</v>
      </c>
      <c r="P160" s="34">
        <v>13</v>
      </c>
      <c r="Q160" s="34">
        <v>3</v>
      </c>
      <c r="R160" s="34">
        <v>12</v>
      </c>
      <c r="S160" s="34">
        <v>3</v>
      </c>
      <c r="T160" s="33">
        <v>4</v>
      </c>
      <c r="U160" s="34">
        <v>0</v>
      </c>
      <c r="V160" s="33"/>
      <c r="W160" s="56" t="s">
        <v>97</v>
      </c>
      <c r="X160" s="53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</row>
    <row r="161" spans="1:42">
      <c r="A161" s="13">
        <v>41037</v>
      </c>
      <c r="B161" s="33">
        <v>23</v>
      </c>
      <c r="C161" s="34">
        <v>5</v>
      </c>
      <c r="D161" s="34">
        <v>12</v>
      </c>
      <c r="E161" s="34">
        <v>3</v>
      </c>
      <c r="F161" s="34">
        <v>12</v>
      </c>
      <c r="G161" s="34">
        <v>3</v>
      </c>
      <c r="H161" s="33">
        <v>31</v>
      </c>
      <c r="I161" s="34">
        <v>4</v>
      </c>
      <c r="J161" s="34">
        <v>39</v>
      </c>
      <c r="K161" s="34">
        <v>4</v>
      </c>
      <c r="L161" s="34">
        <v>99</v>
      </c>
      <c r="M161" s="34">
        <v>10</v>
      </c>
      <c r="N161" s="33">
        <v>23</v>
      </c>
      <c r="O161" s="34">
        <v>3</v>
      </c>
      <c r="P161" s="34">
        <v>11</v>
      </c>
      <c r="Q161" s="34">
        <v>2</v>
      </c>
      <c r="R161" s="34">
        <v>6</v>
      </c>
      <c r="S161" s="34">
        <v>0</v>
      </c>
      <c r="T161" s="33">
        <v>7</v>
      </c>
      <c r="U161" s="34">
        <v>2</v>
      </c>
      <c r="V161" s="33"/>
      <c r="W161" s="56" t="s">
        <v>187</v>
      </c>
      <c r="X161" s="53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</row>
    <row r="162" spans="1:42">
      <c r="A162" s="13">
        <v>41043</v>
      </c>
      <c r="B162" s="34">
        <v>314</v>
      </c>
      <c r="C162" s="34">
        <v>29</v>
      </c>
      <c r="D162" s="34">
        <v>199</v>
      </c>
      <c r="E162" s="34">
        <v>22</v>
      </c>
      <c r="F162" s="34">
        <v>223</v>
      </c>
      <c r="G162" s="34">
        <v>15</v>
      </c>
      <c r="H162" s="34">
        <v>156</v>
      </c>
      <c r="I162" s="34">
        <v>10</v>
      </c>
      <c r="J162" s="34">
        <v>207</v>
      </c>
      <c r="K162" s="34">
        <v>5</v>
      </c>
      <c r="L162" s="34">
        <v>235</v>
      </c>
      <c r="M162" s="34">
        <v>8</v>
      </c>
      <c r="N162" s="34">
        <v>23</v>
      </c>
      <c r="O162" s="34">
        <v>1</v>
      </c>
      <c r="P162" s="34">
        <v>77</v>
      </c>
      <c r="Q162" s="34">
        <v>15</v>
      </c>
      <c r="R162" s="34">
        <v>78</v>
      </c>
      <c r="S162" s="34">
        <v>4</v>
      </c>
      <c r="T162" s="34">
        <v>0</v>
      </c>
      <c r="U162" s="34">
        <v>0</v>
      </c>
      <c r="W162" s="56" t="s">
        <v>205</v>
      </c>
      <c r="X162" s="53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</row>
    <row r="163" spans="1:42">
      <c r="A163" s="13">
        <v>41052</v>
      </c>
      <c r="B163" s="33">
        <v>20</v>
      </c>
      <c r="C163" s="34">
        <v>3</v>
      </c>
      <c r="D163" s="34">
        <v>13</v>
      </c>
      <c r="E163" s="34">
        <v>3</v>
      </c>
      <c r="F163" s="34">
        <v>2</v>
      </c>
      <c r="G163" s="34">
        <v>0</v>
      </c>
      <c r="H163" s="33">
        <v>4</v>
      </c>
      <c r="I163" s="34">
        <v>1</v>
      </c>
      <c r="J163" s="34">
        <v>4</v>
      </c>
      <c r="K163" s="34">
        <v>1</v>
      </c>
      <c r="L163" s="34">
        <v>29</v>
      </c>
      <c r="M163" s="34">
        <v>9</v>
      </c>
      <c r="N163" s="33">
        <v>67</v>
      </c>
      <c r="O163" s="34">
        <v>2</v>
      </c>
      <c r="P163" s="34">
        <v>28</v>
      </c>
      <c r="Q163" s="34">
        <v>1</v>
      </c>
      <c r="R163" s="34">
        <v>10</v>
      </c>
      <c r="S163" s="34">
        <v>1</v>
      </c>
      <c r="T163" s="33">
        <v>0</v>
      </c>
      <c r="U163" s="34">
        <v>0</v>
      </c>
      <c r="V163" s="33"/>
      <c r="W163" s="56" t="s">
        <v>209</v>
      </c>
      <c r="X163" s="53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</row>
    <row r="164" spans="1:42">
      <c r="A164" s="13">
        <v>41060</v>
      </c>
      <c r="B164" s="33">
        <v>432</v>
      </c>
      <c r="C164" s="34">
        <v>36</v>
      </c>
      <c r="D164" s="34">
        <v>1095</v>
      </c>
      <c r="E164" s="34">
        <v>35</v>
      </c>
      <c r="F164" s="34">
        <v>414</v>
      </c>
      <c r="G164" s="34">
        <v>34</v>
      </c>
      <c r="H164" s="33">
        <v>192</v>
      </c>
      <c r="I164" s="34">
        <v>19</v>
      </c>
      <c r="J164" s="34">
        <v>186</v>
      </c>
      <c r="K164" s="34">
        <v>12</v>
      </c>
      <c r="L164" s="34">
        <v>75</v>
      </c>
      <c r="M164" s="34">
        <v>15</v>
      </c>
      <c r="N164" s="33">
        <v>434</v>
      </c>
      <c r="O164" s="34">
        <v>57</v>
      </c>
      <c r="P164" s="34">
        <v>234</v>
      </c>
      <c r="Q164" s="34">
        <v>27</v>
      </c>
      <c r="R164" s="34">
        <v>145</v>
      </c>
      <c r="S164" s="34">
        <v>19</v>
      </c>
      <c r="T164" s="33">
        <v>0</v>
      </c>
      <c r="U164" s="34">
        <v>0</v>
      </c>
      <c r="V164" s="33"/>
      <c r="W164" s="56" t="s">
        <v>225</v>
      </c>
      <c r="X164" s="53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</row>
    <row r="165" spans="1:42">
      <c r="A165" s="13">
        <v>41064</v>
      </c>
      <c r="B165" s="33">
        <v>449</v>
      </c>
      <c r="C165" s="34">
        <v>38</v>
      </c>
      <c r="D165" s="34">
        <v>278</v>
      </c>
      <c r="E165" s="34">
        <v>19</v>
      </c>
      <c r="F165" s="34">
        <v>777</v>
      </c>
      <c r="G165" s="34">
        <v>22</v>
      </c>
      <c r="H165" s="33">
        <v>1487</v>
      </c>
      <c r="I165" s="34">
        <v>40</v>
      </c>
      <c r="J165" s="34">
        <v>629</v>
      </c>
      <c r="K165" s="34">
        <v>16</v>
      </c>
      <c r="L165" s="34">
        <v>208</v>
      </c>
      <c r="M165" s="34">
        <v>10</v>
      </c>
      <c r="N165" s="33">
        <v>16</v>
      </c>
      <c r="O165" s="34">
        <v>1</v>
      </c>
      <c r="P165" s="34">
        <v>186</v>
      </c>
      <c r="Q165" s="34">
        <v>8</v>
      </c>
      <c r="R165" s="34">
        <v>67</v>
      </c>
      <c r="S165" s="34">
        <v>2</v>
      </c>
      <c r="T165" s="33">
        <v>0</v>
      </c>
      <c r="U165" s="34">
        <v>0</v>
      </c>
      <c r="V165" s="33"/>
      <c r="W165" s="56" t="s">
        <v>251</v>
      </c>
      <c r="X165" s="53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</row>
    <row r="166" spans="1:42">
      <c r="A166" s="13">
        <v>41073</v>
      </c>
      <c r="B166" s="33">
        <v>106</v>
      </c>
      <c r="C166" s="34">
        <v>0</v>
      </c>
      <c r="D166" s="34">
        <v>72</v>
      </c>
      <c r="E166" s="34">
        <v>14</v>
      </c>
      <c r="F166" s="34">
        <v>44</v>
      </c>
      <c r="G166" s="34">
        <v>7</v>
      </c>
      <c r="H166" s="33">
        <v>18</v>
      </c>
      <c r="I166" s="34">
        <v>2</v>
      </c>
      <c r="J166" s="34">
        <v>24</v>
      </c>
      <c r="K166" s="34">
        <v>8</v>
      </c>
      <c r="L166" s="34">
        <v>19</v>
      </c>
      <c r="M166" s="34">
        <v>1</v>
      </c>
      <c r="N166" s="33">
        <v>16</v>
      </c>
      <c r="O166" s="34">
        <v>1</v>
      </c>
      <c r="P166" s="34">
        <v>2</v>
      </c>
      <c r="Q166" s="34">
        <v>0</v>
      </c>
      <c r="R166" s="34">
        <v>36</v>
      </c>
      <c r="S166" s="34">
        <v>1</v>
      </c>
      <c r="T166" s="33">
        <v>0</v>
      </c>
      <c r="U166" s="34">
        <v>0</v>
      </c>
      <c r="V166" s="33"/>
      <c r="W166" s="54" t="s">
        <v>249</v>
      </c>
      <c r="X166" s="53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</row>
    <row r="167" spans="1:42">
      <c r="A167" s="13">
        <v>41078</v>
      </c>
      <c r="B167" s="33">
        <v>58</v>
      </c>
      <c r="C167" s="34">
        <v>5</v>
      </c>
      <c r="D167" s="34">
        <v>15</v>
      </c>
      <c r="E167" s="34">
        <v>3</v>
      </c>
      <c r="F167" s="34">
        <v>3</v>
      </c>
      <c r="G167" s="34">
        <v>0</v>
      </c>
      <c r="H167" s="33">
        <v>0</v>
      </c>
      <c r="I167" s="34">
        <v>0</v>
      </c>
      <c r="J167" s="34">
        <v>10</v>
      </c>
      <c r="K167" s="34">
        <v>2</v>
      </c>
      <c r="L167" s="34">
        <v>0</v>
      </c>
      <c r="M167" s="34">
        <v>0</v>
      </c>
      <c r="N167" s="33">
        <v>42</v>
      </c>
      <c r="O167" s="34">
        <v>1</v>
      </c>
      <c r="P167" s="34">
        <v>40</v>
      </c>
      <c r="Q167" s="34">
        <v>2</v>
      </c>
      <c r="R167" s="34">
        <v>16</v>
      </c>
      <c r="S167" s="34">
        <v>1</v>
      </c>
      <c r="T167" s="33">
        <v>0</v>
      </c>
      <c r="U167" s="34">
        <v>0</v>
      </c>
      <c r="V167" s="33"/>
      <c r="W167" s="56" t="s">
        <v>282</v>
      </c>
      <c r="X167" s="53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</row>
    <row r="168" spans="1:42" ht="13.5" thickBot="1">
      <c r="A168" s="14">
        <v>41086</v>
      </c>
      <c r="B168" s="38">
        <v>32</v>
      </c>
      <c r="C168" s="39">
        <v>4</v>
      </c>
      <c r="D168" s="39">
        <v>30</v>
      </c>
      <c r="E168" s="39">
        <v>7</v>
      </c>
      <c r="F168" s="39">
        <v>70</v>
      </c>
      <c r="G168" s="39">
        <v>6</v>
      </c>
      <c r="H168" s="38">
        <v>17</v>
      </c>
      <c r="I168" s="39">
        <v>2</v>
      </c>
      <c r="J168" s="39">
        <v>11</v>
      </c>
      <c r="K168" s="39">
        <v>1</v>
      </c>
      <c r="L168" s="39">
        <v>15</v>
      </c>
      <c r="M168" s="39">
        <v>2</v>
      </c>
      <c r="N168" s="38">
        <v>19</v>
      </c>
      <c r="O168" s="39">
        <v>1</v>
      </c>
      <c r="P168" s="39">
        <v>5</v>
      </c>
      <c r="Q168" s="39">
        <v>0</v>
      </c>
      <c r="R168" s="39">
        <v>6</v>
      </c>
      <c r="S168" s="39">
        <v>1</v>
      </c>
      <c r="T168" s="38">
        <v>4</v>
      </c>
      <c r="U168" s="39">
        <v>0</v>
      </c>
      <c r="V168" s="38"/>
      <c r="W168" s="65" t="s">
        <v>268</v>
      </c>
      <c r="X168" s="57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</row>
    <row r="169" spans="1:42">
      <c r="A169" s="13"/>
      <c r="B169" s="34">
        <f>COUNT(B156:U168)</f>
        <v>260</v>
      </c>
      <c r="C169" s="34">
        <f>B169/2</f>
        <v>130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</row>
    <row r="170" spans="1:42">
      <c r="A170" s="13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</row>
    <row r="171" spans="1:42">
      <c r="A171" s="1" t="s">
        <v>12</v>
      </c>
      <c r="B171" s="107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</row>
    <row r="172" spans="1:42">
      <c r="A172" s="3" t="s">
        <v>0</v>
      </c>
      <c r="B172" s="4" t="s">
        <v>1</v>
      </c>
      <c r="C172" s="5" t="s">
        <v>2</v>
      </c>
      <c r="D172" s="5" t="s">
        <v>1</v>
      </c>
      <c r="E172" s="5" t="s">
        <v>2</v>
      </c>
      <c r="F172" s="5" t="s">
        <v>1</v>
      </c>
      <c r="G172" s="5" t="s">
        <v>2</v>
      </c>
      <c r="H172" s="4" t="s">
        <v>1</v>
      </c>
      <c r="I172" s="5" t="s">
        <v>2</v>
      </c>
      <c r="J172" s="5" t="s">
        <v>1</v>
      </c>
      <c r="K172" s="5" t="s">
        <v>2</v>
      </c>
      <c r="L172" s="5" t="s">
        <v>1</v>
      </c>
      <c r="M172" s="8" t="s">
        <v>2</v>
      </c>
      <c r="N172" s="4" t="s">
        <v>3</v>
      </c>
      <c r="O172" s="5" t="s">
        <v>4</v>
      </c>
      <c r="P172" s="5" t="s">
        <v>3</v>
      </c>
      <c r="Q172" s="5" t="s">
        <v>4</v>
      </c>
      <c r="R172" s="5" t="s">
        <v>3</v>
      </c>
      <c r="S172" s="5" t="s">
        <v>4</v>
      </c>
      <c r="T172" s="4" t="s">
        <v>9</v>
      </c>
      <c r="U172" s="5" t="s">
        <v>10</v>
      </c>
      <c r="V172" s="5" t="s">
        <v>9</v>
      </c>
      <c r="W172" s="5" t="s">
        <v>10</v>
      </c>
      <c r="X172" s="5" t="s">
        <v>9</v>
      </c>
      <c r="Y172" s="5" t="s">
        <v>10</v>
      </c>
      <c r="Z172" s="6" t="s">
        <v>6</v>
      </c>
      <c r="AA172" s="5" t="s">
        <v>7</v>
      </c>
      <c r="AB172" s="6" t="s">
        <v>8</v>
      </c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</row>
    <row r="173" spans="1:42">
      <c r="A173" s="117">
        <v>41002</v>
      </c>
      <c r="B173" s="33">
        <v>14</v>
      </c>
      <c r="C173" s="34">
        <v>2</v>
      </c>
      <c r="D173" s="34">
        <v>2</v>
      </c>
      <c r="E173" s="34">
        <v>0</v>
      </c>
      <c r="F173" s="34">
        <v>0</v>
      </c>
      <c r="G173" s="34">
        <v>0</v>
      </c>
      <c r="H173" s="33">
        <v>284</v>
      </c>
      <c r="I173" s="34">
        <v>7</v>
      </c>
      <c r="J173" s="34">
        <v>12</v>
      </c>
      <c r="K173" s="34">
        <v>0</v>
      </c>
      <c r="L173" s="34">
        <v>2</v>
      </c>
      <c r="M173" s="34">
        <v>1</v>
      </c>
      <c r="N173" s="33">
        <v>34</v>
      </c>
      <c r="O173" s="34">
        <v>4</v>
      </c>
      <c r="P173" s="34">
        <v>33</v>
      </c>
      <c r="Q173" s="34">
        <v>5</v>
      </c>
      <c r="R173" s="34">
        <v>16</v>
      </c>
      <c r="S173" s="34">
        <v>4</v>
      </c>
      <c r="T173" s="33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3"/>
      <c r="AA173" s="54" t="s">
        <v>100</v>
      </c>
      <c r="AB173" s="53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</row>
    <row r="174" spans="1:42">
      <c r="A174" s="13">
        <v>41009</v>
      </c>
      <c r="B174" s="33">
        <v>261</v>
      </c>
      <c r="C174" s="34">
        <v>18</v>
      </c>
      <c r="D174" s="34">
        <v>305</v>
      </c>
      <c r="E174" s="34">
        <v>30</v>
      </c>
      <c r="F174" s="34">
        <v>246</v>
      </c>
      <c r="G174" s="34">
        <v>25</v>
      </c>
      <c r="H174" s="33">
        <v>237</v>
      </c>
      <c r="I174" s="34">
        <v>21</v>
      </c>
      <c r="J174" s="34">
        <v>299</v>
      </c>
      <c r="K174" s="34">
        <v>39</v>
      </c>
      <c r="L174" s="34">
        <v>271</v>
      </c>
      <c r="M174" s="34">
        <v>24</v>
      </c>
      <c r="N174" s="33">
        <v>74</v>
      </c>
      <c r="O174" s="34">
        <v>3</v>
      </c>
      <c r="P174" s="34">
        <v>37</v>
      </c>
      <c r="Q174" s="34">
        <v>5</v>
      </c>
      <c r="R174" s="34">
        <v>17</v>
      </c>
      <c r="S174" s="34">
        <v>2</v>
      </c>
      <c r="T174" s="33">
        <v>438</v>
      </c>
      <c r="U174" s="34">
        <v>51</v>
      </c>
      <c r="V174" s="34">
        <v>638</v>
      </c>
      <c r="W174" s="34">
        <v>55</v>
      </c>
      <c r="X174" s="34">
        <v>332</v>
      </c>
      <c r="Y174" s="34">
        <v>37</v>
      </c>
      <c r="Z174" s="33"/>
      <c r="AA174" s="56" t="s">
        <v>101</v>
      </c>
      <c r="AB174" s="53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</row>
    <row r="175" spans="1:42">
      <c r="A175" s="13">
        <v>41018</v>
      </c>
      <c r="B175" s="33">
        <v>24</v>
      </c>
      <c r="C175" s="34">
        <v>3</v>
      </c>
      <c r="D175" s="34">
        <v>24</v>
      </c>
      <c r="E175" s="34">
        <v>3</v>
      </c>
      <c r="F175" s="34">
        <v>143</v>
      </c>
      <c r="G175" s="34">
        <v>12</v>
      </c>
      <c r="H175" s="33">
        <v>128</v>
      </c>
      <c r="I175" s="34">
        <v>16</v>
      </c>
      <c r="J175" s="34">
        <v>114</v>
      </c>
      <c r="K175" s="34">
        <v>5</v>
      </c>
      <c r="L175" s="34">
        <v>26</v>
      </c>
      <c r="M175" s="34">
        <v>5</v>
      </c>
      <c r="N175" s="33">
        <v>152</v>
      </c>
      <c r="O175" s="34">
        <v>14</v>
      </c>
      <c r="P175" s="34">
        <v>35</v>
      </c>
      <c r="Q175" s="34">
        <v>2</v>
      </c>
      <c r="R175" s="34">
        <v>8</v>
      </c>
      <c r="S175" s="34">
        <v>0</v>
      </c>
      <c r="T175" s="33">
        <v>29</v>
      </c>
      <c r="U175" s="34">
        <v>3</v>
      </c>
      <c r="V175" s="34">
        <v>235</v>
      </c>
      <c r="W175" s="34">
        <v>12</v>
      </c>
      <c r="X175" s="34">
        <v>23</v>
      </c>
      <c r="Y175" s="34">
        <v>2</v>
      </c>
      <c r="Z175" s="33"/>
      <c r="AA175" s="56" t="s">
        <v>87</v>
      </c>
      <c r="AB175" s="53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</row>
    <row r="176" spans="1:42">
      <c r="A176" s="13">
        <v>41022</v>
      </c>
      <c r="B176" s="33">
        <v>368</v>
      </c>
      <c r="C176" s="34">
        <v>15</v>
      </c>
      <c r="D176" s="34">
        <v>149</v>
      </c>
      <c r="E176" s="34">
        <v>1</v>
      </c>
      <c r="F176" s="34">
        <v>40</v>
      </c>
      <c r="G176" s="34">
        <v>4</v>
      </c>
      <c r="H176" s="33">
        <v>191</v>
      </c>
      <c r="I176" s="34">
        <v>25</v>
      </c>
      <c r="J176" s="34">
        <v>27</v>
      </c>
      <c r="K176" s="34">
        <v>0</v>
      </c>
      <c r="L176" s="34">
        <v>12</v>
      </c>
      <c r="M176" s="34">
        <v>1</v>
      </c>
      <c r="N176" s="33">
        <v>6</v>
      </c>
      <c r="O176" s="34">
        <v>1</v>
      </c>
      <c r="P176" s="34">
        <v>2</v>
      </c>
      <c r="Q176" s="34">
        <v>0</v>
      </c>
      <c r="R176" s="34">
        <v>28</v>
      </c>
      <c r="S176" s="34">
        <v>2</v>
      </c>
      <c r="T176" s="33">
        <v>440</v>
      </c>
      <c r="U176" s="34">
        <v>18</v>
      </c>
      <c r="V176" s="34">
        <v>258</v>
      </c>
      <c r="W176" s="34">
        <v>12</v>
      </c>
      <c r="X176" s="34">
        <v>96</v>
      </c>
      <c r="Y176" s="34">
        <v>5</v>
      </c>
      <c r="Z176" s="33"/>
      <c r="AA176" s="56" t="s">
        <v>88</v>
      </c>
      <c r="AB176" s="53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</row>
    <row r="177" spans="1:42">
      <c r="A177" s="13">
        <v>41033</v>
      </c>
      <c r="B177" s="33">
        <v>106</v>
      </c>
      <c r="C177" s="34">
        <v>2</v>
      </c>
      <c r="D177" s="34">
        <v>7</v>
      </c>
      <c r="E177" s="34">
        <v>0</v>
      </c>
      <c r="F177" s="34">
        <v>0</v>
      </c>
      <c r="G177" s="34">
        <v>0</v>
      </c>
      <c r="H177" s="33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3">
        <v>36</v>
      </c>
      <c r="O177" s="34">
        <v>2</v>
      </c>
      <c r="P177" s="34">
        <v>22</v>
      </c>
      <c r="Q177" s="34">
        <v>1</v>
      </c>
      <c r="R177" s="34">
        <v>11</v>
      </c>
      <c r="S177" s="34">
        <v>1</v>
      </c>
      <c r="T177" s="33">
        <v>52</v>
      </c>
      <c r="U177" s="34">
        <v>3</v>
      </c>
      <c r="V177" s="34">
        <v>14</v>
      </c>
      <c r="W177" s="34">
        <v>2</v>
      </c>
      <c r="X177" s="34">
        <v>11</v>
      </c>
      <c r="Y177" s="34">
        <v>0</v>
      </c>
      <c r="Z177" s="33"/>
      <c r="AA177" s="56" t="s">
        <v>109</v>
      </c>
      <c r="AB177" s="53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</row>
    <row r="178" spans="1:42">
      <c r="A178" s="13">
        <v>41040</v>
      </c>
      <c r="B178" s="33">
        <v>154</v>
      </c>
      <c r="C178" s="34">
        <v>27</v>
      </c>
      <c r="D178" s="34">
        <v>53</v>
      </c>
      <c r="E178" s="34">
        <v>8</v>
      </c>
      <c r="F178" s="34">
        <v>24</v>
      </c>
      <c r="G178" s="34">
        <v>6</v>
      </c>
      <c r="H178" s="33">
        <v>413</v>
      </c>
      <c r="I178" s="34">
        <v>98</v>
      </c>
      <c r="J178" s="34">
        <v>89</v>
      </c>
      <c r="K178" s="34">
        <v>9</v>
      </c>
      <c r="L178" s="34">
        <v>124</v>
      </c>
      <c r="M178" s="34">
        <v>6</v>
      </c>
      <c r="N178" s="33">
        <v>136</v>
      </c>
      <c r="O178" s="34">
        <v>26</v>
      </c>
      <c r="P178" s="34">
        <v>109</v>
      </c>
      <c r="Q178" s="34">
        <v>8</v>
      </c>
      <c r="R178" s="34">
        <v>47</v>
      </c>
      <c r="S178" s="34">
        <v>8</v>
      </c>
      <c r="T178" s="33">
        <v>163</v>
      </c>
      <c r="U178" s="34">
        <v>34</v>
      </c>
      <c r="V178" s="34">
        <v>23</v>
      </c>
      <c r="W178" s="34">
        <v>5</v>
      </c>
      <c r="X178" s="34">
        <v>13</v>
      </c>
      <c r="Y178" s="34">
        <v>3</v>
      </c>
      <c r="Z178" s="33"/>
      <c r="AA178" s="56" t="s">
        <v>203</v>
      </c>
      <c r="AB178" s="53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</row>
    <row r="179" spans="1:42">
      <c r="A179" s="13">
        <v>41046</v>
      </c>
      <c r="B179" s="33">
        <v>20</v>
      </c>
      <c r="C179" s="34">
        <v>1</v>
      </c>
      <c r="D179" s="34">
        <v>5</v>
      </c>
      <c r="E179" s="34">
        <v>0</v>
      </c>
      <c r="F179" s="34">
        <v>5</v>
      </c>
      <c r="G179" s="34">
        <v>0</v>
      </c>
      <c r="H179" s="33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3">
        <v>107</v>
      </c>
      <c r="O179" s="34">
        <v>7</v>
      </c>
      <c r="P179" s="34">
        <v>108</v>
      </c>
      <c r="Q179" s="34">
        <v>11</v>
      </c>
      <c r="R179" s="34">
        <v>103</v>
      </c>
      <c r="S179" s="34">
        <v>22</v>
      </c>
      <c r="T179" s="33">
        <v>86</v>
      </c>
      <c r="U179" s="34">
        <v>11</v>
      </c>
      <c r="V179" s="34">
        <v>59</v>
      </c>
      <c r="W179" s="34">
        <v>10</v>
      </c>
      <c r="X179" s="34">
        <v>6</v>
      </c>
      <c r="Y179" s="34">
        <v>0</v>
      </c>
      <c r="Z179" s="33"/>
      <c r="AA179" s="56" t="s">
        <v>199</v>
      </c>
      <c r="AB179" s="53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</row>
    <row r="180" spans="1:42">
      <c r="A180" s="13">
        <v>41050</v>
      </c>
      <c r="B180" s="33">
        <v>148</v>
      </c>
      <c r="C180" s="34">
        <v>21</v>
      </c>
      <c r="D180" s="34">
        <v>68</v>
      </c>
      <c r="E180" s="34">
        <v>6</v>
      </c>
      <c r="F180" s="34">
        <v>140</v>
      </c>
      <c r="G180" s="34">
        <v>14</v>
      </c>
      <c r="H180" s="33">
        <v>134</v>
      </c>
      <c r="I180" s="34">
        <v>17</v>
      </c>
      <c r="J180" s="34">
        <v>98</v>
      </c>
      <c r="K180" s="34">
        <v>14</v>
      </c>
      <c r="L180" s="34">
        <v>119</v>
      </c>
      <c r="M180" s="34">
        <v>11</v>
      </c>
      <c r="N180" s="33">
        <v>62</v>
      </c>
      <c r="O180" s="34">
        <v>7</v>
      </c>
      <c r="P180" s="34">
        <v>1</v>
      </c>
      <c r="Q180" s="34">
        <v>0</v>
      </c>
      <c r="R180" s="34">
        <v>0</v>
      </c>
      <c r="S180" s="34">
        <v>0</v>
      </c>
      <c r="T180" s="33">
        <v>143</v>
      </c>
      <c r="U180" s="34">
        <v>7</v>
      </c>
      <c r="V180" s="34">
        <v>114</v>
      </c>
      <c r="W180" s="34">
        <v>12</v>
      </c>
      <c r="X180" s="34">
        <v>124</v>
      </c>
      <c r="Y180" s="34">
        <v>8</v>
      </c>
      <c r="Z180" s="33"/>
      <c r="AA180" s="56" t="s">
        <v>197</v>
      </c>
      <c r="AB180" s="53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</row>
    <row r="181" spans="1:42">
      <c r="A181" s="13">
        <v>41058</v>
      </c>
      <c r="B181" s="33">
        <v>33</v>
      </c>
      <c r="C181" s="34">
        <v>7</v>
      </c>
      <c r="D181" s="34">
        <v>28</v>
      </c>
      <c r="E181" s="34">
        <v>0</v>
      </c>
      <c r="F181" s="34">
        <v>4</v>
      </c>
      <c r="G181" s="34">
        <v>0</v>
      </c>
      <c r="H181" s="33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3">
        <v>22</v>
      </c>
      <c r="O181" s="34">
        <v>3</v>
      </c>
      <c r="P181" s="34">
        <v>15</v>
      </c>
      <c r="Q181" s="34">
        <v>2</v>
      </c>
      <c r="R181" s="34">
        <v>242</v>
      </c>
      <c r="S181" s="34">
        <v>1</v>
      </c>
      <c r="T181" s="33">
        <v>6</v>
      </c>
      <c r="U181" s="34">
        <v>0</v>
      </c>
      <c r="V181" s="34">
        <v>153</v>
      </c>
      <c r="W181" s="34">
        <v>1</v>
      </c>
      <c r="X181" s="34">
        <v>28</v>
      </c>
      <c r="Y181" s="34">
        <v>3</v>
      </c>
      <c r="Z181" s="33"/>
      <c r="AA181" s="56" t="s">
        <v>212</v>
      </c>
      <c r="AB181" s="53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</row>
    <row r="182" spans="1:42">
      <c r="A182" s="13">
        <v>41066</v>
      </c>
      <c r="B182" s="33">
        <v>22</v>
      </c>
      <c r="C182" s="34">
        <v>7</v>
      </c>
      <c r="D182" s="34">
        <v>5</v>
      </c>
      <c r="E182" s="34">
        <v>2</v>
      </c>
      <c r="F182" s="34">
        <v>0</v>
      </c>
      <c r="G182" s="34">
        <v>0</v>
      </c>
      <c r="H182" s="33">
        <v>3</v>
      </c>
      <c r="I182" s="34">
        <v>0</v>
      </c>
      <c r="J182" s="34">
        <v>13</v>
      </c>
      <c r="K182" s="34">
        <v>0</v>
      </c>
      <c r="L182" s="34">
        <v>7</v>
      </c>
      <c r="M182" s="34">
        <v>0</v>
      </c>
      <c r="N182" s="33">
        <v>3</v>
      </c>
      <c r="O182" s="34">
        <v>0</v>
      </c>
      <c r="P182" s="34">
        <v>10</v>
      </c>
      <c r="Q182" s="34">
        <v>0</v>
      </c>
      <c r="R182" s="34">
        <v>0</v>
      </c>
      <c r="S182" s="34">
        <v>0</v>
      </c>
      <c r="T182" s="33">
        <v>8</v>
      </c>
      <c r="U182" s="34">
        <v>3</v>
      </c>
      <c r="V182" s="34">
        <v>2</v>
      </c>
      <c r="W182" s="34">
        <v>0</v>
      </c>
      <c r="X182" s="34">
        <v>1</v>
      </c>
      <c r="Y182" s="34">
        <v>0</v>
      </c>
      <c r="Z182" s="33"/>
      <c r="AA182" s="54" t="s">
        <v>234</v>
      </c>
      <c r="AB182" s="53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</row>
    <row r="183" spans="1:42">
      <c r="A183" s="13">
        <v>41071</v>
      </c>
      <c r="B183" s="33">
        <v>75</v>
      </c>
      <c r="C183" s="34">
        <v>5</v>
      </c>
      <c r="D183" s="34">
        <v>17</v>
      </c>
      <c r="E183" s="34">
        <v>1</v>
      </c>
      <c r="F183" s="34">
        <v>8</v>
      </c>
      <c r="G183" s="34">
        <v>0</v>
      </c>
      <c r="H183" s="33">
        <v>104</v>
      </c>
      <c r="I183" s="34">
        <v>18</v>
      </c>
      <c r="J183" s="34">
        <v>110</v>
      </c>
      <c r="K183" s="34">
        <v>18</v>
      </c>
      <c r="L183" s="34">
        <v>37</v>
      </c>
      <c r="M183" s="34">
        <v>4</v>
      </c>
      <c r="N183" s="33">
        <v>73</v>
      </c>
      <c r="O183" s="34">
        <v>8</v>
      </c>
      <c r="P183" s="34">
        <v>67</v>
      </c>
      <c r="Q183" s="34">
        <v>9</v>
      </c>
      <c r="R183" s="34">
        <v>145</v>
      </c>
      <c r="S183" s="34">
        <v>19</v>
      </c>
      <c r="T183" s="33">
        <v>101</v>
      </c>
      <c r="U183" s="34">
        <v>15</v>
      </c>
      <c r="V183" s="34">
        <v>81</v>
      </c>
      <c r="W183" s="34">
        <v>18</v>
      </c>
      <c r="X183" s="34">
        <v>69</v>
      </c>
      <c r="Y183" s="34">
        <v>10</v>
      </c>
      <c r="Z183" s="33"/>
      <c r="AA183" s="54" t="s">
        <v>253</v>
      </c>
      <c r="AB183" s="53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</row>
    <row r="184" spans="1:42">
      <c r="A184" s="13">
        <v>41080</v>
      </c>
      <c r="B184" s="33">
        <v>69</v>
      </c>
      <c r="C184" s="34">
        <v>10</v>
      </c>
      <c r="D184" s="34">
        <v>49</v>
      </c>
      <c r="E184" s="34">
        <v>2</v>
      </c>
      <c r="F184" s="34">
        <v>26</v>
      </c>
      <c r="G184" s="34">
        <v>5</v>
      </c>
      <c r="H184" s="33">
        <v>186</v>
      </c>
      <c r="I184" s="34">
        <v>4</v>
      </c>
      <c r="J184" s="34">
        <v>123</v>
      </c>
      <c r="K184" s="34">
        <v>6</v>
      </c>
      <c r="L184" s="34">
        <v>69</v>
      </c>
      <c r="M184" s="34">
        <v>11</v>
      </c>
      <c r="N184" s="33">
        <v>37</v>
      </c>
      <c r="O184" s="34">
        <v>1</v>
      </c>
      <c r="P184" s="34">
        <v>22</v>
      </c>
      <c r="Q184" s="34">
        <v>3</v>
      </c>
      <c r="R184" s="34">
        <v>6</v>
      </c>
      <c r="S184" s="34">
        <v>1</v>
      </c>
      <c r="T184" s="33">
        <v>43</v>
      </c>
      <c r="U184" s="34">
        <v>6</v>
      </c>
      <c r="V184" s="34">
        <v>34</v>
      </c>
      <c r="W184" s="34">
        <v>5</v>
      </c>
      <c r="X184" s="34">
        <v>38</v>
      </c>
      <c r="Y184" s="34">
        <v>5</v>
      </c>
      <c r="Z184" s="33"/>
      <c r="AA184" s="54" t="s">
        <v>318</v>
      </c>
      <c r="AB184" s="53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</row>
    <row r="185" spans="1:42" ht="13.5" thickBot="1">
      <c r="A185" s="14">
        <v>41088</v>
      </c>
      <c r="B185" s="38">
        <v>31</v>
      </c>
      <c r="C185" s="39">
        <v>1</v>
      </c>
      <c r="D185" s="39">
        <v>1</v>
      </c>
      <c r="E185" s="39">
        <v>1</v>
      </c>
      <c r="F185" s="39">
        <v>3</v>
      </c>
      <c r="G185" s="39">
        <v>0</v>
      </c>
      <c r="H185" s="38">
        <v>41</v>
      </c>
      <c r="I185" s="39">
        <v>2</v>
      </c>
      <c r="J185" s="39">
        <v>22</v>
      </c>
      <c r="K185" s="39">
        <v>0</v>
      </c>
      <c r="L185" s="39">
        <v>6</v>
      </c>
      <c r="M185" s="39">
        <v>0</v>
      </c>
      <c r="N185" s="38">
        <v>7</v>
      </c>
      <c r="O185" s="39">
        <v>0</v>
      </c>
      <c r="P185" s="39">
        <v>1</v>
      </c>
      <c r="Q185" s="39">
        <v>0</v>
      </c>
      <c r="R185" s="39">
        <v>0</v>
      </c>
      <c r="S185" s="39">
        <v>0</v>
      </c>
      <c r="T185" s="38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/>
      <c r="AA185" s="55" t="s">
        <v>304</v>
      </c>
      <c r="AB185" s="57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</row>
    <row r="186" spans="1:42">
      <c r="A186" s="13"/>
      <c r="B186" s="34">
        <f>COUNT(B173:Y185)</f>
        <v>312</v>
      </c>
      <c r="C186" s="34">
        <f>B186/2</f>
        <v>156</v>
      </c>
      <c r="D186" s="34"/>
      <c r="E186" s="34"/>
      <c r="F186" s="34"/>
      <c r="G186" s="34"/>
      <c r="H186" s="36"/>
      <c r="I186" s="34"/>
      <c r="J186" s="34"/>
      <c r="K186" s="34"/>
      <c r="L186" s="34"/>
      <c r="M186" s="34"/>
      <c r="N186" s="36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</row>
    <row r="187" spans="1:42">
      <c r="A187" s="13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</row>
    <row r="188" spans="1:42">
      <c r="A188" s="1" t="s">
        <v>43</v>
      </c>
      <c r="B188" s="107"/>
      <c r="C188" s="34"/>
      <c r="D188" s="34"/>
      <c r="E188" s="34"/>
      <c r="F188" s="34"/>
      <c r="G188" s="34"/>
      <c r="H188" s="36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</row>
    <row r="189" spans="1:42">
      <c r="A189" s="3" t="s">
        <v>0</v>
      </c>
      <c r="B189" s="4" t="s">
        <v>1</v>
      </c>
      <c r="C189" s="5" t="s">
        <v>2</v>
      </c>
      <c r="D189" s="5" t="s">
        <v>1</v>
      </c>
      <c r="E189" s="5" t="s">
        <v>2</v>
      </c>
      <c r="F189" s="5" t="s">
        <v>1</v>
      </c>
      <c r="G189" s="5" t="s">
        <v>2</v>
      </c>
      <c r="H189" s="4" t="s">
        <v>3</v>
      </c>
      <c r="I189" s="5" t="s">
        <v>4</v>
      </c>
      <c r="J189" s="5" t="s">
        <v>3</v>
      </c>
      <c r="K189" s="5" t="s">
        <v>4</v>
      </c>
      <c r="L189" s="5" t="s">
        <v>3</v>
      </c>
      <c r="M189" s="5" t="s">
        <v>4</v>
      </c>
      <c r="N189" s="6" t="s">
        <v>6</v>
      </c>
      <c r="O189" s="5" t="s">
        <v>7</v>
      </c>
      <c r="P189" s="6" t="s">
        <v>8</v>
      </c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</row>
    <row r="190" spans="1:42">
      <c r="A190" s="117">
        <v>41004</v>
      </c>
      <c r="B190" s="33">
        <v>223</v>
      </c>
      <c r="C190" s="34">
        <v>9</v>
      </c>
      <c r="D190" s="34">
        <v>126</v>
      </c>
      <c r="E190" s="34">
        <v>4</v>
      </c>
      <c r="F190" s="34">
        <v>462</v>
      </c>
      <c r="G190" s="34">
        <v>14</v>
      </c>
      <c r="H190" s="25"/>
      <c r="I190" s="23"/>
      <c r="J190" s="23"/>
      <c r="K190" s="45"/>
      <c r="L190" s="45"/>
      <c r="M190" s="45"/>
      <c r="N190" s="33"/>
      <c r="O190" s="56" t="s">
        <v>104</v>
      </c>
      <c r="P190" s="53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</row>
    <row r="191" spans="1:42">
      <c r="A191" s="13">
        <v>41010</v>
      </c>
      <c r="B191" s="33">
        <v>3126</v>
      </c>
      <c r="C191" s="34">
        <v>113</v>
      </c>
      <c r="D191" s="34">
        <v>1897</v>
      </c>
      <c r="E191" s="34">
        <v>76</v>
      </c>
      <c r="F191" s="34">
        <v>1260</v>
      </c>
      <c r="G191" s="34">
        <v>45</v>
      </c>
      <c r="H191" s="25"/>
      <c r="I191" s="23"/>
      <c r="J191" s="23"/>
      <c r="K191" s="45"/>
      <c r="L191" s="45"/>
      <c r="M191" s="45"/>
      <c r="N191" s="33" t="s">
        <v>110</v>
      </c>
      <c r="O191" s="54" t="s">
        <v>105</v>
      </c>
      <c r="P191" s="53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</row>
    <row r="192" spans="1:42">
      <c r="A192" s="13">
        <v>41019</v>
      </c>
      <c r="B192" s="33">
        <v>311</v>
      </c>
      <c r="C192" s="34">
        <v>31</v>
      </c>
      <c r="D192" s="34">
        <v>138</v>
      </c>
      <c r="E192" s="34">
        <v>11</v>
      </c>
      <c r="F192" s="34">
        <v>195</v>
      </c>
      <c r="G192" s="34">
        <v>15</v>
      </c>
      <c r="H192" s="25"/>
      <c r="I192" s="23"/>
      <c r="J192" s="23"/>
      <c r="K192" s="45"/>
      <c r="L192" s="45"/>
      <c r="M192" s="45"/>
      <c r="N192" s="33"/>
      <c r="O192" s="54" t="s">
        <v>106</v>
      </c>
      <c r="P192" s="53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</row>
    <row r="193" spans="1:36">
      <c r="A193" s="13">
        <v>41022</v>
      </c>
      <c r="B193" s="33">
        <v>227</v>
      </c>
      <c r="C193" s="34">
        <v>16</v>
      </c>
      <c r="D193" s="34">
        <v>78</v>
      </c>
      <c r="E193" s="34">
        <v>3</v>
      </c>
      <c r="F193" s="34">
        <v>64</v>
      </c>
      <c r="G193" s="34">
        <v>5</v>
      </c>
      <c r="H193" s="25"/>
      <c r="I193" s="23"/>
      <c r="J193" s="23"/>
      <c r="K193" s="45"/>
      <c r="L193" s="45"/>
      <c r="M193" s="45"/>
      <c r="N193" s="33"/>
      <c r="O193" s="56" t="s">
        <v>111</v>
      </c>
      <c r="P193" s="53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</row>
    <row r="194" spans="1:36">
      <c r="A194" s="13">
        <v>41032</v>
      </c>
      <c r="B194" s="33">
        <v>142</v>
      </c>
      <c r="C194" s="34">
        <v>18</v>
      </c>
      <c r="D194" s="34">
        <v>213</v>
      </c>
      <c r="E194" s="34">
        <v>18</v>
      </c>
      <c r="F194" s="34">
        <v>59</v>
      </c>
      <c r="G194" s="34">
        <v>5</v>
      </c>
      <c r="H194" s="25"/>
      <c r="I194" s="23"/>
      <c r="J194" s="23"/>
      <c r="K194" s="45"/>
      <c r="L194" s="45"/>
      <c r="M194" s="45"/>
      <c r="N194" s="33"/>
      <c r="O194" s="56" t="s">
        <v>97</v>
      </c>
      <c r="P194" s="53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</row>
    <row r="195" spans="1:36">
      <c r="A195" s="13">
        <v>41037</v>
      </c>
      <c r="B195" s="33">
        <v>30</v>
      </c>
      <c r="C195" s="34">
        <v>4</v>
      </c>
      <c r="D195" s="34">
        <v>62</v>
      </c>
      <c r="E195" s="34">
        <v>8</v>
      </c>
      <c r="F195" s="34">
        <v>58</v>
      </c>
      <c r="G195" s="34">
        <v>10</v>
      </c>
      <c r="H195" s="25"/>
      <c r="I195" s="23"/>
      <c r="J195" s="23"/>
      <c r="K195" s="45"/>
      <c r="L195" s="45"/>
      <c r="M195" s="45"/>
      <c r="N195" s="33"/>
      <c r="O195" s="56" t="s">
        <v>187</v>
      </c>
      <c r="P195" s="53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</row>
    <row r="196" spans="1:36">
      <c r="A196" s="13">
        <v>41043</v>
      </c>
      <c r="B196" s="33">
        <v>261</v>
      </c>
      <c r="C196" s="34">
        <v>34</v>
      </c>
      <c r="D196" s="34">
        <v>602</v>
      </c>
      <c r="E196" s="34">
        <v>34</v>
      </c>
      <c r="F196" s="34">
        <v>117</v>
      </c>
      <c r="G196" s="34">
        <v>15</v>
      </c>
      <c r="H196" s="25"/>
      <c r="I196" s="23"/>
      <c r="J196" s="23"/>
      <c r="K196" s="45"/>
      <c r="L196" s="45"/>
      <c r="M196" s="45"/>
      <c r="N196" s="33"/>
      <c r="O196" s="56" t="s">
        <v>205</v>
      </c>
      <c r="P196" s="53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</row>
    <row r="197" spans="1:36">
      <c r="A197" s="13">
        <v>41052</v>
      </c>
      <c r="B197" s="33">
        <v>373</v>
      </c>
      <c r="C197" s="34">
        <v>7</v>
      </c>
      <c r="D197" s="34">
        <v>260</v>
      </c>
      <c r="E197" s="34">
        <v>6</v>
      </c>
      <c r="F197" s="34">
        <v>232</v>
      </c>
      <c r="G197" s="34">
        <v>2</v>
      </c>
      <c r="H197" s="25"/>
      <c r="I197" s="23"/>
      <c r="J197" s="23"/>
      <c r="K197" s="45"/>
      <c r="L197" s="45"/>
      <c r="M197" s="45"/>
      <c r="N197" s="33"/>
      <c r="O197" s="54" t="s">
        <v>209</v>
      </c>
      <c r="P197" s="53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</row>
    <row r="198" spans="1:36">
      <c r="A198" s="13">
        <v>41059</v>
      </c>
      <c r="B198" s="33">
        <v>181</v>
      </c>
      <c r="C198" s="34">
        <v>10</v>
      </c>
      <c r="D198" s="34">
        <v>68</v>
      </c>
      <c r="E198" s="34">
        <v>4</v>
      </c>
      <c r="F198" s="34">
        <v>32</v>
      </c>
      <c r="G198" s="34">
        <v>9</v>
      </c>
      <c r="H198" s="25"/>
      <c r="I198" s="23"/>
      <c r="J198" s="23"/>
      <c r="K198" s="45"/>
      <c r="L198" s="45"/>
      <c r="M198" s="45"/>
      <c r="N198" s="33"/>
      <c r="O198" s="56" t="s">
        <v>220</v>
      </c>
      <c r="P198" s="53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</row>
    <row r="199" spans="1:36">
      <c r="A199" s="13">
        <v>41064</v>
      </c>
      <c r="B199" s="33">
        <v>315</v>
      </c>
      <c r="C199" s="34">
        <v>17</v>
      </c>
      <c r="D199" s="34">
        <v>232</v>
      </c>
      <c r="E199" s="34">
        <v>12</v>
      </c>
      <c r="F199" s="34">
        <v>212</v>
      </c>
      <c r="G199" s="34">
        <v>5</v>
      </c>
      <c r="H199" s="25"/>
      <c r="I199" s="23"/>
      <c r="J199" s="23"/>
      <c r="K199" s="45"/>
      <c r="L199" s="45"/>
      <c r="M199" s="45"/>
      <c r="N199" s="33"/>
      <c r="O199" s="56" t="s">
        <v>251</v>
      </c>
      <c r="P199" s="53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</row>
    <row r="200" spans="1:36">
      <c r="A200" s="13">
        <v>41073</v>
      </c>
      <c r="B200" s="33">
        <v>47</v>
      </c>
      <c r="C200" s="34">
        <v>7</v>
      </c>
      <c r="D200" s="34">
        <v>53</v>
      </c>
      <c r="E200" s="34">
        <v>4</v>
      </c>
      <c r="F200" s="34">
        <v>34</v>
      </c>
      <c r="G200" s="34">
        <v>3</v>
      </c>
      <c r="H200" s="25"/>
      <c r="I200" s="23"/>
      <c r="J200" s="23"/>
      <c r="K200" s="45"/>
      <c r="L200" s="45"/>
      <c r="M200" s="45"/>
      <c r="N200" s="33"/>
      <c r="O200" s="54" t="s">
        <v>249</v>
      </c>
      <c r="P200" s="53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</row>
    <row r="201" spans="1:36">
      <c r="A201" s="13">
        <v>41078</v>
      </c>
      <c r="B201" s="33">
        <v>192</v>
      </c>
      <c r="C201" s="34">
        <v>12</v>
      </c>
      <c r="D201" s="34">
        <v>112</v>
      </c>
      <c r="E201" s="34">
        <v>4</v>
      </c>
      <c r="F201" s="34">
        <v>76</v>
      </c>
      <c r="G201" s="34">
        <v>4</v>
      </c>
      <c r="H201" s="25"/>
      <c r="I201" s="23"/>
      <c r="J201" s="23"/>
      <c r="K201" s="45"/>
      <c r="L201" s="45"/>
      <c r="M201" s="45"/>
      <c r="N201" s="33"/>
      <c r="O201" s="56" t="s">
        <v>282</v>
      </c>
      <c r="P201" s="53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</row>
    <row r="202" spans="1:36" ht="13.5" thickBot="1">
      <c r="A202" s="14">
        <v>41086</v>
      </c>
      <c r="B202" s="38">
        <v>1404</v>
      </c>
      <c r="C202" s="39">
        <v>116</v>
      </c>
      <c r="D202" s="39">
        <v>1147</v>
      </c>
      <c r="E202" s="39">
        <v>106</v>
      </c>
      <c r="F202" s="39">
        <v>694</v>
      </c>
      <c r="G202" s="39">
        <v>60</v>
      </c>
      <c r="H202" s="26"/>
      <c r="I202" s="24"/>
      <c r="J202" s="24"/>
      <c r="K202" s="24"/>
      <c r="L202" s="24"/>
      <c r="M202" s="24"/>
      <c r="N202" s="38"/>
      <c r="O202" s="55" t="s">
        <v>268</v>
      </c>
      <c r="P202" s="57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</row>
    <row r="203" spans="1:36">
      <c r="A203" s="117">
        <v>41004</v>
      </c>
      <c r="B203" s="33">
        <v>46</v>
      </c>
      <c r="C203" s="34">
        <v>1</v>
      </c>
      <c r="D203" s="34">
        <v>26</v>
      </c>
      <c r="E203" s="34">
        <v>2</v>
      </c>
      <c r="F203" s="34">
        <v>132</v>
      </c>
      <c r="G203" s="34">
        <v>5</v>
      </c>
      <c r="H203" s="33">
        <v>165</v>
      </c>
      <c r="I203" s="36">
        <v>11</v>
      </c>
      <c r="J203" s="36">
        <v>16</v>
      </c>
      <c r="K203" s="34">
        <v>0</v>
      </c>
      <c r="L203" s="34">
        <v>11</v>
      </c>
      <c r="M203" s="34">
        <v>0</v>
      </c>
      <c r="N203" s="33"/>
      <c r="O203" s="56" t="s">
        <v>104</v>
      </c>
      <c r="P203" s="53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</row>
    <row r="204" spans="1:36">
      <c r="A204" s="13">
        <v>41010</v>
      </c>
      <c r="B204" s="33">
        <v>117</v>
      </c>
      <c r="C204" s="34">
        <v>8</v>
      </c>
      <c r="D204" s="34">
        <v>101</v>
      </c>
      <c r="E204" s="34">
        <v>17</v>
      </c>
      <c r="F204" s="34">
        <v>76</v>
      </c>
      <c r="G204" s="34">
        <v>9</v>
      </c>
      <c r="H204" s="33">
        <v>38</v>
      </c>
      <c r="I204" s="36">
        <v>1</v>
      </c>
      <c r="J204" s="36">
        <v>49</v>
      </c>
      <c r="K204" s="34">
        <v>8</v>
      </c>
      <c r="L204" s="34">
        <v>38</v>
      </c>
      <c r="M204" s="34">
        <v>3</v>
      </c>
      <c r="N204" s="33"/>
      <c r="O204" s="54" t="s">
        <v>105</v>
      </c>
      <c r="P204" s="53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</row>
    <row r="205" spans="1:36">
      <c r="A205" s="13">
        <v>41019</v>
      </c>
      <c r="B205" s="33">
        <v>155</v>
      </c>
      <c r="C205" s="34">
        <v>7</v>
      </c>
      <c r="D205" s="34">
        <v>176</v>
      </c>
      <c r="E205" s="34">
        <v>5</v>
      </c>
      <c r="F205" s="34">
        <v>155</v>
      </c>
      <c r="G205" s="34">
        <v>24</v>
      </c>
      <c r="H205" s="33">
        <v>426</v>
      </c>
      <c r="I205" s="36">
        <v>26</v>
      </c>
      <c r="J205" s="36">
        <v>25</v>
      </c>
      <c r="K205" s="34">
        <v>4</v>
      </c>
      <c r="L205" s="34">
        <v>76</v>
      </c>
      <c r="M205" s="34">
        <v>1</v>
      </c>
      <c r="N205" s="33"/>
      <c r="O205" s="54" t="s">
        <v>106</v>
      </c>
      <c r="P205" s="53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</row>
    <row r="206" spans="1:36">
      <c r="A206" s="13">
        <v>41022</v>
      </c>
      <c r="B206" s="33">
        <v>63</v>
      </c>
      <c r="C206" s="34">
        <v>3</v>
      </c>
      <c r="D206" s="34">
        <v>53</v>
      </c>
      <c r="E206" s="34">
        <v>1</v>
      </c>
      <c r="F206" s="34">
        <v>19</v>
      </c>
      <c r="G206" s="34">
        <v>0</v>
      </c>
      <c r="H206" s="33">
        <v>6</v>
      </c>
      <c r="I206" s="36">
        <v>0</v>
      </c>
      <c r="J206" s="36">
        <v>6</v>
      </c>
      <c r="K206" s="34">
        <v>0</v>
      </c>
      <c r="L206" s="34">
        <v>3</v>
      </c>
      <c r="M206" s="34">
        <v>0</v>
      </c>
      <c r="N206" s="33"/>
      <c r="O206" s="56" t="s">
        <v>111</v>
      </c>
      <c r="P206" s="53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</row>
    <row r="207" spans="1:36">
      <c r="A207" s="13">
        <v>41032</v>
      </c>
      <c r="B207" s="33">
        <v>223</v>
      </c>
      <c r="C207" s="34">
        <v>3</v>
      </c>
      <c r="D207" s="34">
        <v>416</v>
      </c>
      <c r="E207" s="34">
        <v>3</v>
      </c>
      <c r="F207" s="34">
        <v>108</v>
      </c>
      <c r="G207" s="34">
        <v>0</v>
      </c>
      <c r="H207" s="33">
        <v>190</v>
      </c>
      <c r="I207" s="36">
        <v>1</v>
      </c>
      <c r="J207" s="36">
        <v>136</v>
      </c>
      <c r="K207" s="34">
        <v>3</v>
      </c>
      <c r="L207" s="34">
        <v>147</v>
      </c>
      <c r="M207" s="34">
        <v>4</v>
      </c>
      <c r="N207" s="33"/>
      <c r="O207" s="56" t="s">
        <v>97</v>
      </c>
      <c r="P207" s="53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</row>
    <row r="208" spans="1:36">
      <c r="A208" s="13">
        <v>41037</v>
      </c>
      <c r="B208" s="33">
        <v>176</v>
      </c>
      <c r="C208" s="34">
        <v>7</v>
      </c>
      <c r="D208" s="34">
        <v>234</v>
      </c>
      <c r="E208" s="34">
        <v>5</v>
      </c>
      <c r="F208" s="34">
        <v>216</v>
      </c>
      <c r="G208" s="34">
        <v>8</v>
      </c>
      <c r="H208" s="33">
        <v>96</v>
      </c>
      <c r="I208" s="36">
        <v>3</v>
      </c>
      <c r="J208" s="36">
        <v>97</v>
      </c>
      <c r="K208" s="34">
        <v>2</v>
      </c>
      <c r="L208" s="34">
        <v>98</v>
      </c>
      <c r="M208" s="34">
        <v>2</v>
      </c>
      <c r="N208" s="33"/>
      <c r="O208" s="56" t="s">
        <v>187</v>
      </c>
      <c r="P208" s="53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</row>
    <row r="209" spans="1:36">
      <c r="A209" s="13">
        <v>41043</v>
      </c>
      <c r="B209" s="33">
        <v>273</v>
      </c>
      <c r="C209" s="34">
        <v>17</v>
      </c>
      <c r="D209" s="34">
        <v>238</v>
      </c>
      <c r="E209" s="34">
        <v>25</v>
      </c>
      <c r="F209" s="34">
        <v>105</v>
      </c>
      <c r="G209" s="34">
        <v>12</v>
      </c>
      <c r="H209" s="33">
        <v>505</v>
      </c>
      <c r="I209" s="36">
        <v>42</v>
      </c>
      <c r="J209" s="36">
        <v>268</v>
      </c>
      <c r="K209" s="34">
        <v>19</v>
      </c>
      <c r="L209" s="34">
        <v>115</v>
      </c>
      <c r="M209" s="34">
        <v>7</v>
      </c>
      <c r="N209" s="33"/>
      <c r="O209" s="56" t="s">
        <v>205</v>
      </c>
      <c r="P209" s="53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</row>
    <row r="210" spans="1:36">
      <c r="A210" s="13">
        <v>41052</v>
      </c>
      <c r="B210" s="33">
        <v>175</v>
      </c>
      <c r="C210" s="34">
        <v>5</v>
      </c>
      <c r="D210" s="34">
        <v>143</v>
      </c>
      <c r="E210" s="34">
        <v>5</v>
      </c>
      <c r="F210" s="34">
        <v>138</v>
      </c>
      <c r="G210" s="34">
        <v>6</v>
      </c>
      <c r="H210" s="33">
        <v>263</v>
      </c>
      <c r="I210" s="36">
        <v>5</v>
      </c>
      <c r="J210" s="36">
        <v>335</v>
      </c>
      <c r="K210" s="34">
        <v>5</v>
      </c>
      <c r="L210" s="34">
        <v>211</v>
      </c>
      <c r="M210" s="34">
        <v>3</v>
      </c>
      <c r="N210" s="33"/>
      <c r="O210" s="54" t="s">
        <v>209</v>
      </c>
      <c r="P210" s="53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</row>
    <row r="211" spans="1:36">
      <c r="A211" s="13">
        <v>41059</v>
      </c>
      <c r="B211" s="144">
        <v>1269</v>
      </c>
      <c r="C211" s="140">
        <v>131</v>
      </c>
      <c r="D211" s="140">
        <v>221</v>
      </c>
      <c r="E211" s="34">
        <v>47</v>
      </c>
      <c r="F211" s="34">
        <v>133</v>
      </c>
      <c r="G211" s="34">
        <v>35</v>
      </c>
      <c r="H211" s="33">
        <v>146</v>
      </c>
      <c r="I211" s="36">
        <v>26</v>
      </c>
      <c r="J211" s="36">
        <v>52</v>
      </c>
      <c r="K211" s="34">
        <v>7</v>
      </c>
      <c r="L211" s="34">
        <v>30</v>
      </c>
      <c r="M211" s="34">
        <v>1</v>
      </c>
      <c r="N211" s="33" t="s">
        <v>222</v>
      </c>
      <c r="O211" s="56" t="s">
        <v>220</v>
      </c>
      <c r="P211" s="53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</row>
    <row r="212" spans="1:36">
      <c r="A212" s="13">
        <v>41064</v>
      </c>
      <c r="B212" s="33">
        <v>30</v>
      </c>
      <c r="C212" s="34">
        <v>1</v>
      </c>
      <c r="D212" s="34">
        <v>25</v>
      </c>
      <c r="E212" s="34">
        <v>4</v>
      </c>
      <c r="F212" s="34">
        <v>36</v>
      </c>
      <c r="G212" s="34">
        <v>3</v>
      </c>
      <c r="H212" s="33">
        <v>188</v>
      </c>
      <c r="I212" s="36">
        <v>7</v>
      </c>
      <c r="J212" s="36">
        <v>262</v>
      </c>
      <c r="K212" s="34">
        <v>9</v>
      </c>
      <c r="L212" s="34">
        <v>165</v>
      </c>
      <c r="M212" s="34">
        <v>5</v>
      </c>
      <c r="N212" s="33"/>
      <c r="O212" s="56" t="s">
        <v>251</v>
      </c>
      <c r="P212" s="53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</row>
    <row r="213" spans="1:36">
      <c r="A213" s="13">
        <v>41073</v>
      </c>
      <c r="B213" s="33">
        <v>740</v>
      </c>
      <c r="C213" s="34">
        <v>17</v>
      </c>
      <c r="D213" s="34">
        <v>494</v>
      </c>
      <c r="E213" s="34">
        <v>16</v>
      </c>
      <c r="F213" s="34">
        <v>222</v>
      </c>
      <c r="G213" s="34">
        <v>17</v>
      </c>
      <c r="H213" s="33">
        <v>106</v>
      </c>
      <c r="I213" s="36">
        <v>6</v>
      </c>
      <c r="J213" s="36">
        <v>131</v>
      </c>
      <c r="K213" s="34">
        <v>6</v>
      </c>
      <c r="L213" s="34">
        <v>556</v>
      </c>
      <c r="M213" s="34">
        <v>34</v>
      </c>
      <c r="N213" s="33"/>
      <c r="O213" s="54" t="s">
        <v>249</v>
      </c>
      <c r="P213" s="53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</row>
    <row r="214" spans="1:36">
      <c r="A214" s="13">
        <v>41078</v>
      </c>
      <c r="B214" s="33">
        <v>1600</v>
      </c>
      <c r="C214" s="34">
        <v>90</v>
      </c>
      <c r="D214" s="34">
        <v>1146</v>
      </c>
      <c r="E214" s="34">
        <v>41</v>
      </c>
      <c r="F214" s="34">
        <v>165</v>
      </c>
      <c r="G214" s="34">
        <v>9</v>
      </c>
      <c r="H214" s="33">
        <v>181</v>
      </c>
      <c r="I214" s="36">
        <v>9</v>
      </c>
      <c r="J214" s="36">
        <v>109</v>
      </c>
      <c r="K214" s="34">
        <v>2</v>
      </c>
      <c r="L214" s="34">
        <v>66</v>
      </c>
      <c r="M214" s="34">
        <v>3</v>
      </c>
      <c r="N214" s="33"/>
      <c r="O214" s="56" t="s">
        <v>282</v>
      </c>
      <c r="P214" s="53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</row>
    <row r="215" spans="1:36" ht="13.5" thickBot="1">
      <c r="A215" s="14">
        <v>41086</v>
      </c>
      <c r="B215" s="38">
        <v>311</v>
      </c>
      <c r="C215" s="39">
        <v>20</v>
      </c>
      <c r="D215" s="39">
        <v>255</v>
      </c>
      <c r="E215" s="39">
        <v>14</v>
      </c>
      <c r="F215" s="39">
        <v>53</v>
      </c>
      <c r="G215" s="39">
        <v>6</v>
      </c>
      <c r="H215" s="38">
        <v>102</v>
      </c>
      <c r="I215" s="39">
        <v>3</v>
      </c>
      <c r="J215" s="39">
        <v>457</v>
      </c>
      <c r="K215" s="39">
        <v>13</v>
      </c>
      <c r="L215" s="39">
        <v>183</v>
      </c>
      <c r="M215" s="39">
        <v>19</v>
      </c>
      <c r="N215" s="38"/>
      <c r="O215" s="55" t="s">
        <v>268</v>
      </c>
      <c r="P215" s="57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</row>
    <row r="216" spans="1:36">
      <c r="A216" s="117">
        <v>41004</v>
      </c>
      <c r="B216" s="33">
        <v>124</v>
      </c>
      <c r="C216" s="34">
        <v>5</v>
      </c>
      <c r="D216" s="34">
        <v>57</v>
      </c>
      <c r="E216" s="34">
        <v>1</v>
      </c>
      <c r="F216" s="34">
        <v>4</v>
      </c>
      <c r="G216" s="34">
        <v>0</v>
      </c>
      <c r="H216" s="25"/>
      <c r="I216" s="23"/>
      <c r="J216" s="23"/>
      <c r="K216" s="45"/>
      <c r="L216" s="45"/>
      <c r="M216" s="45"/>
      <c r="N216" s="33"/>
      <c r="O216" s="56" t="s">
        <v>104</v>
      </c>
      <c r="P216" s="53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</row>
    <row r="217" spans="1:36">
      <c r="A217" s="13">
        <v>41010</v>
      </c>
      <c r="B217" s="33">
        <v>274</v>
      </c>
      <c r="C217" s="34">
        <v>28</v>
      </c>
      <c r="D217" s="34">
        <v>96</v>
      </c>
      <c r="E217" s="34">
        <v>10</v>
      </c>
      <c r="F217" s="34">
        <v>43</v>
      </c>
      <c r="G217" s="34">
        <v>5</v>
      </c>
      <c r="H217" s="25"/>
      <c r="I217" s="23"/>
      <c r="J217" s="23"/>
      <c r="K217" s="45"/>
      <c r="L217" s="45"/>
      <c r="M217" s="45"/>
      <c r="N217" s="33"/>
      <c r="O217" s="54" t="s">
        <v>105</v>
      </c>
      <c r="P217" s="53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</row>
    <row r="218" spans="1:36">
      <c r="A218" s="13">
        <v>41017</v>
      </c>
      <c r="B218" s="33">
        <v>73</v>
      </c>
      <c r="C218" s="34">
        <v>11</v>
      </c>
      <c r="D218" s="34">
        <v>19</v>
      </c>
      <c r="E218" s="34">
        <v>0</v>
      </c>
      <c r="F218" s="34">
        <v>22</v>
      </c>
      <c r="G218" s="34">
        <v>1</v>
      </c>
      <c r="H218" s="25"/>
      <c r="I218" s="23"/>
      <c r="J218" s="23"/>
      <c r="K218" s="45"/>
      <c r="L218" s="45"/>
      <c r="M218" s="45"/>
      <c r="N218" s="33"/>
      <c r="O218" s="54" t="s">
        <v>106</v>
      </c>
      <c r="P218" s="53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</row>
    <row r="219" spans="1:36">
      <c r="A219" s="13">
        <v>41022</v>
      </c>
      <c r="B219" s="33">
        <v>73</v>
      </c>
      <c r="C219" s="34">
        <v>8</v>
      </c>
      <c r="D219" s="34">
        <v>19</v>
      </c>
      <c r="E219" s="34">
        <v>1</v>
      </c>
      <c r="F219" s="34">
        <v>11</v>
      </c>
      <c r="G219" s="34">
        <v>0</v>
      </c>
      <c r="H219" s="25"/>
      <c r="I219" s="23"/>
      <c r="J219" s="23"/>
      <c r="K219" s="45"/>
      <c r="L219" s="45"/>
      <c r="M219" s="45"/>
      <c r="N219" s="33"/>
      <c r="O219" s="56" t="s">
        <v>111</v>
      </c>
      <c r="P219" s="53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</row>
    <row r="220" spans="1:36">
      <c r="A220" s="13">
        <v>41032</v>
      </c>
      <c r="B220" s="33">
        <v>145</v>
      </c>
      <c r="C220" s="34">
        <v>8</v>
      </c>
      <c r="D220" s="34">
        <v>98</v>
      </c>
      <c r="E220" s="34">
        <v>8</v>
      </c>
      <c r="F220" s="34">
        <v>70</v>
      </c>
      <c r="G220" s="34">
        <v>0</v>
      </c>
      <c r="H220" s="25"/>
      <c r="I220" s="23"/>
      <c r="J220" s="23"/>
      <c r="K220" s="45"/>
      <c r="L220" s="45"/>
      <c r="M220" s="45"/>
      <c r="N220" s="33"/>
      <c r="O220" s="56" t="s">
        <v>97</v>
      </c>
      <c r="P220" s="53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</row>
    <row r="221" spans="1:36">
      <c r="A221" s="13">
        <v>41037</v>
      </c>
      <c r="B221" s="33">
        <v>100</v>
      </c>
      <c r="C221" s="34">
        <v>11</v>
      </c>
      <c r="D221" s="34">
        <v>66</v>
      </c>
      <c r="E221" s="34">
        <v>6</v>
      </c>
      <c r="F221" s="34">
        <v>57</v>
      </c>
      <c r="G221" s="34">
        <v>3</v>
      </c>
      <c r="H221" s="25"/>
      <c r="I221" s="23"/>
      <c r="J221" s="23"/>
      <c r="K221" s="45"/>
      <c r="L221" s="45"/>
      <c r="M221" s="45"/>
      <c r="N221" s="33"/>
      <c r="O221" s="56" t="s">
        <v>187</v>
      </c>
      <c r="P221" s="53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</row>
    <row r="222" spans="1:36">
      <c r="A222" s="13">
        <v>41043</v>
      </c>
      <c r="B222" s="33">
        <v>148</v>
      </c>
      <c r="C222" s="34">
        <v>23</v>
      </c>
      <c r="D222" s="34">
        <v>75</v>
      </c>
      <c r="E222" s="34">
        <v>7</v>
      </c>
      <c r="F222" s="34">
        <v>45</v>
      </c>
      <c r="G222" s="34">
        <v>1</v>
      </c>
      <c r="H222" s="25"/>
      <c r="I222" s="23"/>
      <c r="J222" s="23"/>
      <c r="K222" s="45"/>
      <c r="L222" s="45"/>
      <c r="M222" s="45"/>
      <c r="N222" s="33"/>
      <c r="O222" s="56" t="s">
        <v>205</v>
      </c>
      <c r="P222" s="53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</row>
    <row r="223" spans="1:36">
      <c r="A223" s="13">
        <v>41052</v>
      </c>
      <c r="B223" s="33">
        <v>185</v>
      </c>
      <c r="C223" s="34">
        <v>3</v>
      </c>
      <c r="D223" s="34">
        <v>215</v>
      </c>
      <c r="E223" s="34">
        <v>9</v>
      </c>
      <c r="F223" s="34">
        <v>200</v>
      </c>
      <c r="G223" s="34">
        <v>10</v>
      </c>
      <c r="H223" s="25"/>
      <c r="I223" s="23"/>
      <c r="J223" s="23"/>
      <c r="K223" s="45"/>
      <c r="L223" s="45"/>
      <c r="M223" s="45"/>
      <c r="N223" s="33"/>
      <c r="O223" s="54" t="s">
        <v>209</v>
      </c>
      <c r="P223" s="53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</row>
    <row r="224" spans="1:36">
      <c r="A224" s="13">
        <v>41059</v>
      </c>
      <c r="B224" s="33">
        <v>192</v>
      </c>
      <c r="C224" s="34">
        <v>15</v>
      </c>
      <c r="D224" s="34">
        <v>68</v>
      </c>
      <c r="E224" s="34">
        <v>7</v>
      </c>
      <c r="F224" s="34">
        <v>51</v>
      </c>
      <c r="G224" s="34">
        <v>1</v>
      </c>
      <c r="H224" s="25"/>
      <c r="I224" s="23"/>
      <c r="J224" s="23"/>
      <c r="K224" s="45"/>
      <c r="L224" s="45"/>
      <c r="M224" s="45"/>
      <c r="N224" s="33"/>
      <c r="O224" s="56" t="s">
        <v>220</v>
      </c>
      <c r="P224" s="53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</row>
    <row r="225" spans="1:36">
      <c r="A225" s="13">
        <v>41064</v>
      </c>
      <c r="B225" s="33">
        <v>358</v>
      </c>
      <c r="C225" s="34">
        <v>16</v>
      </c>
      <c r="D225" s="34">
        <v>98</v>
      </c>
      <c r="E225" s="34">
        <v>1</v>
      </c>
      <c r="F225" s="34">
        <v>23</v>
      </c>
      <c r="G225" s="34">
        <v>1</v>
      </c>
      <c r="H225" s="25"/>
      <c r="I225" s="23"/>
      <c r="J225" s="23"/>
      <c r="K225" s="45"/>
      <c r="L225" s="45"/>
      <c r="M225" s="45"/>
      <c r="N225" s="33"/>
      <c r="O225" s="56" t="s">
        <v>251</v>
      </c>
      <c r="P225" s="53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</row>
    <row r="226" spans="1:36">
      <c r="A226" s="13">
        <v>41073</v>
      </c>
      <c r="B226" s="33">
        <v>97</v>
      </c>
      <c r="C226" s="34">
        <v>9</v>
      </c>
      <c r="D226" s="34">
        <v>35</v>
      </c>
      <c r="E226" s="34">
        <v>4</v>
      </c>
      <c r="F226" s="34">
        <v>50</v>
      </c>
      <c r="G226" s="34">
        <v>5</v>
      </c>
      <c r="H226" s="25"/>
      <c r="I226" s="23"/>
      <c r="J226" s="23"/>
      <c r="K226" s="45"/>
      <c r="L226" s="45"/>
      <c r="M226" s="45"/>
      <c r="N226" s="33"/>
      <c r="O226" s="54" t="s">
        <v>249</v>
      </c>
      <c r="P226" s="53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</row>
    <row r="227" spans="1:36">
      <c r="A227" s="13">
        <v>41078</v>
      </c>
      <c r="B227" s="33">
        <v>105</v>
      </c>
      <c r="C227" s="34">
        <v>4</v>
      </c>
      <c r="D227" s="34">
        <v>118</v>
      </c>
      <c r="E227" s="34">
        <v>5</v>
      </c>
      <c r="F227" s="34">
        <v>32</v>
      </c>
      <c r="G227" s="34">
        <v>3</v>
      </c>
      <c r="H227" s="25"/>
      <c r="I227" s="23"/>
      <c r="J227" s="23"/>
      <c r="K227" s="45"/>
      <c r="L227" s="45"/>
      <c r="M227" s="45"/>
      <c r="N227" s="33"/>
      <c r="O227" s="56" t="s">
        <v>282</v>
      </c>
      <c r="P227" s="53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</row>
    <row r="228" spans="1:36" ht="13.5" thickBot="1">
      <c r="A228" s="14">
        <v>41086</v>
      </c>
      <c r="B228" s="38">
        <v>50</v>
      </c>
      <c r="C228" s="39">
        <v>5</v>
      </c>
      <c r="D228" s="39">
        <v>28</v>
      </c>
      <c r="E228" s="39">
        <v>3</v>
      </c>
      <c r="F228" s="39">
        <v>38</v>
      </c>
      <c r="G228" s="39">
        <v>0</v>
      </c>
      <c r="H228" s="26"/>
      <c r="I228" s="24"/>
      <c r="J228" s="24"/>
      <c r="K228" s="24"/>
      <c r="L228" s="24"/>
      <c r="M228" s="24"/>
      <c r="N228" s="38"/>
      <c r="O228" s="55" t="s">
        <v>268</v>
      </c>
      <c r="P228" s="57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</row>
    <row r="229" spans="1:36">
      <c r="A229" s="13"/>
      <c r="B229" s="34">
        <f>COUNT(B190:G228,H203:M215)</f>
        <v>312</v>
      </c>
      <c r="C229" s="34">
        <f>B229/2</f>
        <v>156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</row>
    <row r="230" spans="1:36">
      <c r="A230" s="13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</row>
    <row r="231" spans="1:36">
      <c r="A231" s="1" t="s">
        <v>112</v>
      </c>
      <c r="B231" s="107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</row>
    <row r="232" spans="1:36">
      <c r="A232" s="3" t="s">
        <v>0</v>
      </c>
      <c r="B232" s="4" t="s">
        <v>1</v>
      </c>
      <c r="C232" s="5" t="s">
        <v>2</v>
      </c>
      <c r="D232" s="5" t="s">
        <v>1</v>
      </c>
      <c r="E232" s="5" t="s">
        <v>2</v>
      </c>
      <c r="F232" s="5" t="s">
        <v>1</v>
      </c>
      <c r="G232" s="5" t="s">
        <v>2</v>
      </c>
      <c r="H232" s="4" t="s">
        <v>3</v>
      </c>
      <c r="I232" s="5" t="s">
        <v>4</v>
      </c>
      <c r="J232" s="5" t="s">
        <v>3</v>
      </c>
      <c r="K232" s="5" t="s">
        <v>4</v>
      </c>
      <c r="L232" s="5" t="s">
        <v>3</v>
      </c>
      <c r="M232" s="5" t="s">
        <v>4</v>
      </c>
      <c r="N232" s="4" t="s">
        <v>1</v>
      </c>
      <c r="O232" s="5" t="s">
        <v>2</v>
      </c>
      <c r="P232" s="5" t="s">
        <v>1</v>
      </c>
      <c r="Q232" s="5" t="s">
        <v>2</v>
      </c>
      <c r="R232" s="5" t="s">
        <v>1</v>
      </c>
      <c r="S232" s="5" t="s">
        <v>2</v>
      </c>
      <c r="T232" s="6" t="s">
        <v>6</v>
      </c>
      <c r="U232" s="5" t="s">
        <v>7</v>
      </c>
      <c r="V232" s="6" t="s">
        <v>8</v>
      </c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</row>
    <row r="233" spans="1:36">
      <c r="A233" s="117">
        <v>41002</v>
      </c>
      <c r="B233" s="33">
        <v>6</v>
      </c>
      <c r="C233" s="34">
        <v>1</v>
      </c>
      <c r="D233" s="34">
        <v>58</v>
      </c>
      <c r="E233" s="34">
        <v>1</v>
      </c>
      <c r="F233" s="34">
        <v>55</v>
      </c>
      <c r="G233" s="34">
        <v>2</v>
      </c>
      <c r="H233" s="33">
        <v>19</v>
      </c>
      <c r="I233" s="34">
        <v>2</v>
      </c>
      <c r="J233" s="34">
        <v>13</v>
      </c>
      <c r="K233" s="34">
        <v>1</v>
      </c>
      <c r="L233" s="34">
        <v>63</v>
      </c>
      <c r="M233" s="34">
        <v>5</v>
      </c>
      <c r="N233" s="33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3"/>
      <c r="U233" s="56" t="s">
        <v>100</v>
      </c>
      <c r="V233" s="53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</row>
    <row r="234" spans="1:36">
      <c r="A234" s="13">
        <v>41010</v>
      </c>
      <c r="B234" s="33"/>
      <c r="C234" s="34"/>
      <c r="D234" s="34"/>
      <c r="E234" s="34"/>
      <c r="F234" s="34"/>
      <c r="G234" s="34"/>
      <c r="H234" s="33"/>
      <c r="I234" s="34"/>
      <c r="J234" s="34"/>
      <c r="K234" s="34"/>
      <c r="L234" s="34"/>
      <c r="M234" s="34"/>
      <c r="N234" s="33"/>
      <c r="O234" s="34"/>
      <c r="P234" s="34"/>
      <c r="Q234" s="34"/>
      <c r="R234" s="34"/>
      <c r="S234" s="34"/>
      <c r="T234" s="33"/>
      <c r="U234" s="56"/>
      <c r="V234" s="53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</row>
    <row r="235" spans="1:36">
      <c r="A235" s="13">
        <v>41019</v>
      </c>
      <c r="B235" s="33">
        <v>5</v>
      </c>
      <c r="C235" s="34">
        <v>1</v>
      </c>
      <c r="D235" s="34">
        <v>4</v>
      </c>
      <c r="E235" s="34">
        <v>0</v>
      </c>
      <c r="F235" s="34">
        <v>6</v>
      </c>
      <c r="G235" s="34">
        <v>1</v>
      </c>
      <c r="H235" s="33">
        <v>19</v>
      </c>
      <c r="I235" s="34">
        <v>2</v>
      </c>
      <c r="J235" s="34">
        <v>20</v>
      </c>
      <c r="K235" s="34">
        <v>1</v>
      </c>
      <c r="L235" s="34">
        <v>38</v>
      </c>
      <c r="M235" s="34">
        <v>0</v>
      </c>
      <c r="N235" s="33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3"/>
      <c r="U235" s="54" t="s">
        <v>106</v>
      </c>
      <c r="V235" s="53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</row>
    <row r="236" spans="1:36">
      <c r="A236" s="13">
        <v>41022</v>
      </c>
      <c r="B236" s="33">
        <v>4</v>
      </c>
      <c r="C236" s="34">
        <v>0</v>
      </c>
      <c r="D236" s="34">
        <v>0</v>
      </c>
      <c r="E236" s="34">
        <v>0</v>
      </c>
      <c r="F236" s="34">
        <v>0</v>
      </c>
      <c r="G236" s="34">
        <v>0</v>
      </c>
      <c r="H236" s="33">
        <v>2</v>
      </c>
      <c r="I236" s="34">
        <v>0</v>
      </c>
      <c r="J236" s="34">
        <v>0</v>
      </c>
      <c r="K236" s="34">
        <v>0</v>
      </c>
      <c r="L236" s="34">
        <v>0</v>
      </c>
      <c r="M236" s="34">
        <v>0</v>
      </c>
      <c r="N236" s="33">
        <v>0</v>
      </c>
      <c r="O236" s="34">
        <v>0</v>
      </c>
      <c r="P236" s="34">
        <v>0</v>
      </c>
      <c r="Q236" s="34">
        <v>0</v>
      </c>
      <c r="R236" s="34">
        <v>0</v>
      </c>
      <c r="S236" s="34">
        <v>0</v>
      </c>
      <c r="T236" s="33"/>
      <c r="U236" s="54" t="s">
        <v>111</v>
      </c>
      <c r="V236" s="53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</row>
    <row r="237" spans="1:36">
      <c r="A237" s="13">
        <v>41031</v>
      </c>
      <c r="B237" s="33"/>
      <c r="C237" s="34"/>
      <c r="D237" s="34"/>
      <c r="E237" s="34"/>
      <c r="F237" s="34"/>
      <c r="G237" s="34"/>
      <c r="H237" s="33"/>
      <c r="I237" s="34"/>
      <c r="J237" s="34"/>
      <c r="K237" s="34"/>
      <c r="L237" s="34"/>
      <c r="M237" s="34"/>
      <c r="N237" s="33"/>
      <c r="O237" s="34"/>
      <c r="P237" s="34"/>
      <c r="Q237" s="34"/>
      <c r="R237" s="34"/>
      <c r="S237" s="34"/>
      <c r="T237" s="33"/>
      <c r="U237" s="56"/>
      <c r="V237" s="53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</row>
    <row r="238" spans="1:36">
      <c r="A238" s="13">
        <v>41038</v>
      </c>
      <c r="B238" s="33"/>
      <c r="C238" s="34"/>
      <c r="D238" s="34"/>
      <c r="E238" s="34"/>
      <c r="F238" s="34"/>
      <c r="G238" s="34"/>
      <c r="H238" s="33"/>
      <c r="I238" s="34"/>
      <c r="J238" s="34"/>
      <c r="K238" s="34"/>
      <c r="L238" s="34"/>
      <c r="M238" s="34"/>
      <c r="N238" s="33"/>
      <c r="O238" s="34"/>
      <c r="P238" s="34"/>
      <c r="Q238" s="34"/>
      <c r="R238" s="34"/>
      <c r="S238" s="34"/>
      <c r="T238" s="33"/>
      <c r="U238" s="56"/>
      <c r="V238" s="53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</row>
    <row r="239" spans="1:36">
      <c r="A239" s="13">
        <v>41045</v>
      </c>
      <c r="B239" s="33"/>
      <c r="C239" s="34"/>
      <c r="D239" s="34"/>
      <c r="E239" s="34"/>
      <c r="F239" s="34"/>
      <c r="G239" s="34"/>
      <c r="H239" s="33"/>
      <c r="I239" s="34"/>
      <c r="J239" s="34"/>
      <c r="K239" s="34"/>
      <c r="L239" s="34"/>
      <c r="M239" s="34"/>
      <c r="N239" s="33"/>
      <c r="O239" s="34"/>
      <c r="P239" s="34"/>
      <c r="Q239" s="34"/>
      <c r="R239" s="34"/>
      <c r="S239" s="34"/>
      <c r="T239" s="33"/>
      <c r="U239" s="56"/>
      <c r="V239" s="53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</row>
    <row r="240" spans="1:36">
      <c r="A240" s="13">
        <v>41052</v>
      </c>
      <c r="B240" s="33"/>
      <c r="C240" s="34"/>
      <c r="D240" s="34"/>
      <c r="E240" s="34"/>
      <c r="F240" s="34"/>
      <c r="G240" s="34"/>
      <c r="H240" s="33"/>
      <c r="I240" s="34"/>
      <c r="J240" s="34"/>
      <c r="K240" s="34"/>
      <c r="L240" s="34"/>
      <c r="M240" s="34"/>
      <c r="N240" s="33"/>
      <c r="O240" s="34"/>
      <c r="P240" s="34"/>
      <c r="Q240" s="34"/>
      <c r="R240" s="34"/>
      <c r="S240" s="34"/>
      <c r="T240" s="33"/>
      <c r="U240" s="56"/>
      <c r="V240" s="53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</row>
    <row r="241" spans="1:42">
      <c r="A241" s="13">
        <v>41059</v>
      </c>
      <c r="B241" s="33">
        <v>14</v>
      </c>
      <c r="C241" s="34">
        <v>1</v>
      </c>
      <c r="D241" s="34">
        <v>5</v>
      </c>
      <c r="E241" s="34">
        <v>1</v>
      </c>
      <c r="F241" s="34">
        <v>21</v>
      </c>
      <c r="G241" s="34">
        <v>4</v>
      </c>
      <c r="H241" s="33">
        <v>106</v>
      </c>
      <c r="I241" s="34">
        <v>4</v>
      </c>
      <c r="J241" s="34">
        <v>30</v>
      </c>
      <c r="K241" s="34">
        <v>1</v>
      </c>
      <c r="L241" s="34">
        <v>16</v>
      </c>
      <c r="M241" s="34">
        <v>1</v>
      </c>
      <c r="N241" s="33">
        <v>0</v>
      </c>
      <c r="O241" s="34">
        <v>0</v>
      </c>
      <c r="P241" s="34">
        <v>0</v>
      </c>
      <c r="Q241" s="34">
        <v>0</v>
      </c>
      <c r="R241" s="34">
        <v>3</v>
      </c>
      <c r="S241" s="34">
        <v>0</v>
      </c>
      <c r="T241" s="33"/>
      <c r="U241" s="56" t="s">
        <v>220</v>
      </c>
      <c r="V241" s="53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</row>
    <row r="242" spans="1:42">
      <c r="A242" s="13">
        <v>41066</v>
      </c>
      <c r="B242" s="33"/>
      <c r="C242" s="34"/>
      <c r="D242" s="34"/>
      <c r="E242" s="34"/>
      <c r="F242" s="34"/>
      <c r="G242" s="34"/>
      <c r="H242" s="33"/>
      <c r="I242" s="34"/>
      <c r="J242" s="34"/>
      <c r="K242" s="34"/>
      <c r="L242" s="34"/>
      <c r="M242" s="34"/>
      <c r="N242" s="33"/>
      <c r="O242" s="34"/>
      <c r="P242" s="34"/>
      <c r="Q242" s="34"/>
      <c r="R242" s="34"/>
      <c r="S242" s="34"/>
      <c r="T242" s="33"/>
      <c r="U242" s="56"/>
      <c r="V242" s="53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</row>
    <row r="243" spans="1:42">
      <c r="A243" s="13">
        <v>41073</v>
      </c>
      <c r="B243" s="33"/>
      <c r="C243" s="34"/>
      <c r="D243" s="34"/>
      <c r="E243" s="34"/>
      <c r="F243" s="34"/>
      <c r="G243" s="34"/>
      <c r="H243" s="33"/>
      <c r="I243" s="34"/>
      <c r="J243" s="34"/>
      <c r="K243" s="34"/>
      <c r="L243" s="34"/>
      <c r="M243" s="34"/>
      <c r="N243" s="33"/>
      <c r="O243" s="34"/>
      <c r="P243" s="34"/>
      <c r="Q243" s="34"/>
      <c r="R243" s="34"/>
      <c r="S243" s="34"/>
      <c r="T243" s="33"/>
      <c r="U243" s="56"/>
      <c r="V243" s="53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</row>
    <row r="244" spans="1:42">
      <c r="A244" s="13">
        <v>41080</v>
      </c>
      <c r="B244" s="33"/>
      <c r="C244" s="34"/>
      <c r="D244" s="34"/>
      <c r="E244" s="34"/>
      <c r="F244" s="34"/>
      <c r="G244" s="34"/>
      <c r="H244" s="33"/>
      <c r="I244" s="34"/>
      <c r="J244" s="34"/>
      <c r="K244" s="34"/>
      <c r="L244" s="34"/>
      <c r="M244" s="34"/>
      <c r="N244" s="33"/>
      <c r="O244" s="34"/>
      <c r="P244" s="34"/>
      <c r="Q244" s="34"/>
      <c r="R244" s="34"/>
      <c r="S244" s="34"/>
      <c r="T244" s="33"/>
      <c r="U244" s="56"/>
      <c r="V244" s="53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</row>
    <row r="245" spans="1:42" ht="13.5" thickBot="1">
      <c r="A245" s="14">
        <v>41087</v>
      </c>
      <c r="B245" s="38"/>
      <c r="C245" s="39"/>
      <c r="D245" s="39"/>
      <c r="E245" s="39"/>
      <c r="F245" s="39"/>
      <c r="G245" s="39"/>
      <c r="H245" s="38"/>
      <c r="I245" s="39"/>
      <c r="J245" s="39"/>
      <c r="K245" s="39"/>
      <c r="L245" s="39"/>
      <c r="M245" s="39"/>
      <c r="N245" s="38"/>
      <c r="O245" s="39"/>
      <c r="P245" s="39"/>
      <c r="Q245" s="39"/>
      <c r="R245" s="39"/>
      <c r="S245" s="39"/>
      <c r="T245" s="38"/>
      <c r="U245" s="65"/>
      <c r="V245" s="57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</row>
    <row r="246" spans="1:42">
      <c r="A246" s="13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6"/>
      <c r="O246" s="36"/>
      <c r="P246" s="36"/>
      <c r="Q246" s="36"/>
      <c r="R246" s="36"/>
      <c r="S246" s="36"/>
      <c r="T246" s="36"/>
      <c r="U246" s="56"/>
      <c r="V246" s="36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</row>
    <row r="247" spans="1:42">
      <c r="A247" s="1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6"/>
      <c r="O247" s="36"/>
      <c r="P247" s="36"/>
      <c r="Q247" s="36"/>
      <c r="R247" s="36"/>
      <c r="S247" s="36"/>
      <c r="T247" s="36"/>
      <c r="U247" s="56"/>
      <c r="V247" s="36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</row>
    <row r="248" spans="1:42">
      <c r="A248" s="1" t="s">
        <v>113</v>
      </c>
      <c r="B248" s="107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</row>
    <row r="249" spans="1:42">
      <c r="A249" s="3" t="s">
        <v>0</v>
      </c>
      <c r="B249" s="4" t="s">
        <v>1</v>
      </c>
      <c r="C249" s="5" t="s">
        <v>2</v>
      </c>
      <c r="D249" s="5" t="s">
        <v>1</v>
      </c>
      <c r="E249" s="5" t="s">
        <v>2</v>
      </c>
      <c r="F249" s="5" t="s">
        <v>1</v>
      </c>
      <c r="G249" s="5" t="s">
        <v>2</v>
      </c>
      <c r="H249" s="4" t="s">
        <v>3</v>
      </c>
      <c r="I249" s="5" t="s">
        <v>4</v>
      </c>
      <c r="J249" s="5" t="s">
        <v>3</v>
      </c>
      <c r="K249" s="5" t="s">
        <v>4</v>
      </c>
      <c r="L249" s="5" t="s">
        <v>3</v>
      </c>
      <c r="M249" s="5" t="s">
        <v>4</v>
      </c>
      <c r="N249" s="4" t="s">
        <v>9</v>
      </c>
      <c r="O249" s="5" t="s">
        <v>10</v>
      </c>
      <c r="P249" s="5" t="s">
        <v>9</v>
      </c>
      <c r="Q249" s="5" t="s">
        <v>10</v>
      </c>
      <c r="R249" s="5" t="s">
        <v>9</v>
      </c>
      <c r="S249" s="5" t="s">
        <v>10</v>
      </c>
      <c r="T249" s="4" t="s">
        <v>1</v>
      </c>
      <c r="U249" s="5" t="s">
        <v>2</v>
      </c>
      <c r="V249" s="5" t="s">
        <v>1</v>
      </c>
      <c r="W249" s="5" t="s">
        <v>2</v>
      </c>
      <c r="X249" s="5" t="s">
        <v>1</v>
      </c>
      <c r="Y249" s="5" t="s">
        <v>2</v>
      </c>
      <c r="Z249" s="6" t="s">
        <v>6</v>
      </c>
      <c r="AA249" s="5" t="s">
        <v>7</v>
      </c>
      <c r="AB249" s="6" t="s">
        <v>8</v>
      </c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</row>
    <row r="250" spans="1:42">
      <c r="A250" s="117">
        <v>41004</v>
      </c>
      <c r="B250" s="33">
        <v>2</v>
      </c>
      <c r="C250" s="34">
        <v>0</v>
      </c>
      <c r="D250" s="34">
        <v>0</v>
      </c>
      <c r="E250" s="34">
        <v>0</v>
      </c>
      <c r="F250" s="34">
        <v>0</v>
      </c>
      <c r="G250" s="34">
        <v>0</v>
      </c>
      <c r="H250" s="33">
        <v>6</v>
      </c>
      <c r="I250" s="34">
        <v>1</v>
      </c>
      <c r="J250" s="34">
        <v>0</v>
      </c>
      <c r="K250" s="34">
        <v>0</v>
      </c>
      <c r="L250" s="34">
        <v>0</v>
      </c>
      <c r="M250" s="34">
        <v>0</v>
      </c>
      <c r="N250" s="33">
        <v>5</v>
      </c>
      <c r="O250" s="34">
        <v>0</v>
      </c>
      <c r="P250" s="34">
        <v>5</v>
      </c>
      <c r="Q250" s="34">
        <v>2</v>
      </c>
      <c r="R250" s="34">
        <v>7</v>
      </c>
      <c r="S250" s="34">
        <v>1</v>
      </c>
      <c r="T250" s="33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0</v>
      </c>
      <c r="Z250" s="33"/>
      <c r="AA250" s="56" t="s">
        <v>104</v>
      </c>
      <c r="AB250" s="53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</row>
    <row r="251" spans="1:42">
      <c r="A251" s="13">
        <v>41010</v>
      </c>
      <c r="B251" s="33">
        <v>26</v>
      </c>
      <c r="C251" s="34">
        <v>6</v>
      </c>
      <c r="D251" s="34">
        <v>55</v>
      </c>
      <c r="E251" s="34">
        <v>13</v>
      </c>
      <c r="F251" s="34">
        <v>11</v>
      </c>
      <c r="G251" s="34">
        <v>0</v>
      </c>
      <c r="H251" s="33">
        <v>19</v>
      </c>
      <c r="I251" s="34">
        <v>1</v>
      </c>
      <c r="J251" s="34">
        <v>10</v>
      </c>
      <c r="K251" s="34">
        <v>1</v>
      </c>
      <c r="L251" s="34">
        <v>18</v>
      </c>
      <c r="M251" s="34">
        <v>2</v>
      </c>
      <c r="N251" s="33">
        <v>0</v>
      </c>
      <c r="O251" s="34">
        <v>0</v>
      </c>
      <c r="P251" s="34">
        <v>6</v>
      </c>
      <c r="Q251" s="34">
        <v>2</v>
      </c>
      <c r="R251" s="34">
        <v>6</v>
      </c>
      <c r="S251" s="34">
        <v>0</v>
      </c>
      <c r="T251" s="33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3"/>
      <c r="AA251" s="54" t="s">
        <v>105</v>
      </c>
      <c r="AB251" s="53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</row>
    <row r="252" spans="1:42">
      <c r="A252" s="13">
        <v>41019</v>
      </c>
      <c r="B252" s="33">
        <v>10</v>
      </c>
      <c r="C252" s="34">
        <v>2</v>
      </c>
      <c r="D252" s="34">
        <v>7</v>
      </c>
      <c r="E252" s="34">
        <v>1</v>
      </c>
      <c r="F252" s="34">
        <v>2</v>
      </c>
      <c r="G252" s="34">
        <v>0</v>
      </c>
      <c r="H252" s="33">
        <v>51</v>
      </c>
      <c r="I252" s="34">
        <v>5</v>
      </c>
      <c r="J252" s="34">
        <v>23</v>
      </c>
      <c r="K252" s="34">
        <v>3</v>
      </c>
      <c r="L252" s="34">
        <v>8</v>
      </c>
      <c r="M252" s="34">
        <v>1</v>
      </c>
      <c r="N252" s="33">
        <v>0</v>
      </c>
      <c r="O252" s="34">
        <v>0</v>
      </c>
      <c r="P252" s="34">
        <v>32</v>
      </c>
      <c r="Q252" s="34">
        <v>5</v>
      </c>
      <c r="R252" s="34">
        <v>0</v>
      </c>
      <c r="S252" s="34">
        <v>0</v>
      </c>
      <c r="T252" s="33">
        <v>0</v>
      </c>
      <c r="U252" s="34">
        <v>0</v>
      </c>
      <c r="V252" s="34">
        <v>0</v>
      </c>
      <c r="W252" s="34">
        <v>0</v>
      </c>
      <c r="X252" s="34">
        <v>0</v>
      </c>
      <c r="Y252" s="34">
        <v>0</v>
      </c>
      <c r="Z252" s="33"/>
      <c r="AA252" s="54" t="s">
        <v>106</v>
      </c>
      <c r="AB252" s="53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</row>
    <row r="253" spans="1:42">
      <c r="A253" s="13">
        <v>41022</v>
      </c>
      <c r="B253" s="33">
        <v>4</v>
      </c>
      <c r="C253" s="34">
        <v>0</v>
      </c>
      <c r="D253" s="34">
        <v>0</v>
      </c>
      <c r="E253" s="34">
        <v>0</v>
      </c>
      <c r="F253" s="34">
        <v>0</v>
      </c>
      <c r="G253" s="34">
        <v>0</v>
      </c>
      <c r="H253" s="33">
        <v>1</v>
      </c>
      <c r="I253" s="34">
        <v>1</v>
      </c>
      <c r="J253" s="34">
        <v>0</v>
      </c>
      <c r="K253" s="34">
        <v>0</v>
      </c>
      <c r="L253" s="34">
        <v>4</v>
      </c>
      <c r="M253" s="34">
        <v>0</v>
      </c>
      <c r="N253" s="33">
        <v>130</v>
      </c>
      <c r="O253" s="34">
        <v>7</v>
      </c>
      <c r="P253" s="34">
        <v>1</v>
      </c>
      <c r="Q253" s="34">
        <v>0</v>
      </c>
      <c r="R253" s="34">
        <v>4</v>
      </c>
      <c r="S253" s="34">
        <v>0</v>
      </c>
      <c r="T253" s="33">
        <v>0</v>
      </c>
      <c r="U253" s="34">
        <v>0</v>
      </c>
      <c r="V253" s="34">
        <v>0</v>
      </c>
      <c r="W253" s="34">
        <v>0</v>
      </c>
      <c r="X253" s="34">
        <v>0</v>
      </c>
      <c r="Y253" s="34">
        <v>0</v>
      </c>
      <c r="Z253" s="33"/>
      <c r="AA253" s="54" t="s">
        <v>111</v>
      </c>
      <c r="AB253" s="53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</row>
    <row r="254" spans="1:42">
      <c r="A254" s="13">
        <v>41032</v>
      </c>
      <c r="B254" s="33">
        <v>16</v>
      </c>
      <c r="C254" s="34">
        <v>1</v>
      </c>
      <c r="D254" s="34">
        <v>39</v>
      </c>
      <c r="E254" s="34">
        <v>3</v>
      </c>
      <c r="F254" s="34">
        <v>7</v>
      </c>
      <c r="G254" s="34">
        <v>3</v>
      </c>
      <c r="H254" s="33">
        <v>16</v>
      </c>
      <c r="I254" s="34">
        <v>0</v>
      </c>
      <c r="J254" s="34">
        <v>4</v>
      </c>
      <c r="K254" s="34">
        <v>0</v>
      </c>
      <c r="L254" s="34">
        <v>1</v>
      </c>
      <c r="M254" s="34">
        <v>0</v>
      </c>
      <c r="N254" s="33">
        <v>23</v>
      </c>
      <c r="O254" s="34">
        <v>3</v>
      </c>
      <c r="P254" s="34">
        <v>31</v>
      </c>
      <c r="Q254" s="34">
        <v>4</v>
      </c>
      <c r="R254" s="34">
        <v>36</v>
      </c>
      <c r="S254" s="34">
        <v>4</v>
      </c>
      <c r="T254" s="33">
        <v>0</v>
      </c>
      <c r="U254" s="34">
        <v>0</v>
      </c>
      <c r="V254" s="34">
        <v>0</v>
      </c>
      <c r="W254" s="34">
        <v>0</v>
      </c>
      <c r="X254" s="34">
        <v>0</v>
      </c>
      <c r="Y254" s="34">
        <v>0</v>
      </c>
      <c r="Z254" s="33"/>
      <c r="AA254" s="56" t="s">
        <v>97</v>
      </c>
      <c r="AB254" s="53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</row>
    <row r="255" spans="1:42">
      <c r="A255" s="13">
        <v>41037</v>
      </c>
      <c r="B255" s="33">
        <v>1</v>
      </c>
      <c r="C255" s="34">
        <v>0</v>
      </c>
      <c r="D255" s="34">
        <v>26</v>
      </c>
      <c r="E255" s="34">
        <v>0</v>
      </c>
      <c r="F255" s="34">
        <v>36</v>
      </c>
      <c r="G255" s="34">
        <v>1</v>
      </c>
      <c r="H255" s="33">
        <v>0</v>
      </c>
      <c r="I255" s="34">
        <v>0</v>
      </c>
      <c r="J255" s="34">
        <v>4</v>
      </c>
      <c r="K255" s="34">
        <v>1</v>
      </c>
      <c r="L255" s="34">
        <v>1</v>
      </c>
      <c r="M255" s="34">
        <v>0</v>
      </c>
      <c r="N255" s="33">
        <v>47</v>
      </c>
      <c r="O255" s="34">
        <v>0</v>
      </c>
      <c r="P255" s="34">
        <v>169</v>
      </c>
      <c r="Q255" s="34">
        <v>5</v>
      </c>
      <c r="R255" s="34">
        <v>58</v>
      </c>
      <c r="S255" s="34">
        <v>3</v>
      </c>
      <c r="T255" s="33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0</v>
      </c>
      <c r="Z255" s="33"/>
      <c r="AA255" s="56" t="s">
        <v>187</v>
      </c>
      <c r="AB255" s="53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</row>
    <row r="256" spans="1:42">
      <c r="A256" s="13">
        <v>41043</v>
      </c>
      <c r="B256" s="33">
        <v>68</v>
      </c>
      <c r="C256" s="34">
        <v>5</v>
      </c>
      <c r="D256" s="34">
        <v>9</v>
      </c>
      <c r="E256" s="34">
        <v>1</v>
      </c>
      <c r="F256" s="34">
        <v>15</v>
      </c>
      <c r="G256" s="34">
        <v>2</v>
      </c>
      <c r="H256" s="33">
        <v>136</v>
      </c>
      <c r="I256" s="34">
        <v>5</v>
      </c>
      <c r="J256" s="34">
        <v>29</v>
      </c>
      <c r="K256" s="34">
        <v>5</v>
      </c>
      <c r="L256" s="34">
        <v>8</v>
      </c>
      <c r="M256" s="34">
        <v>1</v>
      </c>
      <c r="N256" s="33">
        <v>3</v>
      </c>
      <c r="O256" s="34">
        <v>1</v>
      </c>
      <c r="P256" s="34">
        <v>0</v>
      </c>
      <c r="Q256" s="34">
        <v>0</v>
      </c>
      <c r="R256" s="34">
        <v>14</v>
      </c>
      <c r="S256" s="34">
        <v>1</v>
      </c>
      <c r="T256" s="33">
        <v>0</v>
      </c>
      <c r="U256" s="34">
        <v>0</v>
      </c>
      <c r="V256" s="34">
        <v>0</v>
      </c>
      <c r="W256" s="34">
        <v>0</v>
      </c>
      <c r="X256" s="34">
        <v>0</v>
      </c>
      <c r="Y256" s="34">
        <v>0</v>
      </c>
      <c r="Z256" s="33"/>
      <c r="AA256" s="175" t="s">
        <v>205</v>
      </c>
      <c r="AB256" s="53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</row>
    <row r="257" spans="1:42" ht="15">
      <c r="A257" s="13">
        <v>41052</v>
      </c>
      <c r="B257" s="178"/>
      <c r="C257" s="178"/>
      <c r="D257" s="178"/>
      <c r="E257" s="178"/>
      <c r="F257" s="178"/>
      <c r="G257" s="179"/>
      <c r="H257" s="180"/>
      <c r="I257" s="178"/>
      <c r="J257" s="178"/>
      <c r="K257" s="178"/>
      <c r="L257" s="178"/>
      <c r="M257" s="179"/>
      <c r="N257" s="180"/>
      <c r="O257" s="178"/>
      <c r="P257" s="178"/>
      <c r="Q257" s="178"/>
      <c r="R257" s="178"/>
      <c r="S257" s="179"/>
      <c r="T257" s="180"/>
      <c r="U257" s="178"/>
      <c r="V257" s="178"/>
      <c r="W257" s="178"/>
      <c r="X257" s="178"/>
      <c r="Y257" s="179"/>
      <c r="Z257" s="37"/>
      <c r="AA257" s="176"/>
      <c r="AB257" s="53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</row>
    <row r="258" spans="1:42" ht="15">
      <c r="A258" s="13">
        <v>41052</v>
      </c>
      <c r="B258" s="165"/>
      <c r="C258" s="166"/>
      <c r="D258" s="166"/>
      <c r="E258" s="166"/>
      <c r="F258" s="166"/>
      <c r="G258" s="167"/>
      <c r="H258" s="168"/>
      <c r="I258" s="166"/>
      <c r="J258" s="166"/>
      <c r="K258" s="166"/>
      <c r="L258" s="166"/>
      <c r="M258" s="167"/>
      <c r="N258" s="168"/>
      <c r="O258" s="166"/>
      <c r="P258" s="166"/>
      <c r="Q258" s="166"/>
      <c r="R258" s="166"/>
      <c r="S258" s="167"/>
      <c r="T258" s="168"/>
      <c r="U258" s="166"/>
      <c r="V258" s="166"/>
      <c r="W258" s="166"/>
      <c r="X258" s="166"/>
      <c r="Y258" s="167"/>
      <c r="Z258" s="37"/>
      <c r="AA258" s="176"/>
      <c r="AB258" s="53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</row>
    <row r="259" spans="1:42">
      <c r="A259" s="13">
        <v>41060</v>
      </c>
      <c r="B259" s="33">
        <v>12</v>
      </c>
      <c r="C259" s="34">
        <v>1</v>
      </c>
      <c r="D259" s="34">
        <v>2</v>
      </c>
      <c r="E259" s="34">
        <v>0</v>
      </c>
      <c r="F259" s="34">
        <v>7</v>
      </c>
      <c r="G259" s="34">
        <v>0</v>
      </c>
      <c r="H259" s="33">
        <v>3</v>
      </c>
      <c r="I259" s="34">
        <v>0</v>
      </c>
      <c r="J259" s="34">
        <v>3</v>
      </c>
      <c r="K259" s="34">
        <v>1</v>
      </c>
      <c r="L259" s="34">
        <v>44</v>
      </c>
      <c r="M259" s="34">
        <v>3</v>
      </c>
      <c r="N259" s="33">
        <v>8</v>
      </c>
      <c r="O259" s="34">
        <v>0</v>
      </c>
      <c r="P259" s="34">
        <v>22</v>
      </c>
      <c r="Q259" s="34">
        <v>0</v>
      </c>
      <c r="R259" s="34">
        <v>5</v>
      </c>
      <c r="S259" s="34">
        <v>2</v>
      </c>
      <c r="T259" s="33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3"/>
      <c r="AA259" s="177" t="s">
        <v>225</v>
      </c>
      <c r="AB259" s="53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</row>
    <row r="260" spans="1:42">
      <c r="A260" s="13">
        <v>41064</v>
      </c>
      <c r="B260" s="33">
        <v>36</v>
      </c>
      <c r="C260" s="34">
        <v>4</v>
      </c>
      <c r="D260" s="34">
        <v>13</v>
      </c>
      <c r="E260" s="34">
        <v>0</v>
      </c>
      <c r="F260" s="34">
        <v>101</v>
      </c>
      <c r="G260" s="34">
        <v>6</v>
      </c>
      <c r="H260" s="33">
        <v>13</v>
      </c>
      <c r="I260" s="34">
        <v>1</v>
      </c>
      <c r="J260" s="34">
        <v>4</v>
      </c>
      <c r="K260" s="34">
        <v>0</v>
      </c>
      <c r="L260" s="34">
        <v>14</v>
      </c>
      <c r="M260" s="34">
        <v>3</v>
      </c>
      <c r="N260" s="33">
        <v>8</v>
      </c>
      <c r="O260" s="34">
        <v>0</v>
      </c>
      <c r="P260" s="34">
        <v>5</v>
      </c>
      <c r="Q260" s="34">
        <v>3</v>
      </c>
      <c r="R260" s="34">
        <v>109</v>
      </c>
      <c r="S260" s="34">
        <v>0</v>
      </c>
      <c r="T260" s="33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0</v>
      </c>
      <c r="Z260" s="33"/>
      <c r="AA260" s="56" t="s">
        <v>251</v>
      </c>
      <c r="AB260" s="53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</row>
    <row r="261" spans="1:42">
      <c r="A261" s="13">
        <v>41073</v>
      </c>
      <c r="B261" s="33">
        <v>1</v>
      </c>
      <c r="C261" s="34">
        <v>0</v>
      </c>
      <c r="D261" s="34">
        <v>0</v>
      </c>
      <c r="E261" s="34">
        <v>0</v>
      </c>
      <c r="F261" s="34">
        <v>57</v>
      </c>
      <c r="G261" s="34">
        <v>5</v>
      </c>
      <c r="H261" s="33">
        <v>2</v>
      </c>
      <c r="I261" s="34">
        <v>0</v>
      </c>
      <c r="J261" s="34">
        <v>28</v>
      </c>
      <c r="K261" s="34">
        <v>3</v>
      </c>
      <c r="L261" s="34">
        <v>0</v>
      </c>
      <c r="M261" s="34">
        <v>0</v>
      </c>
      <c r="N261" s="33">
        <v>7</v>
      </c>
      <c r="O261" s="34">
        <v>0</v>
      </c>
      <c r="P261" s="34">
        <v>5</v>
      </c>
      <c r="Q261" s="34">
        <v>0</v>
      </c>
      <c r="R261" s="34">
        <v>5</v>
      </c>
      <c r="S261" s="34">
        <v>0</v>
      </c>
      <c r="T261" s="33">
        <v>0</v>
      </c>
      <c r="U261" s="34">
        <v>0</v>
      </c>
      <c r="V261" s="34">
        <v>1</v>
      </c>
      <c r="W261" s="34">
        <v>0</v>
      </c>
      <c r="X261" s="34">
        <v>0</v>
      </c>
      <c r="Y261" s="34">
        <v>0</v>
      </c>
      <c r="Z261" s="33"/>
      <c r="AA261" s="54" t="s">
        <v>249</v>
      </c>
      <c r="AB261" s="53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</row>
    <row r="262" spans="1:42">
      <c r="A262" s="13">
        <v>41078</v>
      </c>
      <c r="B262" s="185"/>
      <c r="C262" s="185"/>
      <c r="D262" s="185"/>
      <c r="E262" s="185"/>
      <c r="F262" s="185"/>
      <c r="G262" s="173"/>
      <c r="H262" s="172"/>
      <c r="I262" s="185"/>
      <c r="J262" s="185"/>
      <c r="K262" s="185"/>
      <c r="L262" s="185"/>
      <c r="M262" s="173"/>
      <c r="N262" s="172"/>
      <c r="O262" s="185"/>
      <c r="P262" s="185"/>
      <c r="Q262" s="185"/>
      <c r="R262" s="185"/>
      <c r="S262" s="173"/>
      <c r="T262" s="172"/>
      <c r="U262" s="185"/>
      <c r="V262" s="185"/>
      <c r="W262" s="185"/>
      <c r="X262" s="185"/>
      <c r="Y262" s="173"/>
      <c r="Z262" s="172"/>
      <c r="AA262" s="186"/>
      <c r="AB262" s="6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</row>
    <row r="263" spans="1:42">
      <c r="A263" s="13">
        <v>41078</v>
      </c>
      <c r="B263" s="187"/>
      <c r="C263" s="187"/>
      <c r="D263" s="187"/>
      <c r="E263" s="187"/>
      <c r="F263" s="187"/>
      <c r="G263" s="189"/>
      <c r="H263" s="190"/>
      <c r="I263" s="187"/>
      <c r="J263" s="187"/>
      <c r="K263" s="187"/>
      <c r="L263" s="187"/>
      <c r="M263" s="189"/>
      <c r="N263" s="190"/>
      <c r="O263" s="187"/>
      <c r="P263" s="187"/>
      <c r="Q263" s="187"/>
      <c r="R263" s="187"/>
      <c r="S263" s="189"/>
      <c r="T263" s="190"/>
      <c r="U263" s="187"/>
      <c r="V263" s="187"/>
      <c r="W263" s="187"/>
      <c r="X263" s="187"/>
      <c r="Y263" s="189"/>
      <c r="Z263" s="190"/>
      <c r="AA263" s="188"/>
      <c r="AB263" s="6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</row>
    <row r="264" spans="1:42">
      <c r="A264" s="13">
        <v>41080</v>
      </c>
      <c r="B264" s="33"/>
      <c r="C264" s="34"/>
      <c r="D264" s="34"/>
      <c r="E264" s="34"/>
      <c r="F264" s="34"/>
      <c r="G264" s="34"/>
      <c r="H264" s="33"/>
      <c r="I264" s="34"/>
      <c r="J264" s="34"/>
      <c r="K264" s="34"/>
      <c r="L264" s="34"/>
      <c r="M264" s="34"/>
      <c r="N264" s="33"/>
      <c r="O264" s="34"/>
      <c r="P264" s="34"/>
      <c r="Q264" s="34"/>
      <c r="R264" s="34"/>
      <c r="S264" s="34"/>
      <c r="T264" s="33"/>
      <c r="U264" s="34"/>
      <c r="V264" s="34"/>
      <c r="W264" s="34"/>
      <c r="X264" s="34"/>
      <c r="Y264" s="34"/>
      <c r="Z264" s="33"/>
      <c r="AA264" s="56"/>
      <c r="AB264" s="53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</row>
    <row r="265" spans="1:42" ht="13.5" thickBot="1">
      <c r="A265" s="14">
        <v>41087</v>
      </c>
      <c r="B265" s="38"/>
      <c r="C265" s="39"/>
      <c r="D265" s="39"/>
      <c r="E265" s="39"/>
      <c r="F265" s="39"/>
      <c r="G265" s="39"/>
      <c r="H265" s="38"/>
      <c r="I265" s="39"/>
      <c r="J265" s="39"/>
      <c r="K265" s="39"/>
      <c r="L265" s="39"/>
      <c r="M265" s="39"/>
      <c r="N265" s="38"/>
      <c r="O265" s="39"/>
      <c r="P265" s="39"/>
      <c r="Q265" s="39"/>
      <c r="R265" s="39"/>
      <c r="S265" s="39"/>
      <c r="T265" s="38"/>
      <c r="U265" s="39"/>
      <c r="V265" s="39"/>
      <c r="W265" s="39"/>
      <c r="X265" s="39"/>
      <c r="Y265" s="39"/>
      <c r="Z265" s="38"/>
      <c r="AA265" s="65"/>
      <c r="AB265" s="57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</row>
    <row r="266" spans="1:42">
      <c r="A266" s="13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6"/>
      <c r="O266" s="36"/>
      <c r="P266" s="36"/>
      <c r="Q266" s="36"/>
      <c r="R266" s="36"/>
      <c r="S266" s="36"/>
      <c r="T266" s="36"/>
      <c r="U266" s="56"/>
      <c r="V266" s="36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</row>
    <row r="267" spans="1:42">
      <c r="A267" s="121" t="s">
        <v>44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42">
      <c r="A268" s="1" t="s">
        <v>114</v>
      </c>
      <c r="B268" s="107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E268" s="34"/>
      <c r="AF268" s="34"/>
      <c r="AG268" s="34"/>
      <c r="AH268" s="34"/>
      <c r="AI268" s="34"/>
      <c r="AJ268" s="34"/>
    </row>
    <row r="269" spans="1:42">
      <c r="A269" s="3" t="s">
        <v>0</v>
      </c>
      <c r="B269" s="4" t="s">
        <v>1</v>
      </c>
      <c r="C269" s="5" t="s">
        <v>2</v>
      </c>
      <c r="D269" s="5" t="s">
        <v>1</v>
      </c>
      <c r="E269" s="5" t="s">
        <v>2</v>
      </c>
      <c r="F269" s="5" t="s">
        <v>1</v>
      </c>
      <c r="G269" s="5" t="s">
        <v>2</v>
      </c>
      <c r="H269" s="4" t="s">
        <v>1</v>
      </c>
      <c r="I269" s="5" t="s">
        <v>2</v>
      </c>
      <c r="J269" s="5" t="s">
        <v>1</v>
      </c>
      <c r="K269" s="5" t="s">
        <v>2</v>
      </c>
      <c r="L269" s="5" t="s">
        <v>1</v>
      </c>
      <c r="M269" s="5" t="s">
        <v>2</v>
      </c>
      <c r="N269" s="4" t="s">
        <v>3</v>
      </c>
      <c r="O269" s="5" t="s">
        <v>4</v>
      </c>
      <c r="P269" s="5" t="s">
        <v>3</v>
      </c>
      <c r="Q269" s="5" t="s">
        <v>4</v>
      </c>
      <c r="R269" s="5" t="s">
        <v>3</v>
      </c>
      <c r="S269" s="5" t="s">
        <v>4</v>
      </c>
      <c r="T269" s="4" t="s">
        <v>9</v>
      </c>
      <c r="U269" s="5" t="s">
        <v>10</v>
      </c>
      <c r="V269" s="5" t="s">
        <v>9</v>
      </c>
      <c r="W269" s="5" t="s">
        <v>10</v>
      </c>
      <c r="X269" s="5" t="s">
        <v>9</v>
      </c>
      <c r="Y269" s="5" t="s">
        <v>10</v>
      </c>
      <c r="Z269" s="3" t="s">
        <v>0</v>
      </c>
      <c r="AA269" s="4" t="s">
        <v>1</v>
      </c>
      <c r="AB269" s="8" t="s">
        <v>2</v>
      </c>
      <c r="AC269" s="6" t="s">
        <v>6</v>
      </c>
      <c r="AD269" s="5" t="s">
        <v>7</v>
      </c>
      <c r="AE269" s="6" t="s">
        <v>8</v>
      </c>
      <c r="AF269" s="34"/>
      <c r="AG269" s="34"/>
      <c r="AH269" s="34"/>
      <c r="AI269" s="34"/>
      <c r="AJ269" s="34"/>
    </row>
    <row r="270" spans="1:42">
      <c r="A270" s="13">
        <v>41001</v>
      </c>
      <c r="B270" s="35">
        <v>56</v>
      </c>
      <c r="C270" s="119">
        <v>10</v>
      </c>
      <c r="D270" s="119">
        <v>53</v>
      </c>
      <c r="E270" s="119">
        <v>4</v>
      </c>
      <c r="F270" s="119">
        <v>178</v>
      </c>
      <c r="G270" s="44">
        <v>3</v>
      </c>
      <c r="H270" s="35">
        <v>53</v>
      </c>
      <c r="I270" s="119">
        <v>4</v>
      </c>
      <c r="J270" s="119">
        <v>10</v>
      </c>
      <c r="K270" s="119">
        <v>0</v>
      </c>
      <c r="L270" s="119">
        <v>25</v>
      </c>
      <c r="M270" s="44">
        <v>3</v>
      </c>
      <c r="N270" s="35">
        <v>16</v>
      </c>
      <c r="O270" s="119">
        <v>0</v>
      </c>
      <c r="P270" s="119">
        <v>6</v>
      </c>
      <c r="Q270" s="119">
        <v>0</v>
      </c>
      <c r="R270" s="119">
        <v>7</v>
      </c>
      <c r="S270" s="44">
        <v>1</v>
      </c>
      <c r="T270" s="35">
        <v>25</v>
      </c>
      <c r="U270" s="119">
        <v>2</v>
      </c>
      <c r="V270" s="119">
        <v>13</v>
      </c>
      <c r="W270" s="119">
        <v>1</v>
      </c>
      <c r="X270" s="119">
        <v>8</v>
      </c>
      <c r="Y270" s="44">
        <v>2</v>
      </c>
      <c r="Z270" s="13">
        <v>41001</v>
      </c>
      <c r="AA270" s="35">
        <v>0</v>
      </c>
      <c r="AB270" s="44">
        <v>0</v>
      </c>
      <c r="AC270" s="36"/>
      <c r="AD270" s="120" t="s">
        <v>85</v>
      </c>
      <c r="AE270" s="42"/>
      <c r="AF270" s="34"/>
      <c r="AG270" s="34"/>
      <c r="AH270" s="34"/>
      <c r="AI270" s="34"/>
      <c r="AJ270" s="34"/>
    </row>
    <row r="271" spans="1:42">
      <c r="A271" s="13">
        <v>41003</v>
      </c>
      <c r="B271" s="17">
        <v>133</v>
      </c>
      <c r="C271" s="18">
        <v>10</v>
      </c>
      <c r="D271" s="18">
        <v>89</v>
      </c>
      <c r="E271" s="18">
        <v>5</v>
      </c>
      <c r="F271" s="18">
        <v>57</v>
      </c>
      <c r="G271" s="19">
        <v>2</v>
      </c>
      <c r="H271" s="17">
        <v>47</v>
      </c>
      <c r="I271" s="18">
        <v>2</v>
      </c>
      <c r="J271" s="18">
        <v>33</v>
      </c>
      <c r="K271" s="18">
        <v>2</v>
      </c>
      <c r="L271" s="18">
        <v>18</v>
      </c>
      <c r="M271" s="19">
        <v>1</v>
      </c>
      <c r="N271" s="17">
        <v>34</v>
      </c>
      <c r="O271" s="18">
        <v>5</v>
      </c>
      <c r="P271" s="18">
        <v>24</v>
      </c>
      <c r="Q271" s="18">
        <v>1</v>
      </c>
      <c r="R271" s="18">
        <v>18</v>
      </c>
      <c r="S271" s="19">
        <v>1</v>
      </c>
      <c r="T271" s="17">
        <v>33</v>
      </c>
      <c r="U271" s="18">
        <v>1</v>
      </c>
      <c r="V271" s="18">
        <v>34</v>
      </c>
      <c r="W271" s="18">
        <v>2</v>
      </c>
      <c r="X271" s="18">
        <v>40</v>
      </c>
      <c r="Y271" s="19">
        <v>2</v>
      </c>
      <c r="Z271" s="13">
        <v>41002</v>
      </c>
      <c r="AA271" s="33">
        <v>0</v>
      </c>
      <c r="AB271" s="42">
        <v>0</v>
      </c>
      <c r="AC271" s="36"/>
      <c r="AD271" s="54" t="s">
        <v>100</v>
      </c>
      <c r="AE271" s="54"/>
      <c r="AF271" s="34"/>
      <c r="AG271" s="34"/>
      <c r="AH271" s="34"/>
      <c r="AI271" s="34"/>
      <c r="AJ271" s="34"/>
    </row>
    <row r="272" spans="1:42">
      <c r="A272" s="13">
        <v>41003</v>
      </c>
      <c r="B272" s="17">
        <v>57</v>
      </c>
      <c r="C272" s="18">
        <v>1</v>
      </c>
      <c r="D272" s="18">
        <v>81</v>
      </c>
      <c r="E272" s="18">
        <v>6</v>
      </c>
      <c r="F272" s="18">
        <v>25</v>
      </c>
      <c r="G272" s="19">
        <v>3</v>
      </c>
      <c r="H272" s="17">
        <v>151</v>
      </c>
      <c r="I272" s="18">
        <v>14</v>
      </c>
      <c r="J272" s="18">
        <v>90</v>
      </c>
      <c r="K272" s="18">
        <v>3</v>
      </c>
      <c r="L272" s="18">
        <v>71</v>
      </c>
      <c r="M272" s="19">
        <v>6</v>
      </c>
      <c r="N272" s="17">
        <v>85</v>
      </c>
      <c r="O272" s="18">
        <v>6</v>
      </c>
      <c r="P272" s="18">
        <v>53</v>
      </c>
      <c r="Q272" s="18">
        <v>9</v>
      </c>
      <c r="R272" s="18">
        <v>31</v>
      </c>
      <c r="S272" s="19">
        <v>0</v>
      </c>
      <c r="T272" s="17">
        <v>4</v>
      </c>
      <c r="U272" s="18">
        <v>1</v>
      </c>
      <c r="V272" s="18">
        <v>5</v>
      </c>
      <c r="W272" s="18">
        <v>1</v>
      </c>
      <c r="X272" s="18">
        <v>12</v>
      </c>
      <c r="Y272" s="19">
        <v>1</v>
      </c>
      <c r="Z272" s="13">
        <v>41003</v>
      </c>
      <c r="AA272" s="33">
        <v>0</v>
      </c>
      <c r="AB272" s="42">
        <v>0</v>
      </c>
      <c r="AC272" s="36"/>
      <c r="AD272" s="58" t="s">
        <v>260</v>
      </c>
      <c r="AE272" s="147"/>
      <c r="AF272" s="34"/>
      <c r="AG272" s="34"/>
      <c r="AH272" s="34"/>
      <c r="AI272" s="34"/>
      <c r="AJ272" s="34"/>
    </row>
    <row r="273" spans="1:36">
      <c r="A273" s="13">
        <v>41009</v>
      </c>
      <c r="B273" s="33">
        <v>380</v>
      </c>
      <c r="C273" s="36">
        <v>38</v>
      </c>
      <c r="D273" s="36">
        <v>642</v>
      </c>
      <c r="E273" s="36">
        <v>31</v>
      </c>
      <c r="F273" s="36">
        <v>634</v>
      </c>
      <c r="G273" s="42">
        <v>31</v>
      </c>
      <c r="H273" s="33">
        <v>32</v>
      </c>
      <c r="I273" s="36">
        <v>6</v>
      </c>
      <c r="J273" s="36">
        <v>60</v>
      </c>
      <c r="K273" s="36">
        <v>11</v>
      </c>
      <c r="L273" s="36">
        <v>155</v>
      </c>
      <c r="M273" s="42">
        <v>10</v>
      </c>
      <c r="N273" s="33">
        <v>177</v>
      </c>
      <c r="O273" s="36">
        <v>14</v>
      </c>
      <c r="P273" s="36">
        <v>92</v>
      </c>
      <c r="Q273" s="36">
        <v>6</v>
      </c>
      <c r="R273" s="36">
        <v>129</v>
      </c>
      <c r="S273" s="42">
        <v>9</v>
      </c>
      <c r="T273" s="33">
        <v>167</v>
      </c>
      <c r="U273" s="36">
        <v>12</v>
      </c>
      <c r="V273" s="36">
        <v>47</v>
      </c>
      <c r="W273" s="36">
        <v>4</v>
      </c>
      <c r="X273" s="36">
        <v>19</v>
      </c>
      <c r="Y273" s="42">
        <v>0</v>
      </c>
      <c r="Z273" s="13">
        <v>41003</v>
      </c>
      <c r="AA273" s="33">
        <v>0</v>
      </c>
      <c r="AB273" s="42">
        <v>0</v>
      </c>
      <c r="AC273" s="36"/>
      <c r="AD273" s="58" t="s">
        <v>260</v>
      </c>
      <c r="AE273" s="147"/>
      <c r="AF273" s="34"/>
      <c r="AG273" s="34"/>
      <c r="AH273" s="34"/>
      <c r="AI273" s="34"/>
      <c r="AJ273" s="34"/>
    </row>
    <row r="274" spans="1:36">
      <c r="A274" s="13">
        <v>41011</v>
      </c>
      <c r="B274" s="33">
        <v>13</v>
      </c>
      <c r="C274" s="36">
        <v>3</v>
      </c>
      <c r="D274" s="36">
        <v>2</v>
      </c>
      <c r="E274" s="36">
        <v>0</v>
      </c>
      <c r="F274" s="36">
        <v>1</v>
      </c>
      <c r="G274" s="42">
        <v>0</v>
      </c>
      <c r="H274" s="33">
        <v>11</v>
      </c>
      <c r="I274" s="36">
        <v>1</v>
      </c>
      <c r="J274" s="36">
        <v>105</v>
      </c>
      <c r="K274" s="36">
        <v>4</v>
      </c>
      <c r="L274" s="36">
        <v>21</v>
      </c>
      <c r="M274" s="42">
        <v>1</v>
      </c>
      <c r="N274" s="33">
        <v>13</v>
      </c>
      <c r="O274" s="36">
        <v>0</v>
      </c>
      <c r="P274" s="36">
        <v>10</v>
      </c>
      <c r="Q274" s="36">
        <v>1</v>
      </c>
      <c r="R274" s="36">
        <v>4</v>
      </c>
      <c r="S274" s="42">
        <v>0</v>
      </c>
      <c r="T274" s="33">
        <v>0</v>
      </c>
      <c r="U274" s="36">
        <v>0</v>
      </c>
      <c r="V274" s="36">
        <v>0</v>
      </c>
      <c r="W274" s="36">
        <v>0</v>
      </c>
      <c r="X274" s="36">
        <v>0</v>
      </c>
      <c r="Y274" s="42">
        <v>0</v>
      </c>
      <c r="Z274" s="13">
        <v>41003</v>
      </c>
      <c r="AA274" s="33">
        <v>0</v>
      </c>
      <c r="AB274" s="42">
        <v>0</v>
      </c>
      <c r="AC274" s="36"/>
      <c r="AD274" s="58" t="s">
        <v>260</v>
      </c>
      <c r="AE274" s="54"/>
      <c r="AF274" s="34"/>
      <c r="AG274" s="34"/>
      <c r="AH274" s="34"/>
      <c r="AI274" s="34"/>
      <c r="AJ274" s="34"/>
    </row>
    <row r="275" spans="1:36">
      <c r="A275" s="13">
        <v>41018</v>
      </c>
      <c r="B275" s="17">
        <v>34</v>
      </c>
      <c r="C275" s="18">
        <v>12</v>
      </c>
      <c r="D275" s="18">
        <v>19</v>
      </c>
      <c r="E275" s="18">
        <v>2</v>
      </c>
      <c r="F275" s="18">
        <v>18</v>
      </c>
      <c r="G275" s="19">
        <v>6</v>
      </c>
      <c r="H275" s="17">
        <v>26</v>
      </c>
      <c r="I275" s="18">
        <v>3</v>
      </c>
      <c r="J275" s="18">
        <v>22</v>
      </c>
      <c r="K275" s="18">
        <v>0</v>
      </c>
      <c r="L275" s="18">
        <v>67</v>
      </c>
      <c r="M275" s="19">
        <v>6</v>
      </c>
      <c r="N275" s="17">
        <v>20</v>
      </c>
      <c r="O275" s="18">
        <v>1</v>
      </c>
      <c r="P275" s="18">
        <v>11</v>
      </c>
      <c r="Q275" s="18">
        <v>0</v>
      </c>
      <c r="R275" s="18">
        <v>6</v>
      </c>
      <c r="S275" s="19">
        <v>1</v>
      </c>
      <c r="T275" s="17">
        <v>7</v>
      </c>
      <c r="U275" s="18">
        <v>0</v>
      </c>
      <c r="V275" s="18">
        <v>15</v>
      </c>
      <c r="W275" s="18">
        <v>0</v>
      </c>
      <c r="X275" s="18">
        <v>24</v>
      </c>
      <c r="Y275" s="19">
        <v>0</v>
      </c>
      <c r="Z275" s="13">
        <v>41009</v>
      </c>
      <c r="AA275" s="33">
        <v>0</v>
      </c>
      <c r="AB275" s="42">
        <v>0</v>
      </c>
      <c r="AC275" s="36"/>
      <c r="AD275" s="54" t="s">
        <v>101</v>
      </c>
      <c r="AE275" s="42"/>
      <c r="AF275" s="34"/>
      <c r="AG275" s="34"/>
      <c r="AH275" s="34"/>
      <c r="AI275" s="34"/>
      <c r="AJ275" s="34"/>
    </row>
    <row r="276" spans="1:36">
      <c r="A276" s="13">
        <v>41022</v>
      </c>
      <c r="B276" s="17">
        <v>67</v>
      </c>
      <c r="C276" s="18">
        <v>7</v>
      </c>
      <c r="D276" s="18">
        <v>43</v>
      </c>
      <c r="E276" s="18">
        <v>1</v>
      </c>
      <c r="F276" s="18">
        <v>52</v>
      </c>
      <c r="G276" s="19">
        <v>0</v>
      </c>
      <c r="H276" s="17">
        <v>146</v>
      </c>
      <c r="I276" s="18">
        <v>7</v>
      </c>
      <c r="J276" s="18">
        <v>45</v>
      </c>
      <c r="K276" s="18">
        <v>3</v>
      </c>
      <c r="L276" s="18">
        <v>82</v>
      </c>
      <c r="M276" s="19">
        <v>2</v>
      </c>
      <c r="N276" s="17">
        <v>10</v>
      </c>
      <c r="O276" s="18">
        <v>1</v>
      </c>
      <c r="P276" s="18">
        <v>13</v>
      </c>
      <c r="Q276" s="18">
        <v>1</v>
      </c>
      <c r="R276" s="18">
        <v>8</v>
      </c>
      <c r="S276" s="19">
        <v>1</v>
      </c>
      <c r="T276" s="17">
        <v>8</v>
      </c>
      <c r="U276" s="18">
        <v>1</v>
      </c>
      <c r="V276" s="18">
        <v>5</v>
      </c>
      <c r="W276" s="18">
        <v>1</v>
      </c>
      <c r="X276" s="18">
        <v>5</v>
      </c>
      <c r="Y276" s="19">
        <v>0</v>
      </c>
      <c r="Z276" s="13">
        <v>41011</v>
      </c>
      <c r="AA276" s="33">
        <v>0</v>
      </c>
      <c r="AB276" s="42">
        <v>0</v>
      </c>
      <c r="AC276" s="36"/>
      <c r="AD276" s="54" t="s">
        <v>94</v>
      </c>
      <c r="AE276" s="42"/>
      <c r="AF276" s="34"/>
      <c r="AG276" s="34"/>
      <c r="AH276" s="34"/>
      <c r="AI276" s="34"/>
      <c r="AJ276" s="34"/>
    </row>
    <row r="277" spans="1:36">
      <c r="A277" s="13">
        <v>41025</v>
      </c>
      <c r="B277" s="17">
        <v>29</v>
      </c>
      <c r="C277" s="18">
        <v>8</v>
      </c>
      <c r="D277" s="18">
        <v>16</v>
      </c>
      <c r="E277" s="18">
        <v>1</v>
      </c>
      <c r="F277" s="18">
        <v>16</v>
      </c>
      <c r="G277" s="19">
        <v>2</v>
      </c>
      <c r="H277" s="17">
        <v>20</v>
      </c>
      <c r="I277" s="18">
        <v>2</v>
      </c>
      <c r="J277" s="18">
        <v>63</v>
      </c>
      <c r="K277" s="18">
        <v>4</v>
      </c>
      <c r="L277" s="18">
        <v>29</v>
      </c>
      <c r="M277" s="19">
        <v>4</v>
      </c>
      <c r="N277" s="17">
        <v>35</v>
      </c>
      <c r="O277" s="18">
        <v>1</v>
      </c>
      <c r="P277" s="18">
        <v>7</v>
      </c>
      <c r="Q277" s="18">
        <v>0</v>
      </c>
      <c r="R277" s="18">
        <v>6</v>
      </c>
      <c r="S277" s="19">
        <v>0</v>
      </c>
      <c r="T277" s="17">
        <v>4</v>
      </c>
      <c r="U277" s="18">
        <v>1</v>
      </c>
      <c r="V277" s="18">
        <v>1</v>
      </c>
      <c r="W277" s="18">
        <v>0</v>
      </c>
      <c r="X277" s="18">
        <v>0</v>
      </c>
      <c r="Y277" s="19">
        <v>0</v>
      </c>
      <c r="Z277" s="13">
        <v>41018</v>
      </c>
      <c r="AA277" s="33">
        <v>0</v>
      </c>
      <c r="AB277" s="42">
        <v>0</v>
      </c>
      <c r="AC277" s="36"/>
      <c r="AD277" s="54" t="s">
        <v>87</v>
      </c>
      <c r="AE277" s="42"/>
      <c r="AF277" s="34"/>
      <c r="AG277" s="34"/>
      <c r="AH277" s="34"/>
      <c r="AI277" s="34"/>
      <c r="AJ277" s="34"/>
    </row>
    <row r="278" spans="1:36">
      <c r="A278" s="13">
        <v>41029</v>
      </c>
      <c r="B278" s="17">
        <v>61</v>
      </c>
      <c r="C278" s="18">
        <v>12</v>
      </c>
      <c r="D278" s="18">
        <v>15</v>
      </c>
      <c r="E278" s="18">
        <v>1</v>
      </c>
      <c r="F278" s="18">
        <v>14</v>
      </c>
      <c r="G278" s="19">
        <v>2</v>
      </c>
      <c r="H278" s="17">
        <v>107</v>
      </c>
      <c r="I278" s="18">
        <v>2</v>
      </c>
      <c r="J278" s="18">
        <v>43</v>
      </c>
      <c r="K278" s="18">
        <v>4</v>
      </c>
      <c r="L278" s="18">
        <v>34</v>
      </c>
      <c r="M278" s="19">
        <v>2</v>
      </c>
      <c r="N278" s="17">
        <v>51</v>
      </c>
      <c r="O278" s="18">
        <v>3</v>
      </c>
      <c r="P278" s="18">
        <v>26</v>
      </c>
      <c r="Q278" s="18">
        <v>2</v>
      </c>
      <c r="R278" s="18">
        <v>23</v>
      </c>
      <c r="S278" s="19">
        <v>3</v>
      </c>
      <c r="T278" s="17">
        <v>12</v>
      </c>
      <c r="U278" s="18">
        <v>0</v>
      </c>
      <c r="V278" s="18">
        <v>8</v>
      </c>
      <c r="W278" s="18">
        <v>0</v>
      </c>
      <c r="X278" s="18">
        <v>8</v>
      </c>
      <c r="Y278" s="19">
        <v>2</v>
      </c>
      <c r="Z278" s="13">
        <v>41022</v>
      </c>
      <c r="AA278" s="33">
        <v>0</v>
      </c>
      <c r="AB278" s="42">
        <v>0</v>
      </c>
      <c r="AC278" s="36"/>
      <c r="AD278" s="54" t="s">
        <v>88</v>
      </c>
      <c r="AE278" s="42"/>
      <c r="AF278" s="34"/>
      <c r="AG278" s="34"/>
      <c r="AH278" s="34"/>
      <c r="AI278" s="34"/>
      <c r="AJ278" s="34"/>
    </row>
    <row r="279" spans="1:36">
      <c r="A279" s="13">
        <v>41030</v>
      </c>
      <c r="B279" s="17">
        <v>220</v>
      </c>
      <c r="C279" s="18">
        <v>26</v>
      </c>
      <c r="D279" s="18">
        <v>84</v>
      </c>
      <c r="E279" s="18">
        <v>12</v>
      </c>
      <c r="F279" s="18">
        <v>176</v>
      </c>
      <c r="G279" s="19">
        <v>13</v>
      </c>
      <c r="H279" s="17">
        <v>359</v>
      </c>
      <c r="I279" s="18">
        <v>40</v>
      </c>
      <c r="J279" s="18">
        <v>258</v>
      </c>
      <c r="K279" s="18">
        <v>28</v>
      </c>
      <c r="L279" s="18">
        <v>118</v>
      </c>
      <c r="M279" s="19">
        <v>14</v>
      </c>
      <c r="N279" s="17">
        <v>248</v>
      </c>
      <c r="O279" s="18">
        <v>31</v>
      </c>
      <c r="P279" s="18">
        <v>149</v>
      </c>
      <c r="Q279" s="18">
        <v>13</v>
      </c>
      <c r="R279" s="18">
        <v>101</v>
      </c>
      <c r="S279" s="19">
        <v>7</v>
      </c>
      <c r="T279" s="17">
        <v>239</v>
      </c>
      <c r="U279" s="18">
        <v>27</v>
      </c>
      <c r="V279" s="18">
        <v>183</v>
      </c>
      <c r="W279" s="18">
        <v>21</v>
      </c>
      <c r="X279" s="18">
        <v>108</v>
      </c>
      <c r="Y279" s="19">
        <v>5</v>
      </c>
      <c r="Z279" s="13">
        <v>41025</v>
      </c>
      <c r="AA279" s="33">
        <v>0</v>
      </c>
      <c r="AB279" s="42">
        <v>0</v>
      </c>
      <c r="AC279" s="36"/>
      <c r="AD279" s="54" t="s">
        <v>115</v>
      </c>
      <c r="AE279" s="42"/>
      <c r="AF279" s="34"/>
      <c r="AG279" s="34"/>
      <c r="AH279" s="34"/>
      <c r="AI279" s="34"/>
      <c r="AJ279" s="34"/>
    </row>
    <row r="280" spans="1:36">
      <c r="A280" s="13">
        <v>41038</v>
      </c>
      <c r="B280" s="17">
        <v>43</v>
      </c>
      <c r="C280" s="18">
        <v>9</v>
      </c>
      <c r="D280" s="18">
        <v>30</v>
      </c>
      <c r="E280" s="18">
        <v>3</v>
      </c>
      <c r="F280" s="18">
        <v>13</v>
      </c>
      <c r="G280" s="19">
        <v>3</v>
      </c>
      <c r="H280" s="17">
        <v>50</v>
      </c>
      <c r="I280" s="18">
        <v>2</v>
      </c>
      <c r="J280" s="18">
        <v>62</v>
      </c>
      <c r="K280" s="18">
        <v>3</v>
      </c>
      <c r="L280" s="18">
        <v>51</v>
      </c>
      <c r="M280" s="19">
        <v>3</v>
      </c>
      <c r="N280" s="17">
        <v>9</v>
      </c>
      <c r="O280" s="18">
        <v>0</v>
      </c>
      <c r="P280" s="18">
        <v>40</v>
      </c>
      <c r="Q280" s="18">
        <v>0</v>
      </c>
      <c r="R280" s="18">
        <v>32</v>
      </c>
      <c r="S280" s="19">
        <v>1</v>
      </c>
      <c r="T280" s="17">
        <v>42</v>
      </c>
      <c r="U280" s="18">
        <v>6</v>
      </c>
      <c r="V280" s="18">
        <v>4</v>
      </c>
      <c r="W280" s="18">
        <v>0</v>
      </c>
      <c r="X280" s="18">
        <v>1</v>
      </c>
      <c r="Y280" s="19">
        <v>0</v>
      </c>
      <c r="Z280" s="13">
        <v>41029</v>
      </c>
      <c r="AA280" s="33">
        <v>0</v>
      </c>
      <c r="AB280" s="42">
        <v>0</v>
      </c>
      <c r="AC280" s="36"/>
      <c r="AD280" s="54" t="s">
        <v>89</v>
      </c>
      <c r="AE280" s="42"/>
      <c r="AF280" s="34"/>
      <c r="AG280" s="34"/>
      <c r="AH280" s="34"/>
      <c r="AI280" s="34"/>
      <c r="AJ280" s="34"/>
    </row>
    <row r="281" spans="1:36">
      <c r="A281" s="13">
        <v>41039</v>
      </c>
      <c r="B281" s="17">
        <v>35</v>
      </c>
      <c r="C281" s="18">
        <v>6</v>
      </c>
      <c r="D281" s="18">
        <v>15</v>
      </c>
      <c r="E281" s="18">
        <v>3</v>
      </c>
      <c r="F281" s="18">
        <v>13</v>
      </c>
      <c r="G281" s="19">
        <v>5</v>
      </c>
      <c r="H281" s="17">
        <v>73</v>
      </c>
      <c r="I281" s="18">
        <v>3</v>
      </c>
      <c r="J281" s="18">
        <v>76</v>
      </c>
      <c r="K281" s="18">
        <v>10</v>
      </c>
      <c r="L281" s="18">
        <v>177</v>
      </c>
      <c r="M281" s="19">
        <v>18</v>
      </c>
      <c r="N281" s="17">
        <v>120</v>
      </c>
      <c r="O281" s="18">
        <v>6</v>
      </c>
      <c r="P281" s="18">
        <v>59</v>
      </c>
      <c r="Q281" s="18">
        <v>1</v>
      </c>
      <c r="R281" s="18">
        <v>37</v>
      </c>
      <c r="S281" s="19">
        <v>4</v>
      </c>
      <c r="T281" s="17">
        <v>38</v>
      </c>
      <c r="U281" s="18">
        <v>3</v>
      </c>
      <c r="V281" s="18">
        <v>50</v>
      </c>
      <c r="W281" s="18">
        <v>3</v>
      </c>
      <c r="X281" s="18">
        <v>62</v>
      </c>
      <c r="Y281" s="19">
        <v>3</v>
      </c>
      <c r="Z281" s="13">
        <v>41030</v>
      </c>
      <c r="AA281" s="33">
        <v>0</v>
      </c>
      <c r="AB281" s="42">
        <v>0</v>
      </c>
      <c r="AC281" s="36"/>
      <c r="AD281" s="54" t="s">
        <v>102</v>
      </c>
      <c r="AE281" s="42"/>
      <c r="AF281" s="34"/>
      <c r="AG281" s="34"/>
      <c r="AH281" s="34"/>
      <c r="AI281" s="34"/>
      <c r="AJ281" s="34"/>
    </row>
    <row r="282" spans="1:36">
      <c r="A282" s="13">
        <v>41044</v>
      </c>
      <c r="B282" s="17">
        <v>23</v>
      </c>
      <c r="C282" s="18">
        <v>4</v>
      </c>
      <c r="D282" s="18">
        <v>21</v>
      </c>
      <c r="E282" s="18">
        <v>7</v>
      </c>
      <c r="F282" s="18">
        <v>15</v>
      </c>
      <c r="G282" s="19">
        <v>2</v>
      </c>
      <c r="H282" s="17">
        <v>51</v>
      </c>
      <c r="I282" s="18">
        <v>3</v>
      </c>
      <c r="J282" s="18">
        <v>41</v>
      </c>
      <c r="K282" s="18">
        <v>0</v>
      </c>
      <c r="L282" s="18">
        <v>34</v>
      </c>
      <c r="M282" s="19">
        <v>1</v>
      </c>
      <c r="N282" s="17">
        <v>19</v>
      </c>
      <c r="O282" s="18">
        <v>2</v>
      </c>
      <c r="P282" s="18">
        <v>8</v>
      </c>
      <c r="Q282" s="18">
        <v>0</v>
      </c>
      <c r="R282" s="18">
        <v>17</v>
      </c>
      <c r="S282" s="19">
        <v>1</v>
      </c>
      <c r="T282" s="17">
        <v>0</v>
      </c>
      <c r="U282" s="18">
        <v>0</v>
      </c>
      <c r="V282" s="18">
        <v>4</v>
      </c>
      <c r="W282" s="18">
        <v>0</v>
      </c>
      <c r="X282" s="18">
        <v>11</v>
      </c>
      <c r="Y282" s="19">
        <v>0</v>
      </c>
      <c r="Z282" s="13">
        <v>41038</v>
      </c>
      <c r="AA282" s="33">
        <v>5</v>
      </c>
      <c r="AB282" s="42">
        <v>3</v>
      </c>
      <c r="AC282" s="36"/>
      <c r="AD282" s="54" t="s">
        <v>90</v>
      </c>
      <c r="AE282" s="42"/>
      <c r="AF282" s="34"/>
      <c r="AG282" s="34"/>
      <c r="AH282" s="34"/>
      <c r="AI282" s="34"/>
      <c r="AJ282" s="34"/>
    </row>
    <row r="283" spans="1:36">
      <c r="A283" s="13">
        <v>41045</v>
      </c>
      <c r="B283" s="17">
        <v>30</v>
      </c>
      <c r="C283" s="18">
        <v>3</v>
      </c>
      <c r="D283" s="18">
        <v>19</v>
      </c>
      <c r="E283" s="18">
        <v>1</v>
      </c>
      <c r="F283" s="18">
        <v>11</v>
      </c>
      <c r="G283" s="19">
        <v>0</v>
      </c>
      <c r="H283" s="17">
        <v>15</v>
      </c>
      <c r="I283" s="18">
        <v>2</v>
      </c>
      <c r="J283" s="18">
        <v>627</v>
      </c>
      <c r="K283" s="18">
        <v>8</v>
      </c>
      <c r="L283" s="18">
        <v>180</v>
      </c>
      <c r="M283" s="19">
        <v>8</v>
      </c>
      <c r="N283" s="17">
        <v>6</v>
      </c>
      <c r="O283" s="18">
        <v>0</v>
      </c>
      <c r="P283" s="18">
        <v>63</v>
      </c>
      <c r="Q283" s="18">
        <v>0</v>
      </c>
      <c r="R283" s="18">
        <v>45</v>
      </c>
      <c r="S283" s="19">
        <v>2</v>
      </c>
      <c r="T283" s="17">
        <v>49</v>
      </c>
      <c r="U283" s="18">
        <v>2</v>
      </c>
      <c r="V283" s="18">
        <v>14</v>
      </c>
      <c r="W283" s="18">
        <v>2</v>
      </c>
      <c r="X283" s="18">
        <v>9</v>
      </c>
      <c r="Y283" s="19">
        <v>0</v>
      </c>
      <c r="Z283" s="13">
        <v>41039</v>
      </c>
      <c r="AA283" s="33">
        <v>0</v>
      </c>
      <c r="AB283" s="42">
        <v>0</v>
      </c>
      <c r="AC283" s="36"/>
      <c r="AD283" s="54" t="s">
        <v>297</v>
      </c>
      <c r="AE283" s="42"/>
      <c r="AF283" s="34"/>
      <c r="AG283" s="34"/>
      <c r="AH283" s="34"/>
      <c r="AI283" s="34"/>
      <c r="AJ283" s="34"/>
    </row>
    <row r="284" spans="1:36">
      <c r="A284" s="13">
        <v>41051</v>
      </c>
      <c r="B284" s="17">
        <v>351</v>
      </c>
      <c r="C284" s="18">
        <v>16</v>
      </c>
      <c r="D284" s="18">
        <v>244</v>
      </c>
      <c r="E284" s="18">
        <v>21</v>
      </c>
      <c r="F284" s="18">
        <v>192</v>
      </c>
      <c r="G284" s="19">
        <v>24</v>
      </c>
      <c r="H284" s="17">
        <v>119</v>
      </c>
      <c r="I284" s="18">
        <v>1</v>
      </c>
      <c r="J284" s="18">
        <v>8</v>
      </c>
      <c r="K284" s="18">
        <v>0</v>
      </c>
      <c r="L284" s="18">
        <v>69</v>
      </c>
      <c r="M284" s="19">
        <v>5</v>
      </c>
      <c r="N284" s="17">
        <v>65</v>
      </c>
      <c r="O284" s="18">
        <v>4</v>
      </c>
      <c r="P284" s="18">
        <v>36</v>
      </c>
      <c r="Q284" s="18">
        <v>3</v>
      </c>
      <c r="R284" s="18">
        <v>27</v>
      </c>
      <c r="S284" s="19">
        <v>6</v>
      </c>
      <c r="T284" s="17">
        <v>1</v>
      </c>
      <c r="U284" s="18">
        <v>0</v>
      </c>
      <c r="V284" s="18">
        <v>2</v>
      </c>
      <c r="W284" s="18">
        <v>0</v>
      </c>
      <c r="X284" s="18">
        <v>1</v>
      </c>
      <c r="Y284" s="19">
        <v>0</v>
      </c>
      <c r="Z284" s="13">
        <v>41044</v>
      </c>
      <c r="AA284" s="33">
        <v>0</v>
      </c>
      <c r="AB284" s="42">
        <v>0</v>
      </c>
      <c r="AC284" s="36"/>
      <c r="AD284" s="54" t="s">
        <v>189</v>
      </c>
      <c r="AE284" s="42"/>
      <c r="AF284" s="34"/>
      <c r="AG284" s="34"/>
      <c r="AH284" s="34"/>
      <c r="AI284" s="34"/>
      <c r="AJ284" s="34"/>
    </row>
    <row r="285" spans="1:36">
      <c r="A285" s="13">
        <v>41053</v>
      </c>
      <c r="B285" s="17">
        <v>49</v>
      </c>
      <c r="C285" s="18">
        <v>8</v>
      </c>
      <c r="D285" s="18">
        <v>54</v>
      </c>
      <c r="E285" s="18">
        <v>14</v>
      </c>
      <c r="F285" s="18">
        <v>601</v>
      </c>
      <c r="G285" s="19">
        <v>25</v>
      </c>
      <c r="H285" s="17">
        <v>79</v>
      </c>
      <c r="I285" s="18">
        <v>6</v>
      </c>
      <c r="J285" s="18">
        <v>26</v>
      </c>
      <c r="K285" s="18">
        <v>4</v>
      </c>
      <c r="L285" s="18">
        <v>64</v>
      </c>
      <c r="M285" s="19">
        <v>4</v>
      </c>
      <c r="N285" s="17">
        <v>46</v>
      </c>
      <c r="O285" s="18">
        <v>2</v>
      </c>
      <c r="P285" s="18">
        <v>13</v>
      </c>
      <c r="Q285" s="18">
        <v>0</v>
      </c>
      <c r="R285" s="18">
        <v>19</v>
      </c>
      <c r="S285" s="19">
        <v>0</v>
      </c>
      <c r="T285" s="17">
        <v>11</v>
      </c>
      <c r="U285" s="18">
        <v>0</v>
      </c>
      <c r="V285" s="18">
        <v>32</v>
      </c>
      <c r="W285" s="18">
        <v>1</v>
      </c>
      <c r="X285" s="18">
        <v>25</v>
      </c>
      <c r="Y285" s="19">
        <v>1</v>
      </c>
      <c r="Z285" s="13">
        <v>41045</v>
      </c>
      <c r="AA285" s="33">
        <v>0</v>
      </c>
      <c r="AB285" s="42">
        <v>0</v>
      </c>
      <c r="AC285" s="36"/>
      <c r="AD285" s="54" t="s">
        <v>91</v>
      </c>
      <c r="AE285" s="42"/>
      <c r="AF285" s="34"/>
      <c r="AG285" s="34"/>
      <c r="AH285" s="34"/>
      <c r="AI285" s="34"/>
      <c r="AJ285" s="34"/>
    </row>
    <row r="286" spans="1:36">
      <c r="A286" s="13">
        <v>41058</v>
      </c>
      <c r="B286" s="17">
        <v>76</v>
      </c>
      <c r="C286" s="18">
        <v>3</v>
      </c>
      <c r="D286" s="18">
        <v>57</v>
      </c>
      <c r="E286" s="18">
        <v>0</v>
      </c>
      <c r="F286" s="18">
        <v>43</v>
      </c>
      <c r="G286" s="19">
        <v>2</v>
      </c>
      <c r="H286" s="17">
        <v>48</v>
      </c>
      <c r="I286" s="18">
        <v>1</v>
      </c>
      <c r="J286" s="18">
        <v>275</v>
      </c>
      <c r="K286" s="18">
        <v>19</v>
      </c>
      <c r="L286" s="18">
        <v>181</v>
      </c>
      <c r="M286" s="19">
        <v>7</v>
      </c>
      <c r="N286" s="17">
        <v>319</v>
      </c>
      <c r="O286" s="18">
        <v>15</v>
      </c>
      <c r="P286" s="18">
        <v>198</v>
      </c>
      <c r="Q286" s="18">
        <v>12</v>
      </c>
      <c r="R286" s="18">
        <v>154</v>
      </c>
      <c r="S286" s="19">
        <v>1</v>
      </c>
      <c r="T286" s="17">
        <v>64</v>
      </c>
      <c r="U286" s="18">
        <v>2</v>
      </c>
      <c r="V286" s="18">
        <v>32</v>
      </c>
      <c r="W286" s="18">
        <v>1</v>
      </c>
      <c r="X286" s="18">
        <v>22</v>
      </c>
      <c r="Y286" s="19">
        <v>0</v>
      </c>
      <c r="Z286" s="13">
        <v>41051</v>
      </c>
      <c r="AA286" s="33">
        <v>0</v>
      </c>
      <c r="AB286" s="42">
        <v>0</v>
      </c>
      <c r="AC286" s="36"/>
      <c r="AD286" s="54" t="s">
        <v>193</v>
      </c>
      <c r="AE286" s="42"/>
      <c r="AF286" s="34"/>
      <c r="AG286" s="34"/>
      <c r="AH286" s="34"/>
      <c r="AI286" s="34"/>
      <c r="AJ286" s="34"/>
    </row>
    <row r="287" spans="1:36">
      <c r="A287" s="13">
        <v>41059</v>
      </c>
      <c r="B287" s="17">
        <v>38</v>
      </c>
      <c r="C287" s="18">
        <v>4</v>
      </c>
      <c r="D287" s="18">
        <v>32</v>
      </c>
      <c r="E287" s="18">
        <v>2</v>
      </c>
      <c r="F287" s="18">
        <v>40</v>
      </c>
      <c r="G287" s="19">
        <v>3</v>
      </c>
      <c r="H287" s="17">
        <v>73</v>
      </c>
      <c r="I287" s="18">
        <v>4</v>
      </c>
      <c r="J287" s="18">
        <v>40</v>
      </c>
      <c r="K287" s="18">
        <v>6</v>
      </c>
      <c r="L287" s="18">
        <v>24</v>
      </c>
      <c r="M287" s="19">
        <v>0</v>
      </c>
      <c r="N287" s="17">
        <v>109</v>
      </c>
      <c r="O287" s="18">
        <v>2</v>
      </c>
      <c r="P287" s="18">
        <v>43</v>
      </c>
      <c r="Q287" s="18">
        <v>3</v>
      </c>
      <c r="R287" s="18">
        <v>14</v>
      </c>
      <c r="S287" s="19">
        <v>1</v>
      </c>
      <c r="T287" s="17">
        <v>90</v>
      </c>
      <c r="U287" s="18">
        <v>6</v>
      </c>
      <c r="V287" s="18">
        <v>54</v>
      </c>
      <c r="W287" s="18">
        <v>2</v>
      </c>
      <c r="X287" s="18">
        <v>30</v>
      </c>
      <c r="Y287" s="19">
        <v>2</v>
      </c>
      <c r="Z287" s="13">
        <v>41053</v>
      </c>
      <c r="AA287" s="33">
        <v>0</v>
      </c>
      <c r="AB287" s="42">
        <v>0</v>
      </c>
      <c r="AC287" s="36"/>
      <c r="AD287" s="54" t="s">
        <v>218</v>
      </c>
      <c r="AE287" s="42"/>
      <c r="AF287" s="34"/>
      <c r="AG287" s="34"/>
      <c r="AH287" s="34"/>
      <c r="AI287" s="34"/>
      <c r="AJ287" s="34"/>
    </row>
    <row r="288" spans="1:36">
      <c r="A288" s="13">
        <v>41065</v>
      </c>
      <c r="B288" s="17">
        <v>36</v>
      </c>
      <c r="C288" s="18">
        <v>1</v>
      </c>
      <c r="D288" s="18">
        <v>30</v>
      </c>
      <c r="E288" s="18">
        <v>0</v>
      </c>
      <c r="F288" s="18">
        <v>43</v>
      </c>
      <c r="G288" s="19">
        <v>0</v>
      </c>
      <c r="H288" s="17">
        <v>122</v>
      </c>
      <c r="I288" s="18">
        <v>9</v>
      </c>
      <c r="J288" s="18">
        <v>9</v>
      </c>
      <c r="K288" s="18">
        <v>1</v>
      </c>
      <c r="L288" s="18">
        <v>33</v>
      </c>
      <c r="M288" s="19">
        <v>3</v>
      </c>
      <c r="N288" s="17">
        <v>2</v>
      </c>
      <c r="O288" s="18">
        <v>0</v>
      </c>
      <c r="P288" s="18">
        <v>1</v>
      </c>
      <c r="Q288" s="18">
        <v>0</v>
      </c>
      <c r="R288" s="18">
        <v>3</v>
      </c>
      <c r="S288" s="19">
        <v>2</v>
      </c>
      <c r="T288" s="17">
        <v>4</v>
      </c>
      <c r="U288" s="18">
        <v>0</v>
      </c>
      <c r="V288" s="18">
        <v>3</v>
      </c>
      <c r="W288" s="18">
        <v>1</v>
      </c>
      <c r="X288" s="18">
        <v>0</v>
      </c>
      <c r="Y288" s="19">
        <v>0</v>
      </c>
      <c r="Z288" s="13">
        <v>41058</v>
      </c>
      <c r="AA288" s="33">
        <v>0</v>
      </c>
      <c r="AB288" s="42">
        <v>0</v>
      </c>
      <c r="AC288" s="36"/>
      <c r="AD288" s="54" t="s">
        <v>212</v>
      </c>
      <c r="AE288" s="42"/>
      <c r="AF288" s="34"/>
      <c r="AG288" s="34"/>
      <c r="AH288" s="34"/>
      <c r="AI288" s="34"/>
      <c r="AJ288" s="34"/>
    </row>
    <row r="289" spans="1:36">
      <c r="A289" s="13">
        <v>41067</v>
      </c>
      <c r="B289" s="17">
        <v>151</v>
      </c>
      <c r="C289" s="18">
        <v>3</v>
      </c>
      <c r="D289" s="18">
        <v>92</v>
      </c>
      <c r="E289" s="18">
        <v>3</v>
      </c>
      <c r="F289" s="18">
        <v>73</v>
      </c>
      <c r="G289" s="19">
        <v>2</v>
      </c>
      <c r="H289" s="17">
        <v>43</v>
      </c>
      <c r="I289" s="18">
        <v>8</v>
      </c>
      <c r="J289" s="18">
        <v>193</v>
      </c>
      <c r="K289" s="18">
        <v>6</v>
      </c>
      <c r="L289" s="18">
        <v>120</v>
      </c>
      <c r="M289" s="19">
        <v>15</v>
      </c>
      <c r="N289" s="17">
        <v>117</v>
      </c>
      <c r="O289" s="18">
        <v>3</v>
      </c>
      <c r="P289" s="18">
        <v>36</v>
      </c>
      <c r="Q289" s="18">
        <v>5</v>
      </c>
      <c r="R289" s="18">
        <v>32</v>
      </c>
      <c r="S289" s="19">
        <v>2</v>
      </c>
      <c r="T289" s="17">
        <v>137</v>
      </c>
      <c r="U289" s="18">
        <v>24</v>
      </c>
      <c r="V289" s="18">
        <v>39</v>
      </c>
      <c r="W289" s="18">
        <v>7</v>
      </c>
      <c r="X289" s="18">
        <v>21</v>
      </c>
      <c r="Y289" s="19">
        <v>2</v>
      </c>
      <c r="Z289" s="13">
        <v>41059</v>
      </c>
      <c r="AA289" s="33">
        <v>0</v>
      </c>
      <c r="AB289" s="42">
        <v>0</v>
      </c>
      <c r="AC289" s="36"/>
      <c r="AD289" s="54" t="s">
        <v>220</v>
      </c>
      <c r="AE289" s="42"/>
      <c r="AF289" s="34"/>
      <c r="AG289" s="34"/>
      <c r="AH289" s="34"/>
      <c r="AI289" s="34"/>
      <c r="AJ289" s="34"/>
    </row>
    <row r="290" spans="1:36">
      <c r="A290" s="13">
        <v>41071</v>
      </c>
      <c r="B290" s="17">
        <v>56</v>
      </c>
      <c r="C290" s="18">
        <v>11</v>
      </c>
      <c r="D290" s="18">
        <v>36</v>
      </c>
      <c r="E290" s="18">
        <v>11</v>
      </c>
      <c r="F290" s="18">
        <v>38</v>
      </c>
      <c r="G290" s="19">
        <v>3</v>
      </c>
      <c r="H290" s="17">
        <v>40</v>
      </c>
      <c r="I290" s="18">
        <v>4</v>
      </c>
      <c r="J290" s="18">
        <v>29</v>
      </c>
      <c r="K290" s="18">
        <v>5</v>
      </c>
      <c r="L290" s="18">
        <v>54</v>
      </c>
      <c r="M290" s="19">
        <v>4</v>
      </c>
      <c r="N290" s="17">
        <v>69</v>
      </c>
      <c r="O290" s="18">
        <v>6</v>
      </c>
      <c r="P290" s="18">
        <v>49</v>
      </c>
      <c r="Q290" s="18">
        <v>3</v>
      </c>
      <c r="R290" s="18">
        <v>82</v>
      </c>
      <c r="S290" s="19">
        <v>4</v>
      </c>
      <c r="T290" s="17">
        <v>40</v>
      </c>
      <c r="U290" s="18">
        <v>1</v>
      </c>
      <c r="V290" s="18">
        <v>33</v>
      </c>
      <c r="W290" s="18">
        <v>7</v>
      </c>
      <c r="X290" s="18">
        <v>160</v>
      </c>
      <c r="Y290" s="19">
        <v>18</v>
      </c>
      <c r="Z290" s="13">
        <v>41065</v>
      </c>
      <c r="AA290" s="33">
        <v>0</v>
      </c>
      <c r="AB290" s="42">
        <v>0</v>
      </c>
      <c r="AC290" s="36"/>
      <c r="AD290" s="54" t="s">
        <v>230</v>
      </c>
      <c r="AE290" s="42"/>
      <c r="AF290" s="34"/>
      <c r="AG290" s="34"/>
      <c r="AH290" s="34"/>
      <c r="AI290" s="34"/>
      <c r="AJ290" s="34"/>
    </row>
    <row r="291" spans="1:36" ht="15">
      <c r="A291" s="13">
        <v>41074</v>
      </c>
      <c r="B291" s="165">
        <v>35</v>
      </c>
      <c r="C291" s="166">
        <v>3</v>
      </c>
      <c r="D291" s="166">
        <v>43</v>
      </c>
      <c r="E291" s="166">
        <v>4</v>
      </c>
      <c r="F291" s="166">
        <v>24</v>
      </c>
      <c r="G291" s="167">
        <v>1</v>
      </c>
      <c r="H291" s="168">
        <v>32</v>
      </c>
      <c r="I291" s="166">
        <v>3</v>
      </c>
      <c r="J291" s="166">
        <v>34</v>
      </c>
      <c r="K291" s="166">
        <v>7</v>
      </c>
      <c r="L291" s="166">
        <v>14</v>
      </c>
      <c r="M291" s="169">
        <v>3</v>
      </c>
      <c r="N291" s="170">
        <v>41</v>
      </c>
      <c r="O291" s="166">
        <v>1</v>
      </c>
      <c r="P291" s="166">
        <v>50</v>
      </c>
      <c r="Q291" s="166">
        <v>6</v>
      </c>
      <c r="R291" s="166">
        <v>21</v>
      </c>
      <c r="S291" s="167">
        <v>1</v>
      </c>
      <c r="T291" s="168">
        <v>14</v>
      </c>
      <c r="U291" s="166">
        <v>3</v>
      </c>
      <c r="V291" s="166">
        <v>7</v>
      </c>
      <c r="W291" s="166">
        <v>0</v>
      </c>
      <c r="X291" s="166">
        <v>9</v>
      </c>
      <c r="Y291" s="167">
        <v>0</v>
      </c>
      <c r="Z291" s="13">
        <v>41067</v>
      </c>
      <c r="AA291" s="33">
        <v>0</v>
      </c>
      <c r="AB291" s="42">
        <v>0</v>
      </c>
      <c r="AC291" s="36"/>
      <c r="AD291" s="54" t="s">
        <v>246</v>
      </c>
      <c r="AE291" s="37"/>
      <c r="AF291" s="34"/>
      <c r="AG291" s="34"/>
      <c r="AH291" s="34"/>
      <c r="AI291" s="34"/>
      <c r="AJ291" s="34"/>
    </row>
    <row r="292" spans="1:36" ht="15">
      <c r="A292" s="13">
        <v>41074</v>
      </c>
      <c r="B292" s="165">
        <v>83</v>
      </c>
      <c r="C292" s="166">
        <v>5</v>
      </c>
      <c r="D292" s="166">
        <v>72</v>
      </c>
      <c r="E292" s="166">
        <v>5</v>
      </c>
      <c r="F292" s="166">
        <v>46</v>
      </c>
      <c r="G292" s="167">
        <v>2</v>
      </c>
      <c r="H292" s="168">
        <v>305</v>
      </c>
      <c r="I292" s="166">
        <v>22</v>
      </c>
      <c r="J292" s="166">
        <v>152</v>
      </c>
      <c r="K292" s="166">
        <v>6</v>
      </c>
      <c r="L292" s="166">
        <v>53</v>
      </c>
      <c r="M292" s="169">
        <v>2</v>
      </c>
      <c r="N292" s="170">
        <v>24</v>
      </c>
      <c r="O292" s="166">
        <v>2</v>
      </c>
      <c r="P292" s="166">
        <v>13</v>
      </c>
      <c r="Q292" s="166">
        <v>1</v>
      </c>
      <c r="R292" s="166">
        <v>17</v>
      </c>
      <c r="S292" s="167">
        <v>2</v>
      </c>
      <c r="T292" s="168">
        <v>13</v>
      </c>
      <c r="U292" s="166">
        <v>0</v>
      </c>
      <c r="V292" s="166">
        <v>120</v>
      </c>
      <c r="W292" s="166">
        <v>1</v>
      </c>
      <c r="X292" s="166">
        <v>21</v>
      </c>
      <c r="Y292" s="167">
        <v>0</v>
      </c>
      <c r="Z292" s="13">
        <v>41071</v>
      </c>
      <c r="AA292" s="33">
        <v>0</v>
      </c>
      <c r="AB292" s="42">
        <v>0</v>
      </c>
      <c r="AC292" s="36"/>
      <c r="AD292" s="54" t="s">
        <v>253</v>
      </c>
      <c r="AE292" s="37"/>
      <c r="AF292" s="34"/>
      <c r="AG292" s="34"/>
      <c r="AH292" s="34"/>
      <c r="AI292" s="34"/>
      <c r="AJ292" s="34"/>
    </row>
    <row r="293" spans="1:36">
      <c r="A293" s="13">
        <v>41079</v>
      </c>
      <c r="B293" s="17">
        <v>161</v>
      </c>
      <c r="C293" s="18">
        <v>30</v>
      </c>
      <c r="D293" s="18">
        <v>118</v>
      </c>
      <c r="E293" s="18">
        <v>24</v>
      </c>
      <c r="F293" s="18">
        <v>76</v>
      </c>
      <c r="G293" s="19">
        <v>12</v>
      </c>
      <c r="H293" s="17">
        <v>22</v>
      </c>
      <c r="I293" s="18">
        <v>3</v>
      </c>
      <c r="J293" s="18">
        <v>41</v>
      </c>
      <c r="K293" s="18">
        <v>4</v>
      </c>
      <c r="L293" s="18">
        <v>171</v>
      </c>
      <c r="M293" s="19">
        <v>15</v>
      </c>
      <c r="N293" s="17">
        <v>91</v>
      </c>
      <c r="O293" s="18">
        <v>15</v>
      </c>
      <c r="P293" s="18">
        <v>50</v>
      </c>
      <c r="Q293" s="18">
        <v>11</v>
      </c>
      <c r="R293" s="18">
        <v>39</v>
      </c>
      <c r="S293" s="19">
        <v>5</v>
      </c>
      <c r="T293" s="17">
        <v>40</v>
      </c>
      <c r="U293" s="18">
        <v>4</v>
      </c>
      <c r="V293" s="18">
        <v>53</v>
      </c>
      <c r="W293" s="18">
        <v>2</v>
      </c>
      <c r="X293" s="18">
        <v>14</v>
      </c>
      <c r="Y293" s="19">
        <v>2</v>
      </c>
      <c r="Z293" s="13">
        <v>41072</v>
      </c>
      <c r="AA293" s="33">
        <v>0</v>
      </c>
      <c r="AB293" s="42">
        <v>0</v>
      </c>
      <c r="AC293" s="36"/>
      <c r="AD293" s="54" t="s">
        <v>240</v>
      </c>
      <c r="AE293" s="42"/>
      <c r="AF293" s="34"/>
      <c r="AG293" s="34"/>
      <c r="AH293" s="34"/>
      <c r="AI293" s="34"/>
      <c r="AJ293" s="34"/>
    </row>
    <row r="294" spans="1:36">
      <c r="A294" s="13">
        <v>41081</v>
      </c>
      <c r="B294" s="17">
        <v>107</v>
      </c>
      <c r="C294" s="18">
        <v>36</v>
      </c>
      <c r="D294" s="18">
        <v>93</v>
      </c>
      <c r="E294" s="18">
        <v>25</v>
      </c>
      <c r="F294" s="18">
        <v>155</v>
      </c>
      <c r="G294" s="19">
        <v>25</v>
      </c>
      <c r="H294" s="17">
        <v>232</v>
      </c>
      <c r="I294" s="18">
        <v>15</v>
      </c>
      <c r="J294" s="18">
        <v>156</v>
      </c>
      <c r="K294" s="18">
        <v>12</v>
      </c>
      <c r="L294" s="18">
        <v>217</v>
      </c>
      <c r="M294" s="19">
        <v>22</v>
      </c>
      <c r="N294" s="17">
        <v>105</v>
      </c>
      <c r="O294" s="18">
        <v>12</v>
      </c>
      <c r="P294" s="18">
        <v>92</v>
      </c>
      <c r="Q294" s="18">
        <v>11</v>
      </c>
      <c r="R294" s="18">
        <v>79</v>
      </c>
      <c r="S294" s="19">
        <v>10</v>
      </c>
      <c r="T294" s="17">
        <v>105</v>
      </c>
      <c r="U294" s="18">
        <v>6</v>
      </c>
      <c r="V294" s="18">
        <v>53</v>
      </c>
      <c r="W294" s="18">
        <v>7</v>
      </c>
      <c r="X294" s="18">
        <v>235</v>
      </c>
      <c r="Y294" s="19">
        <v>26</v>
      </c>
      <c r="Z294" s="13">
        <v>41073</v>
      </c>
      <c r="AA294" s="33">
        <v>0</v>
      </c>
      <c r="AB294" s="42">
        <v>0</v>
      </c>
      <c r="AC294" s="36"/>
      <c r="AD294" s="54" t="s">
        <v>249</v>
      </c>
      <c r="AE294" s="42"/>
      <c r="AF294" s="34"/>
      <c r="AG294" s="34"/>
      <c r="AH294" s="34"/>
      <c r="AI294" s="34"/>
      <c r="AJ294" s="34"/>
    </row>
    <row r="295" spans="1:36" ht="15">
      <c r="A295" s="13">
        <v>41085</v>
      </c>
      <c r="B295" s="17">
        <v>95</v>
      </c>
      <c r="C295" s="18">
        <v>19</v>
      </c>
      <c r="D295" s="18">
        <v>43</v>
      </c>
      <c r="E295" s="18">
        <v>12</v>
      </c>
      <c r="F295" s="18">
        <v>24</v>
      </c>
      <c r="G295" s="19">
        <v>4</v>
      </c>
      <c r="H295" s="17">
        <v>284</v>
      </c>
      <c r="I295" s="18">
        <v>1</v>
      </c>
      <c r="J295" s="18">
        <v>120</v>
      </c>
      <c r="K295" s="18">
        <v>1</v>
      </c>
      <c r="L295" s="18">
        <v>62</v>
      </c>
      <c r="M295" s="19">
        <v>1</v>
      </c>
      <c r="N295" s="17">
        <v>25</v>
      </c>
      <c r="O295" s="18">
        <v>0</v>
      </c>
      <c r="P295" s="18">
        <v>19</v>
      </c>
      <c r="Q295" s="18">
        <v>0</v>
      </c>
      <c r="R295" s="18">
        <v>13</v>
      </c>
      <c r="S295" s="19">
        <v>0</v>
      </c>
      <c r="T295" s="17">
        <v>30</v>
      </c>
      <c r="U295" s="18">
        <v>5</v>
      </c>
      <c r="V295" s="18">
        <v>29</v>
      </c>
      <c r="W295" s="18">
        <v>3</v>
      </c>
      <c r="X295" s="18">
        <v>10</v>
      </c>
      <c r="Y295" s="19">
        <v>2</v>
      </c>
      <c r="Z295" s="13">
        <v>41074</v>
      </c>
      <c r="AA295" s="172">
        <v>0</v>
      </c>
      <c r="AB295" s="173">
        <v>0</v>
      </c>
      <c r="AC295" s="171"/>
      <c r="AD295" s="181" t="s">
        <v>311</v>
      </c>
      <c r="AE295" s="182"/>
      <c r="AF295" s="34"/>
      <c r="AG295" s="34"/>
      <c r="AH295" s="34"/>
      <c r="AI295" s="34"/>
      <c r="AJ295" s="34"/>
    </row>
    <row r="296" spans="1:36" ht="15.75" thickBot="1">
      <c r="A296" s="14">
        <v>41089</v>
      </c>
      <c r="B296" s="38">
        <v>8</v>
      </c>
      <c r="C296" s="39">
        <v>3</v>
      </c>
      <c r="D296" s="39">
        <v>34</v>
      </c>
      <c r="E296" s="39">
        <v>4</v>
      </c>
      <c r="F296" s="39">
        <v>32</v>
      </c>
      <c r="G296" s="43">
        <v>3</v>
      </c>
      <c r="H296" s="38">
        <v>134</v>
      </c>
      <c r="I296" s="39">
        <v>7</v>
      </c>
      <c r="J296" s="39">
        <v>52</v>
      </c>
      <c r="K296" s="39">
        <v>7</v>
      </c>
      <c r="L296" s="39">
        <v>99</v>
      </c>
      <c r="M296" s="43">
        <v>7</v>
      </c>
      <c r="N296" s="38">
        <v>100</v>
      </c>
      <c r="O296" s="39">
        <v>12</v>
      </c>
      <c r="P296" s="39">
        <v>79</v>
      </c>
      <c r="Q296" s="39">
        <v>16</v>
      </c>
      <c r="R296" s="39">
        <v>36</v>
      </c>
      <c r="S296" s="43">
        <v>5</v>
      </c>
      <c r="T296" s="38">
        <v>25</v>
      </c>
      <c r="U296" s="39">
        <v>3</v>
      </c>
      <c r="V296" s="39">
        <v>35</v>
      </c>
      <c r="W296" s="39">
        <v>2</v>
      </c>
      <c r="X296" s="39">
        <v>30</v>
      </c>
      <c r="Y296" s="43">
        <v>1</v>
      </c>
      <c r="Z296" s="13">
        <v>41074</v>
      </c>
      <c r="AA296" s="164">
        <v>0</v>
      </c>
      <c r="AB296" s="174">
        <v>0</v>
      </c>
      <c r="AC296" s="171"/>
      <c r="AD296" s="183" t="s">
        <v>311</v>
      </c>
      <c r="AE296" s="184"/>
      <c r="AF296" s="34"/>
      <c r="AG296" s="34"/>
      <c r="AH296" s="34"/>
      <c r="AI296" s="34"/>
      <c r="AJ296" s="34"/>
    </row>
    <row r="297" spans="1:36" ht="15">
      <c r="A297" s="15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13">
        <v>41074</v>
      </c>
      <c r="AA297" s="33">
        <v>0</v>
      </c>
      <c r="AB297" s="42">
        <v>0</v>
      </c>
      <c r="AC297" s="36"/>
      <c r="AD297" s="183" t="s">
        <v>311</v>
      </c>
      <c r="AE297" s="37"/>
      <c r="AF297" s="34"/>
      <c r="AG297" s="34"/>
      <c r="AH297" s="34"/>
      <c r="AI297" s="34"/>
      <c r="AJ297" s="34"/>
    </row>
    <row r="298" spans="1:36">
      <c r="A298" s="3"/>
      <c r="B298" s="4"/>
      <c r="C298" s="8"/>
      <c r="D298" s="6"/>
      <c r="E298" s="5"/>
      <c r="F298" s="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13">
        <v>41079</v>
      </c>
      <c r="AA298" s="162">
        <v>0</v>
      </c>
      <c r="AB298" s="163">
        <v>0</v>
      </c>
      <c r="AC298" s="36"/>
      <c r="AD298" s="54" t="s">
        <v>266</v>
      </c>
      <c r="AE298" s="37"/>
      <c r="AF298" s="34"/>
      <c r="AG298" s="34"/>
      <c r="AH298" s="34"/>
      <c r="AI298" s="34"/>
      <c r="AJ298" s="34"/>
    </row>
    <row r="299" spans="1:36">
      <c r="A299" s="13"/>
      <c r="B299" s="35"/>
      <c r="C299" s="44"/>
      <c r="D299" s="36"/>
      <c r="E299" s="120"/>
      <c r="F299" s="42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13">
        <v>41081</v>
      </c>
      <c r="AA299" s="95">
        <v>0</v>
      </c>
      <c r="AB299" s="96">
        <v>0</v>
      </c>
      <c r="AC299" s="36"/>
      <c r="AD299" s="54" t="s">
        <v>263</v>
      </c>
      <c r="AE299" s="42"/>
      <c r="AF299" s="34"/>
      <c r="AG299" s="34"/>
      <c r="AH299" s="34"/>
      <c r="AI299" s="34"/>
      <c r="AJ299" s="34"/>
    </row>
    <row r="300" spans="1:36">
      <c r="A300" s="13"/>
      <c r="B300" s="33"/>
      <c r="C300" s="42"/>
      <c r="D300" s="36"/>
      <c r="E300" s="54"/>
      <c r="F300" s="54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13">
        <v>41085</v>
      </c>
      <c r="AA300" s="95">
        <v>0</v>
      </c>
      <c r="AB300" s="96">
        <v>0</v>
      </c>
      <c r="AC300" s="36"/>
      <c r="AD300" s="54" t="s">
        <v>312</v>
      </c>
      <c r="AE300" s="42"/>
      <c r="AF300" s="34"/>
      <c r="AG300" s="34"/>
      <c r="AH300" s="34"/>
      <c r="AI300" s="34"/>
      <c r="AJ300" s="34"/>
    </row>
    <row r="301" spans="1:36" ht="13.5" thickBot="1">
      <c r="A301" s="13"/>
      <c r="B301" s="33"/>
      <c r="C301" s="42"/>
      <c r="D301" s="36"/>
      <c r="E301" s="58"/>
      <c r="F301" s="147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14">
        <v>41089</v>
      </c>
      <c r="AA301" s="38">
        <v>0</v>
      </c>
      <c r="AB301" s="43">
        <v>0</v>
      </c>
      <c r="AC301" s="39"/>
      <c r="AD301" s="55" t="s">
        <v>293</v>
      </c>
      <c r="AE301" s="43"/>
      <c r="AF301" s="34"/>
      <c r="AG301" s="34"/>
      <c r="AH301" s="34"/>
      <c r="AI301" s="34"/>
      <c r="AJ301" s="34"/>
    </row>
    <row r="302" spans="1:36" ht="13.5" thickBot="1">
      <c r="A302" s="14"/>
      <c r="B302" s="38"/>
      <c r="C302" s="43"/>
      <c r="D302" s="39"/>
      <c r="E302" s="55"/>
      <c r="F302" s="43"/>
      <c r="G302" s="34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56"/>
      <c r="AD302" s="36"/>
      <c r="AE302" s="34"/>
      <c r="AF302" s="34"/>
      <c r="AG302" s="34"/>
      <c r="AH302" s="34"/>
      <c r="AI302" s="34"/>
      <c r="AJ302" s="34"/>
    </row>
    <row r="303" spans="1:36">
      <c r="A303" s="1" t="s">
        <v>116</v>
      </c>
      <c r="B303" s="107"/>
      <c r="C303" s="34"/>
      <c r="D303" s="34"/>
      <c r="E303" s="34"/>
      <c r="F303" s="34"/>
      <c r="G303" s="34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56"/>
      <c r="AD303" s="36"/>
      <c r="AE303" s="34"/>
      <c r="AF303" s="34"/>
      <c r="AG303" s="34"/>
      <c r="AH303" s="34"/>
      <c r="AI303" s="34"/>
      <c r="AJ303" s="34"/>
    </row>
    <row r="304" spans="1:36">
      <c r="A304" s="3" t="s">
        <v>0</v>
      </c>
      <c r="B304" s="4" t="s">
        <v>1</v>
      </c>
      <c r="C304" s="5" t="s">
        <v>2</v>
      </c>
      <c r="D304" s="5" t="s">
        <v>1</v>
      </c>
      <c r="E304" s="5" t="s">
        <v>2</v>
      </c>
      <c r="F304" s="5" t="s">
        <v>1</v>
      </c>
      <c r="G304" s="5" t="s">
        <v>2</v>
      </c>
      <c r="H304" s="4" t="s">
        <v>1</v>
      </c>
      <c r="I304" s="5" t="s">
        <v>2</v>
      </c>
      <c r="J304" s="5" t="s">
        <v>1</v>
      </c>
      <c r="K304" s="5" t="s">
        <v>2</v>
      </c>
      <c r="L304" s="5" t="s">
        <v>1</v>
      </c>
      <c r="M304" s="5" t="s">
        <v>2</v>
      </c>
      <c r="N304" s="4" t="s">
        <v>3</v>
      </c>
      <c r="O304" s="5" t="s">
        <v>4</v>
      </c>
      <c r="P304" s="5" t="s">
        <v>3</v>
      </c>
      <c r="Q304" s="5" t="s">
        <v>4</v>
      </c>
      <c r="R304" s="5" t="s">
        <v>3</v>
      </c>
      <c r="S304" s="5" t="s">
        <v>4</v>
      </c>
      <c r="T304" s="4" t="s">
        <v>9</v>
      </c>
      <c r="U304" s="5" t="s">
        <v>10</v>
      </c>
      <c r="V304" s="5" t="s">
        <v>9</v>
      </c>
      <c r="W304" s="5" t="s">
        <v>10</v>
      </c>
      <c r="X304" s="5" t="s">
        <v>9</v>
      </c>
      <c r="Y304" s="5" t="s">
        <v>10</v>
      </c>
      <c r="Z304" s="4" t="s">
        <v>1</v>
      </c>
      <c r="AA304" s="8" t="s">
        <v>2</v>
      </c>
      <c r="AB304" s="6" t="s">
        <v>6</v>
      </c>
      <c r="AC304" s="5" t="s">
        <v>7</v>
      </c>
      <c r="AD304" s="6" t="s">
        <v>8</v>
      </c>
      <c r="AE304" s="34"/>
      <c r="AF304" s="34"/>
      <c r="AG304" s="34"/>
      <c r="AH304" s="34"/>
      <c r="AI304" s="34"/>
      <c r="AJ304" s="34"/>
    </row>
    <row r="305" spans="1:36">
      <c r="A305" s="13">
        <v>41003</v>
      </c>
      <c r="B305" s="33">
        <v>221</v>
      </c>
      <c r="C305" s="36">
        <v>43</v>
      </c>
      <c r="D305" s="36">
        <v>51</v>
      </c>
      <c r="E305" s="36">
        <v>13</v>
      </c>
      <c r="F305" s="36">
        <v>10</v>
      </c>
      <c r="G305" s="42">
        <v>1</v>
      </c>
      <c r="H305" s="33">
        <v>245</v>
      </c>
      <c r="I305" s="36">
        <v>20</v>
      </c>
      <c r="J305" s="36">
        <v>471</v>
      </c>
      <c r="K305" s="36">
        <v>27</v>
      </c>
      <c r="L305" s="36">
        <v>617</v>
      </c>
      <c r="M305" s="42">
        <v>28</v>
      </c>
      <c r="N305" s="33">
        <v>264</v>
      </c>
      <c r="O305" s="36">
        <v>16</v>
      </c>
      <c r="P305" s="36">
        <v>351</v>
      </c>
      <c r="Q305" s="36">
        <v>24</v>
      </c>
      <c r="R305" s="36">
        <v>331</v>
      </c>
      <c r="S305" s="42">
        <v>29</v>
      </c>
      <c r="T305" s="33">
        <v>429</v>
      </c>
      <c r="U305" s="36">
        <v>37</v>
      </c>
      <c r="V305" s="36">
        <v>258</v>
      </c>
      <c r="W305" s="36">
        <v>20</v>
      </c>
      <c r="X305" s="36">
        <v>235</v>
      </c>
      <c r="Y305" s="42">
        <v>30</v>
      </c>
      <c r="Z305" s="33">
        <v>0</v>
      </c>
      <c r="AA305" s="42">
        <v>0</v>
      </c>
      <c r="AB305" s="36"/>
      <c r="AC305" s="54" t="s">
        <v>93</v>
      </c>
      <c r="AD305" s="42"/>
      <c r="AE305" s="34"/>
      <c r="AF305" s="34"/>
      <c r="AG305" s="34"/>
      <c r="AH305" s="34"/>
      <c r="AI305" s="34"/>
      <c r="AJ305" s="34"/>
    </row>
    <row r="306" spans="1:36">
      <c r="A306" s="13">
        <v>41005</v>
      </c>
      <c r="B306" s="33">
        <v>32</v>
      </c>
      <c r="C306" s="36">
        <v>8</v>
      </c>
      <c r="D306" s="36">
        <v>43</v>
      </c>
      <c r="E306" s="36">
        <v>5</v>
      </c>
      <c r="F306" s="36">
        <v>6</v>
      </c>
      <c r="G306" s="42">
        <v>3</v>
      </c>
      <c r="H306" s="33">
        <v>60</v>
      </c>
      <c r="I306" s="36">
        <v>6</v>
      </c>
      <c r="J306" s="36">
        <v>30</v>
      </c>
      <c r="K306" s="36">
        <v>3</v>
      </c>
      <c r="L306" s="36">
        <v>33</v>
      </c>
      <c r="M306" s="42">
        <v>1</v>
      </c>
      <c r="N306" s="33">
        <v>323</v>
      </c>
      <c r="O306" s="36">
        <v>1</v>
      </c>
      <c r="P306" s="36">
        <v>1034</v>
      </c>
      <c r="Q306" s="36">
        <v>3</v>
      </c>
      <c r="R306" s="36">
        <v>940</v>
      </c>
      <c r="S306" s="42">
        <v>2</v>
      </c>
      <c r="T306" s="33">
        <v>129</v>
      </c>
      <c r="U306" s="36">
        <v>0</v>
      </c>
      <c r="V306" s="36">
        <v>211</v>
      </c>
      <c r="W306" s="36">
        <v>1</v>
      </c>
      <c r="X306" s="36">
        <v>181</v>
      </c>
      <c r="Y306" s="42">
        <v>1</v>
      </c>
      <c r="Z306" s="33">
        <v>0</v>
      </c>
      <c r="AA306" s="42">
        <v>0</v>
      </c>
      <c r="AB306" s="36" t="s">
        <v>117</v>
      </c>
      <c r="AC306" s="54" t="s">
        <v>118</v>
      </c>
      <c r="AD306" s="42"/>
      <c r="AE306" s="34"/>
      <c r="AF306" s="34"/>
      <c r="AG306" s="34"/>
      <c r="AH306" s="34"/>
      <c r="AI306" s="34"/>
      <c r="AJ306" s="34"/>
    </row>
    <row r="307" spans="1:36">
      <c r="A307" s="13">
        <v>41009</v>
      </c>
      <c r="B307" s="33">
        <v>138</v>
      </c>
      <c r="C307" s="36">
        <v>25</v>
      </c>
      <c r="D307" s="36">
        <v>72</v>
      </c>
      <c r="E307" s="36">
        <v>15</v>
      </c>
      <c r="F307" s="36">
        <v>44</v>
      </c>
      <c r="G307" s="42">
        <v>5</v>
      </c>
      <c r="H307" s="33">
        <v>20</v>
      </c>
      <c r="I307" s="36">
        <v>1</v>
      </c>
      <c r="J307" s="36">
        <v>43</v>
      </c>
      <c r="K307" s="36">
        <v>3</v>
      </c>
      <c r="L307" s="36">
        <v>112</v>
      </c>
      <c r="M307" s="42">
        <v>6</v>
      </c>
      <c r="N307" s="33">
        <v>26</v>
      </c>
      <c r="O307" s="36">
        <v>2</v>
      </c>
      <c r="P307" s="36">
        <v>12</v>
      </c>
      <c r="Q307" s="36">
        <v>4</v>
      </c>
      <c r="R307" s="36">
        <v>11</v>
      </c>
      <c r="S307" s="42">
        <v>3</v>
      </c>
      <c r="T307" s="33">
        <v>0</v>
      </c>
      <c r="U307" s="36">
        <v>0</v>
      </c>
      <c r="V307" s="36">
        <v>0</v>
      </c>
      <c r="W307" s="36">
        <v>0</v>
      </c>
      <c r="X307" s="36">
        <v>0</v>
      </c>
      <c r="Y307" s="42">
        <v>0</v>
      </c>
      <c r="Z307" s="33">
        <v>0</v>
      </c>
      <c r="AA307" s="42">
        <v>0</v>
      </c>
      <c r="AB307" s="36"/>
      <c r="AC307" s="54" t="s">
        <v>101</v>
      </c>
      <c r="AD307" s="42"/>
      <c r="AE307" s="34"/>
      <c r="AF307" s="34"/>
      <c r="AG307" s="34"/>
      <c r="AH307" s="34"/>
      <c r="AI307" s="34"/>
      <c r="AJ307" s="34"/>
    </row>
    <row r="308" spans="1:36">
      <c r="A308" s="13">
        <v>41011</v>
      </c>
      <c r="B308" s="33">
        <v>25</v>
      </c>
      <c r="C308" s="36">
        <v>8</v>
      </c>
      <c r="D308" s="36">
        <v>34</v>
      </c>
      <c r="E308" s="36">
        <v>9</v>
      </c>
      <c r="F308" s="36">
        <v>3</v>
      </c>
      <c r="G308" s="42">
        <v>1</v>
      </c>
      <c r="H308" s="33">
        <v>23</v>
      </c>
      <c r="I308" s="36">
        <v>0</v>
      </c>
      <c r="J308" s="36">
        <v>19</v>
      </c>
      <c r="K308" s="36">
        <v>3</v>
      </c>
      <c r="L308" s="36">
        <v>22</v>
      </c>
      <c r="M308" s="42">
        <v>3</v>
      </c>
      <c r="N308" s="33">
        <v>40</v>
      </c>
      <c r="O308" s="36">
        <v>0</v>
      </c>
      <c r="P308" s="36">
        <v>92</v>
      </c>
      <c r="Q308" s="36">
        <v>2</v>
      </c>
      <c r="R308" s="36">
        <v>112</v>
      </c>
      <c r="S308" s="42">
        <v>4</v>
      </c>
      <c r="T308" s="33">
        <v>2</v>
      </c>
      <c r="U308" s="36">
        <v>0</v>
      </c>
      <c r="V308" s="36">
        <v>4</v>
      </c>
      <c r="W308" s="36">
        <v>0</v>
      </c>
      <c r="X308" s="36">
        <v>1</v>
      </c>
      <c r="Y308" s="42">
        <v>0</v>
      </c>
      <c r="Z308" s="33">
        <v>0</v>
      </c>
      <c r="AA308" s="42">
        <v>0</v>
      </c>
      <c r="AB308" s="36"/>
      <c r="AC308" s="54" t="s">
        <v>94</v>
      </c>
      <c r="AD308" s="42"/>
      <c r="AE308" s="34"/>
      <c r="AF308" s="34"/>
      <c r="AG308" s="34"/>
      <c r="AH308" s="34"/>
      <c r="AI308" s="34"/>
      <c r="AJ308" s="34"/>
    </row>
    <row r="309" spans="1:36">
      <c r="A309" s="13">
        <v>41018</v>
      </c>
      <c r="B309" s="17">
        <v>108</v>
      </c>
      <c r="C309" s="18">
        <v>33</v>
      </c>
      <c r="D309" s="18">
        <v>87</v>
      </c>
      <c r="E309" s="18">
        <v>38</v>
      </c>
      <c r="F309" s="18">
        <v>29</v>
      </c>
      <c r="G309" s="19">
        <v>8</v>
      </c>
      <c r="H309" s="17">
        <v>76</v>
      </c>
      <c r="I309" s="18">
        <v>9</v>
      </c>
      <c r="J309" s="18">
        <v>117</v>
      </c>
      <c r="K309" s="18">
        <v>8</v>
      </c>
      <c r="L309" s="18">
        <v>152</v>
      </c>
      <c r="M309" s="19">
        <v>17</v>
      </c>
      <c r="N309" s="17">
        <v>147</v>
      </c>
      <c r="O309" s="18">
        <v>17</v>
      </c>
      <c r="P309" s="18">
        <v>102</v>
      </c>
      <c r="Q309" s="18">
        <v>12</v>
      </c>
      <c r="R309" s="18">
        <v>134</v>
      </c>
      <c r="S309" s="19">
        <v>11</v>
      </c>
      <c r="T309" s="17">
        <v>55</v>
      </c>
      <c r="U309" s="18">
        <v>3</v>
      </c>
      <c r="V309" s="18">
        <v>49</v>
      </c>
      <c r="W309" s="18">
        <v>3</v>
      </c>
      <c r="X309" s="18">
        <v>21</v>
      </c>
      <c r="Y309" s="19">
        <v>3</v>
      </c>
      <c r="Z309" s="33">
        <v>0</v>
      </c>
      <c r="AA309" s="42">
        <v>0</v>
      </c>
      <c r="AB309" s="36"/>
      <c r="AC309" s="54" t="s">
        <v>87</v>
      </c>
      <c r="AD309" s="42"/>
      <c r="AE309" s="34"/>
      <c r="AF309" s="34"/>
      <c r="AG309" s="34"/>
      <c r="AH309" s="34"/>
      <c r="AI309" s="34"/>
      <c r="AJ309" s="34"/>
    </row>
    <row r="310" spans="1:36" ht="15.75" customHeight="1">
      <c r="A310" s="13">
        <v>41022</v>
      </c>
      <c r="B310" s="17">
        <v>241</v>
      </c>
      <c r="C310" s="18">
        <v>25</v>
      </c>
      <c r="D310" s="18">
        <v>132</v>
      </c>
      <c r="E310" s="18">
        <v>9</v>
      </c>
      <c r="F310" s="18">
        <v>59</v>
      </c>
      <c r="G310" s="19">
        <v>5</v>
      </c>
      <c r="H310" s="17"/>
      <c r="I310" s="18"/>
      <c r="J310" s="18"/>
      <c r="K310" s="18"/>
      <c r="L310" s="18"/>
      <c r="M310" s="19"/>
      <c r="N310" s="17"/>
      <c r="O310" s="18"/>
      <c r="P310" s="18"/>
      <c r="Q310" s="18"/>
      <c r="R310" s="18"/>
      <c r="S310" s="19"/>
      <c r="T310" s="17"/>
      <c r="U310" s="18"/>
      <c r="V310" s="18"/>
      <c r="W310" s="18"/>
      <c r="X310" s="18"/>
      <c r="Y310" s="19"/>
      <c r="Z310" s="33">
        <v>0</v>
      </c>
      <c r="AA310" s="42">
        <v>0</v>
      </c>
      <c r="AB310" s="36"/>
      <c r="AC310" s="54" t="s">
        <v>88</v>
      </c>
      <c r="AD310" s="42"/>
      <c r="AE310" s="34"/>
      <c r="AF310" s="34"/>
      <c r="AG310" s="34"/>
      <c r="AH310" s="34"/>
      <c r="AI310" s="34"/>
      <c r="AJ310" s="34"/>
    </row>
    <row r="311" spans="1:36">
      <c r="A311" s="13">
        <v>41029</v>
      </c>
      <c r="B311" s="17">
        <v>64</v>
      </c>
      <c r="C311" s="18">
        <v>17</v>
      </c>
      <c r="D311" s="18">
        <v>13</v>
      </c>
      <c r="E311" s="18">
        <v>2</v>
      </c>
      <c r="F311" s="18">
        <v>5</v>
      </c>
      <c r="G311" s="19">
        <v>2</v>
      </c>
      <c r="H311" s="17"/>
      <c r="I311" s="18"/>
      <c r="J311" s="18"/>
      <c r="K311" s="18"/>
      <c r="L311" s="18"/>
      <c r="M311" s="19"/>
      <c r="N311" s="17"/>
      <c r="O311" s="18"/>
      <c r="P311" s="18"/>
      <c r="Q311" s="18"/>
      <c r="R311" s="18"/>
      <c r="S311" s="19"/>
      <c r="T311" s="17"/>
      <c r="U311" s="18"/>
      <c r="V311" s="18"/>
      <c r="W311" s="18"/>
      <c r="X311" s="18"/>
      <c r="Y311" s="19"/>
      <c r="Z311" s="33">
        <v>0</v>
      </c>
      <c r="AA311" s="42">
        <v>0</v>
      </c>
      <c r="AB311" s="36"/>
      <c r="AC311" s="54" t="s">
        <v>89</v>
      </c>
      <c r="AD311" s="42"/>
      <c r="AE311" s="34"/>
      <c r="AF311" s="34"/>
      <c r="AG311" s="34"/>
      <c r="AH311" s="34"/>
      <c r="AI311" s="34"/>
      <c r="AJ311" s="34"/>
    </row>
    <row r="312" spans="1:36">
      <c r="A312" s="13">
        <v>41030</v>
      </c>
      <c r="B312" s="17">
        <v>420</v>
      </c>
      <c r="C312" s="18">
        <v>35</v>
      </c>
      <c r="D312" s="18">
        <v>344</v>
      </c>
      <c r="E312" s="18">
        <v>41</v>
      </c>
      <c r="F312" s="18">
        <v>334</v>
      </c>
      <c r="G312" s="19">
        <v>29</v>
      </c>
      <c r="H312" s="17">
        <v>354</v>
      </c>
      <c r="I312" s="18">
        <v>43</v>
      </c>
      <c r="J312" s="18">
        <v>173</v>
      </c>
      <c r="K312" s="18">
        <v>11</v>
      </c>
      <c r="L312" s="18">
        <v>376</v>
      </c>
      <c r="M312" s="19">
        <v>43</v>
      </c>
      <c r="N312" s="17">
        <v>303</v>
      </c>
      <c r="O312" s="18">
        <v>23</v>
      </c>
      <c r="P312" s="18">
        <v>166</v>
      </c>
      <c r="Q312" s="18">
        <v>13</v>
      </c>
      <c r="R312" s="18">
        <v>143</v>
      </c>
      <c r="S312" s="19">
        <v>13</v>
      </c>
      <c r="T312" s="17">
        <v>367</v>
      </c>
      <c r="U312" s="18">
        <v>47</v>
      </c>
      <c r="V312" s="18">
        <v>228</v>
      </c>
      <c r="W312" s="18">
        <v>30</v>
      </c>
      <c r="X312" s="18">
        <v>254</v>
      </c>
      <c r="Y312" s="19">
        <v>19</v>
      </c>
      <c r="Z312" s="33">
        <v>0</v>
      </c>
      <c r="AA312" s="42">
        <v>0</v>
      </c>
      <c r="AB312" s="36"/>
      <c r="AC312" s="54" t="s">
        <v>102</v>
      </c>
      <c r="AD312" s="42"/>
      <c r="AE312" s="34"/>
      <c r="AF312" s="34"/>
      <c r="AG312" s="34"/>
      <c r="AH312" s="34"/>
      <c r="AI312" s="34"/>
      <c r="AJ312" s="34"/>
    </row>
    <row r="313" spans="1:36">
      <c r="A313" s="13">
        <v>41039</v>
      </c>
      <c r="B313" s="17">
        <v>49</v>
      </c>
      <c r="C313" s="18">
        <v>18</v>
      </c>
      <c r="D313" s="18">
        <v>31</v>
      </c>
      <c r="E313" s="18">
        <v>9</v>
      </c>
      <c r="F313" s="18">
        <v>1</v>
      </c>
      <c r="G313" s="19">
        <v>1</v>
      </c>
      <c r="H313" s="17">
        <v>53</v>
      </c>
      <c r="I313" s="18">
        <v>5</v>
      </c>
      <c r="J313" s="18">
        <v>8</v>
      </c>
      <c r="K313" s="18">
        <v>1</v>
      </c>
      <c r="L313" s="18">
        <v>9</v>
      </c>
      <c r="M313" s="19">
        <v>1</v>
      </c>
      <c r="N313" s="17">
        <v>138</v>
      </c>
      <c r="O313" s="18">
        <v>12</v>
      </c>
      <c r="P313" s="18">
        <v>151</v>
      </c>
      <c r="Q313" s="18">
        <v>15</v>
      </c>
      <c r="R313" s="18">
        <v>113</v>
      </c>
      <c r="S313" s="19">
        <v>8</v>
      </c>
      <c r="T313" s="17">
        <v>21</v>
      </c>
      <c r="U313" s="18">
        <v>1</v>
      </c>
      <c r="V313" s="18">
        <v>15</v>
      </c>
      <c r="W313" s="18">
        <v>3</v>
      </c>
      <c r="X313" s="18">
        <v>8</v>
      </c>
      <c r="Y313" s="19">
        <v>4</v>
      </c>
      <c r="Z313" s="33">
        <v>0</v>
      </c>
      <c r="AA313" s="42">
        <v>0</v>
      </c>
      <c r="AB313" s="36"/>
      <c r="AC313" s="54" t="s">
        <v>297</v>
      </c>
      <c r="AD313" s="42"/>
      <c r="AE313" s="34"/>
      <c r="AF313" s="34"/>
      <c r="AG313" s="34"/>
      <c r="AH313" s="34"/>
      <c r="AI313" s="34"/>
      <c r="AJ313" s="34"/>
    </row>
    <row r="314" spans="1:36">
      <c r="A314" s="13">
        <v>41040</v>
      </c>
      <c r="B314" s="17">
        <v>96</v>
      </c>
      <c r="C314" s="18">
        <v>12</v>
      </c>
      <c r="D314" s="18">
        <v>250</v>
      </c>
      <c r="E314" s="18">
        <v>20</v>
      </c>
      <c r="F314" s="18">
        <v>189</v>
      </c>
      <c r="G314" s="19">
        <v>18</v>
      </c>
      <c r="H314" s="17">
        <v>120</v>
      </c>
      <c r="I314" s="18">
        <v>33</v>
      </c>
      <c r="J314" s="18">
        <v>31</v>
      </c>
      <c r="K314" s="18">
        <v>4</v>
      </c>
      <c r="L314" s="18">
        <v>29</v>
      </c>
      <c r="M314" s="19">
        <v>4</v>
      </c>
      <c r="N314" s="17">
        <v>13</v>
      </c>
      <c r="O314" s="18">
        <v>2</v>
      </c>
      <c r="P314" s="18">
        <v>71</v>
      </c>
      <c r="Q314" s="18">
        <v>7</v>
      </c>
      <c r="R314" s="18">
        <v>36</v>
      </c>
      <c r="S314" s="19">
        <v>3</v>
      </c>
      <c r="T314" s="17">
        <v>27</v>
      </c>
      <c r="U314" s="18">
        <v>0</v>
      </c>
      <c r="V314" s="18">
        <v>21</v>
      </c>
      <c r="W314" s="18">
        <v>1</v>
      </c>
      <c r="X314" s="18">
        <v>16</v>
      </c>
      <c r="Y314" s="19">
        <v>0</v>
      </c>
      <c r="Z314" s="33">
        <v>0</v>
      </c>
      <c r="AA314" s="42">
        <v>0</v>
      </c>
      <c r="AB314" s="36"/>
      <c r="AC314" s="54" t="s">
        <v>203</v>
      </c>
      <c r="AD314" s="42"/>
      <c r="AE314" s="34"/>
      <c r="AF314" s="34"/>
      <c r="AG314" s="34"/>
      <c r="AH314" s="34"/>
      <c r="AI314" s="34"/>
      <c r="AJ314" s="34"/>
    </row>
    <row r="315" spans="1:36">
      <c r="A315" s="13">
        <v>41044</v>
      </c>
      <c r="B315" s="17">
        <v>30</v>
      </c>
      <c r="C315" s="18">
        <v>8</v>
      </c>
      <c r="D315" s="18">
        <v>13</v>
      </c>
      <c r="E315" s="18">
        <v>4</v>
      </c>
      <c r="F315" s="18">
        <v>5</v>
      </c>
      <c r="G315" s="19">
        <v>3</v>
      </c>
      <c r="H315" s="17">
        <v>40</v>
      </c>
      <c r="I315" s="18">
        <v>6</v>
      </c>
      <c r="J315" s="18">
        <v>14</v>
      </c>
      <c r="K315" s="18">
        <v>2</v>
      </c>
      <c r="L315" s="18">
        <v>40</v>
      </c>
      <c r="M315" s="19">
        <v>0</v>
      </c>
      <c r="N315" s="17">
        <v>122</v>
      </c>
      <c r="O315" s="18">
        <v>8</v>
      </c>
      <c r="P315" s="18">
        <v>221</v>
      </c>
      <c r="Q315" s="18">
        <v>6</v>
      </c>
      <c r="R315" s="18">
        <v>130</v>
      </c>
      <c r="S315" s="19">
        <v>1</v>
      </c>
      <c r="T315" s="17">
        <v>2</v>
      </c>
      <c r="U315" s="18">
        <v>0</v>
      </c>
      <c r="V315" s="18">
        <v>2</v>
      </c>
      <c r="W315" s="18">
        <v>0</v>
      </c>
      <c r="X315" s="18">
        <v>2</v>
      </c>
      <c r="Y315" s="19">
        <v>0</v>
      </c>
      <c r="Z315" s="33">
        <v>0</v>
      </c>
      <c r="AA315" s="42">
        <v>0</v>
      </c>
      <c r="AB315" s="36"/>
      <c r="AC315" s="54" t="s">
        <v>189</v>
      </c>
      <c r="AD315" s="42"/>
      <c r="AE315" s="34"/>
      <c r="AF315" s="34"/>
      <c r="AG315" s="34"/>
      <c r="AH315" s="34"/>
      <c r="AI315" s="34"/>
      <c r="AJ315" s="34"/>
    </row>
    <row r="316" spans="1:36">
      <c r="A316" s="13">
        <v>41046</v>
      </c>
      <c r="B316" s="17">
        <v>21</v>
      </c>
      <c r="C316" s="18">
        <v>4</v>
      </c>
      <c r="D316" s="18">
        <v>3</v>
      </c>
      <c r="E316" s="18">
        <v>1</v>
      </c>
      <c r="F316" s="18">
        <v>5</v>
      </c>
      <c r="G316" s="19">
        <v>3</v>
      </c>
      <c r="H316" s="17">
        <v>18</v>
      </c>
      <c r="I316" s="18">
        <v>3</v>
      </c>
      <c r="J316" s="18">
        <v>14</v>
      </c>
      <c r="K316" s="18">
        <v>3</v>
      </c>
      <c r="L316" s="18">
        <v>9</v>
      </c>
      <c r="M316" s="19">
        <v>1</v>
      </c>
      <c r="N316" s="17">
        <v>34</v>
      </c>
      <c r="O316" s="18">
        <v>2</v>
      </c>
      <c r="P316" s="18">
        <v>52</v>
      </c>
      <c r="Q316" s="18">
        <v>8</v>
      </c>
      <c r="R316" s="18">
        <v>53</v>
      </c>
      <c r="S316" s="19">
        <v>5</v>
      </c>
      <c r="T316" s="17">
        <v>1</v>
      </c>
      <c r="U316" s="18">
        <v>0</v>
      </c>
      <c r="V316" s="18">
        <v>0</v>
      </c>
      <c r="W316" s="18">
        <v>0</v>
      </c>
      <c r="X316" s="18">
        <v>0</v>
      </c>
      <c r="Y316" s="19">
        <v>0</v>
      </c>
      <c r="Z316" s="33">
        <v>0</v>
      </c>
      <c r="AA316" s="42">
        <v>0</v>
      </c>
      <c r="AB316" s="36"/>
      <c r="AC316" s="54" t="s">
        <v>199</v>
      </c>
      <c r="AD316" s="42"/>
      <c r="AE316" s="34"/>
      <c r="AF316" s="34"/>
      <c r="AG316" s="34"/>
      <c r="AH316" s="34"/>
      <c r="AI316" s="34"/>
      <c r="AJ316" s="34"/>
    </row>
    <row r="317" spans="1:36">
      <c r="A317" s="13">
        <v>41050</v>
      </c>
      <c r="B317" s="17">
        <v>208</v>
      </c>
      <c r="C317" s="18">
        <v>27</v>
      </c>
      <c r="D317" s="18">
        <v>203</v>
      </c>
      <c r="E317" s="18">
        <v>40</v>
      </c>
      <c r="F317" s="18">
        <v>891</v>
      </c>
      <c r="G317" s="19">
        <v>27</v>
      </c>
      <c r="H317" s="17">
        <v>27</v>
      </c>
      <c r="I317" s="18">
        <v>2</v>
      </c>
      <c r="J317" s="18">
        <v>31</v>
      </c>
      <c r="K317" s="18">
        <v>4</v>
      </c>
      <c r="L317" s="18">
        <v>290</v>
      </c>
      <c r="M317" s="19">
        <v>13</v>
      </c>
      <c r="N317" s="17">
        <v>120</v>
      </c>
      <c r="O317" s="18">
        <v>5</v>
      </c>
      <c r="P317" s="18">
        <v>94</v>
      </c>
      <c r="Q317" s="18">
        <v>7</v>
      </c>
      <c r="R317" s="18">
        <v>75</v>
      </c>
      <c r="S317" s="19">
        <v>8</v>
      </c>
      <c r="T317" s="17">
        <v>19</v>
      </c>
      <c r="U317" s="18">
        <v>2</v>
      </c>
      <c r="V317" s="18">
        <v>3</v>
      </c>
      <c r="W317" s="18">
        <v>0</v>
      </c>
      <c r="X317" s="18">
        <v>27</v>
      </c>
      <c r="Y317" s="19">
        <v>3</v>
      </c>
      <c r="Z317" s="33">
        <v>0</v>
      </c>
      <c r="AA317" s="42">
        <v>0</v>
      </c>
      <c r="AB317" s="36"/>
      <c r="AC317" s="54" t="s">
        <v>197</v>
      </c>
      <c r="AD317" s="42"/>
      <c r="AE317" s="34"/>
      <c r="AF317" s="34"/>
      <c r="AG317" s="34"/>
      <c r="AH317" s="34"/>
      <c r="AI317" s="34"/>
      <c r="AJ317" s="34"/>
    </row>
    <row r="318" spans="1:36">
      <c r="A318" s="13">
        <v>41051</v>
      </c>
      <c r="B318" s="17">
        <v>52</v>
      </c>
      <c r="C318" s="18">
        <v>21</v>
      </c>
      <c r="D318" s="18">
        <v>49</v>
      </c>
      <c r="E318" s="18">
        <v>13</v>
      </c>
      <c r="F318" s="18">
        <v>251</v>
      </c>
      <c r="G318" s="19">
        <v>44</v>
      </c>
      <c r="H318" s="17">
        <v>70</v>
      </c>
      <c r="I318" s="18">
        <v>3</v>
      </c>
      <c r="J318" s="18">
        <v>40</v>
      </c>
      <c r="K318" s="18">
        <v>2</v>
      </c>
      <c r="L318" s="18">
        <v>123</v>
      </c>
      <c r="M318" s="19">
        <v>5</v>
      </c>
      <c r="N318" s="17">
        <v>15</v>
      </c>
      <c r="O318" s="18">
        <v>2</v>
      </c>
      <c r="P318" s="18">
        <v>21</v>
      </c>
      <c r="Q318" s="18">
        <v>1</v>
      </c>
      <c r="R318" s="18">
        <v>125</v>
      </c>
      <c r="S318" s="19">
        <v>5</v>
      </c>
      <c r="T318" s="17">
        <v>75</v>
      </c>
      <c r="U318" s="18">
        <v>9</v>
      </c>
      <c r="V318" s="18">
        <v>52</v>
      </c>
      <c r="W318" s="18">
        <v>6</v>
      </c>
      <c r="X318" s="18">
        <v>45</v>
      </c>
      <c r="Y318" s="19">
        <v>7</v>
      </c>
      <c r="Z318" s="33">
        <v>0</v>
      </c>
      <c r="AA318" s="42">
        <v>0</v>
      </c>
      <c r="AB318" s="36"/>
      <c r="AC318" s="54" t="s">
        <v>193</v>
      </c>
      <c r="AD318" s="42"/>
      <c r="AE318" s="34"/>
      <c r="AF318" s="34"/>
      <c r="AG318" s="34"/>
      <c r="AH318" s="34"/>
      <c r="AI318" s="34"/>
      <c r="AJ318" s="34"/>
    </row>
    <row r="319" spans="1:36">
      <c r="A319" s="13">
        <v>41058</v>
      </c>
      <c r="B319" s="17">
        <v>126</v>
      </c>
      <c r="C319" s="18">
        <v>17</v>
      </c>
      <c r="D319" s="18">
        <v>58</v>
      </c>
      <c r="E319" s="18">
        <v>5</v>
      </c>
      <c r="F319" s="18">
        <v>55</v>
      </c>
      <c r="G319" s="19">
        <v>9</v>
      </c>
      <c r="H319" s="17">
        <v>24</v>
      </c>
      <c r="I319" s="18">
        <v>5</v>
      </c>
      <c r="J319" s="18">
        <v>22</v>
      </c>
      <c r="K319" s="18">
        <v>5</v>
      </c>
      <c r="L319" s="18">
        <v>46</v>
      </c>
      <c r="M319" s="19">
        <v>11</v>
      </c>
      <c r="N319" s="17">
        <v>162</v>
      </c>
      <c r="O319" s="18">
        <v>14</v>
      </c>
      <c r="P319" s="18">
        <v>72</v>
      </c>
      <c r="Q319" s="18">
        <v>8</v>
      </c>
      <c r="R319" s="18">
        <v>680</v>
      </c>
      <c r="S319" s="19">
        <v>9</v>
      </c>
      <c r="T319" s="17">
        <v>34</v>
      </c>
      <c r="U319" s="18">
        <v>0</v>
      </c>
      <c r="V319" s="18">
        <v>29</v>
      </c>
      <c r="W319" s="18">
        <v>0</v>
      </c>
      <c r="X319" s="18">
        <v>22</v>
      </c>
      <c r="Y319" s="19">
        <v>2</v>
      </c>
      <c r="Z319" s="33">
        <v>0</v>
      </c>
      <c r="AA319" s="42">
        <v>0</v>
      </c>
      <c r="AB319" s="36"/>
      <c r="AC319" s="54" t="s">
        <v>212</v>
      </c>
      <c r="AD319" s="42"/>
      <c r="AE319" s="34"/>
      <c r="AF319" s="34"/>
      <c r="AG319" s="34"/>
      <c r="AH319" s="34"/>
      <c r="AI319" s="34"/>
      <c r="AJ319" s="34"/>
    </row>
    <row r="320" spans="1:36">
      <c r="A320" s="13">
        <v>41061</v>
      </c>
      <c r="B320" s="17">
        <v>41</v>
      </c>
      <c r="C320" s="18">
        <v>12</v>
      </c>
      <c r="D320" s="18">
        <v>78</v>
      </c>
      <c r="E320" s="18">
        <v>6</v>
      </c>
      <c r="F320" s="18">
        <v>0</v>
      </c>
      <c r="G320" s="19">
        <v>0</v>
      </c>
      <c r="H320" s="17">
        <v>69</v>
      </c>
      <c r="I320" s="18">
        <v>13</v>
      </c>
      <c r="J320" s="18">
        <v>75</v>
      </c>
      <c r="K320" s="18">
        <v>12</v>
      </c>
      <c r="L320" s="18">
        <v>166</v>
      </c>
      <c r="M320" s="19">
        <v>24</v>
      </c>
      <c r="N320" s="17">
        <v>246</v>
      </c>
      <c r="O320" s="18">
        <v>38</v>
      </c>
      <c r="P320" s="18">
        <v>62</v>
      </c>
      <c r="Q320" s="18">
        <v>3</v>
      </c>
      <c r="R320" s="18">
        <v>35</v>
      </c>
      <c r="S320" s="19">
        <v>5</v>
      </c>
      <c r="T320" s="17">
        <v>110</v>
      </c>
      <c r="U320" s="18">
        <v>18</v>
      </c>
      <c r="V320" s="18">
        <v>86</v>
      </c>
      <c r="W320" s="18">
        <v>16</v>
      </c>
      <c r="X320" s="18">
        <v>71</v>
      </c>
      <c r="Y320" s="19">
        <v>19</v>
      </c>
      <c r="Z320" s="33">
        <v>0</v>
      </c>
      <c r="AA320" s="42">
        <v>0</v>
      </c>
      <c r="AB320" s="36"/>
      <c r="AC320" s="54" t="s">
        <v>228</v>
      </c>
      <c r="AD320" s="42"/>
      <c r="AE320" s="34"/>
      <c r="AF320" s="34"/>
      <c r="AG320" s="34"/>
      <c r="AH320" s="34"/>
      <c r="AI320" s="34"/>
      <c r="AJ320" s="34"/>
    </row>
    <row r="321" spans="1:36">
      <c r="A321" s="13">
        <v>41065</v>
      </c>
      <c r="B321" s="17"/>
      <c r="C321" s="18"/>
      <c r="D321" s="18"/>
      <c r="E321" s="18"/>
      <c r="F321" s="18"/>
      <c r="G321" s="19"/>
      <c r="H321" s="17">
        <v>12</v>
      </c>
      <c r="I321" s="18">
        <v>1</v>
      </c>
      <c r="J321" s="18">
        <v>49</v>
      </c>
      <c r="K321" s="18">
        <v>10</v>
      </c>
      <c r="L321" s="18">
        <v>89</v>
      </c>
      <c r="M321" s="19">
        <v>9</v>
      </c>
      <c r="N321" s="17">
        <v>300</v>
      </c>
      <c r="O321" s="18">
        <v>63</v>
      </c>
      <c r="P321" s="18">
        <v>185</v>
      </c>
      <c r="Q321" s="18">
        <v>31</v>
      </c>
      <c r="R321" s="18">
        <v>84</v>
      </c>
      <c r="S321" s="19">
        <v>5</v>
      </c>
      <c r="T321" s="17">
        <v>63</v>
      </c>
      <c r="U321" s="18">
        <v>6</v>
      </c>
      <c r="V321" s="18">
        <v>236</v>
      </c>
      <c r="W321" s="18">
        <v>10</v>
      </c>
      <c r="X321" s="18">
        <v>147</v>
      </c>
      <c r="Y321" s="19">
        <v>16</v>
      </c>
      <c r="Z321" s="33">
        <v>0</v>
      </c>
      <c r="AA321" s="42">
        <v>0</v>
      </c>
      <c r="AB321" s="36" t="s">
        <v>232</v>
      </c>
      <c r="AC321" s="54" t="s">
        <v>230</v>
      </c>
      <c r="AD321" s="42"/>
      <c r="AE321" s="34"/>
      <c r="AF321" s="34"/>
      <c r="AG321" s="34"/>
      <c r="AH321" s="34"/>
      <c r="AI321" s="34"/>
      <c r="AJ321" s="34"/>
    </row>
    <row r="322" spans="1:36">
      <c r="A322" s="13">
        <v>41066</v>
      </c>
      <c r="B322" s="17">
        <v>138</v>
      </c>
      <c r="C322" s="18">
        <v>45</v>
      </c>
      <c r="D322" s="18">
        <v>46</v>
      </c>
      <c r="E322" s="18">
        <v>13</v>
      </c>
      <c r="F322" s="18">
        <v>24</v>
      </c>
      <c r="G322" s="19">
        <v>12</v>
      </c>
      <c r="H322" s="17">
        <v>146</v>
      </c>
      <c r="I322" s="18">
        <v>26</v>
      </c>
      <c r="J322" s="18">
        <v>158</v>
      </c>
      <c r="K322" s="18">
        <v>20</v>
      </c>
      <c r="L322" s="18">
        <v>192</v>
      </c>
      <c r="M322" s="19">
        <v>32</v>
      </c>
      <c r="N322" s="17">
        <v>110</v>
      </c>
      <c r="O322" s="18">
        <v>24</v>
      </c>
      <c r="P322" s="18">
        <v>27</v>
      </c>
      <c r="Q322" s="18">
        <v>7</v>
      </c>
      <c r="R322" s="18">
        <v>8</v>
      </c>
      <c r="S322" s="19">
        <v>1</v>
      </c>
      <c r="T322" s="17">
        <v>42</v>
      </c>
      <c r="U322" s="18">
        <v>4</v>
      </c>
      <c r="V322" s="18">
        <v>49</v>
      </c>
      <c r="W322" s="18">
        <v>0</v>
      </c>
      <c r="X322" s="18">
        <v>61</v>
      </c>
      <c r="Y322" s="19">
        <v>10</v>
      </c>
      <c r="Z322" s="33">
        <v>0</v>
      </c>
      <c r="AA322" s="42">
        <v>0</v>
      </c>
      <c r="AB322" s="36"/>
      <c r="AC322" s="54" t="s">
        <v>234</v>
      </c>
      <c r="AD322" s="42"/>
      <c r="AE322" s="34"/>
      <c r="AF322" s="34"/>
      <c r="AG322" s="34"/>
      <c r="AH322" s="34"/>
      <c r="AI322" s="34"/>
      <c r="AJ322" s="34"/>
    </row>
    <row r="323" spans="1:36">
      <c r="A323" s="13">
        <v>41068</v>
      </c>
      <c r="B323" s="17">
        <v>44</v>
      </c>
      <c r="C323" s="18">
        <v>16</v>
      </c>
      <c r="D323" s="18">
        <v>22</v>
      </c>
      <c r="E323" s="18">
        <v>10</v>
      </c>
      <c r="F323" s="18">
        <v>21</v>
      </c>
      <c r="G323" s="19">
        <v>5</v>
      </c>
      <c r="H323" s="17"/>
      <c r="I323" s="18"/>
      <c r="J323" s="18"/>
      <c r="K323" s="18"/>
      <c r="L323" s="18"/>
      <c r="M323" s="19"/>
      <c r="N323" s="17"/>
      <c r="O323" s="18"/>
      <c r="P323" s="18"/>
      <c r="Q323" s="18"/>
      <c r="R323" s="18"/>
      <c r="S323" s="19"/>
      <c r="T323" s="17"/>
      <c r="U323" s="18"/>
      <c r="V323" s="18"/>
      <c r="W323" s="18"/>
      <c r="X323" s="18"/>
      <c r="Y323" s="19"/>
      <c r="Z323" s="33">
        <v>0</v>
      </c>
      <c r="AA323" s="42">
        <v>0</v>
      </c>
      <c r="AB323" s="36"/>
      <c r="AC323" s="54" t="s">
        <v>242</v>
      </c>
      <c r="AD323" s="42"/>
      <c r="AE323" s="34"/>
      <c r="AF323" s="34"/>
      <c r="AG323" s="34"/>
      <c r="AH323" s="34"/>
      <c r="AI323" s="34"/>
      <c r="AJ323" s="34"/>
    </row>
    <row r="324" spans="1:36">
      <c r="A324" s="13">
        <v>41071</v>
      </c>
      <c r="B324" s="17">
        <v>46</v>
      </c>
      <c r="C324" s="18">
        <v>10</v>
      </c>
      <c r="D324" s="18">
        <v>27</v>
      </c>
      <c r="E324" s="18">
        <v>3</v>
      </c>
      <c r="F324" s="18">
        <v>13</v>
      </c>
      <c r="G324" s="19">
        <v>5</v>
      </c>
      <c r="H324" s="17">
        <v>124</v>
      </c>
      <c r="I324" s="18">
        <v>17</v>
      </c>
      <c r="J324" s="18">
        <v>31</v>
      </c>
      <c r="K324" s="18">
        <v>2</v>
      </c>
      <c r="L324" s="18">
        <v>12</v>
      </c>
      <c r="M324" s="19">
        <v>2</v>
      </c>
      <c r="N324" s="17">
        <v>93</v>
      </c>
      <c r="O324" s="18">
        <v>11</v>
      </c>
      <c r="P324" s="18">
        <v>92</v>
      </c>
      <c r="Q324" s="18">
        <v>11</v>
      </c>
      <c r="R324" s="18">
        <v>118</v>
      </c>
      <c r="S324" s="19">
        <v>31</v>
      </c>
      <c r="T324" s="17">
        <v>26</v>
      </c>
      <c r="U324" s="18">
        <v>2</v>
      </c>
      <c r="V324" s="18">
        <v>26</v>
      </c>
      <c r="W324" s="18">
        <v>3</v>
      </c>
      <c r="X324" s="18">
        <v>31</v>
      </c>
      <c r="Y324" s="19">
        <v>0</v>
      </c>
      <c r="Z324" s="33">
        <v>0</v>
      </c>
      <c r="AA324" s="42">
        <v>0</v>
      </c>
      <c r="AB324" s="36"/>
      <c r="AC324" s="56" t="s">
        <v>253</v>
      </c>
      <c r="AD324" s="42"/>
      <c r="AE324" s="34"/>
      <c r="AF324" s="34"/>
      <c r="AG324" s="34"/>
      <c r="AH324" s="34"/>
      <c r="AI324" s="34"/>
      <c r="AJ324" s="34"/>
    </row>
    <row r="325" spans="1:36">
      <c r="A325" s="13">
        <v>41072</v>
      </c>
      <c r="B325" s="17">
        <v>44</v>
      </c>
      <c r="C325" s="18">
        <v>4</v>
      </c>
      <c r="D325" s="18">
        <v>12</v>
      </c>
      <c r="E325" s="18">
        <v>0</v>
      </c>
      <c r="F325" s="18">
        <v>8</v>
      </c>
      <c r="G325" s="19">
        <v>0</v>
      </c>
      <c r="H325" s="17">
        <v>29</v>
      </c>
      <c r="I325" s="18">
        <v>9</v>
      </c>
      <c r="J325" s="18">
        <v>17</v>
      </c>
      <c r="K325" s="18">
        <v>2</v>
      </c>
      <c r="L325" s="18">
        <v>150</v>
      </c>
      <c r="M325" s="19">
        <v>22</v>
      </c>
      <c r="N325" s="17">
        <v>119</v>
      </c>
      <c r="O325" s="18">
        <v>31</v>
      </c>
      <c r="P325" s="18">
        <v>33</v>
      </c>
      <c r="Q325" s="18">
        <v>1</v>
      </c>
      <c r="R325" s="18">
        <v>17</v>
      </c>
      <c r="S325" s="19">
        <v>0</v>
      </c>
      <c r="T325" s="17">
        <v>114</v>
      </c>
      <c r="U325" s="18">
        <v>33</v>
      </c>
      <c r="V325" s="18">
        <v>61</v>
      </c>
      <c r="W325" s="18">
        <v>14</v>
      </c>
      <c r="X325" s="18">
        <v>20</v>
      </c>
      <c r="Y325" s="19">
        <v>0</v>
      </c>
      <c r="Z325" s="33">
        <v>1</v>
      </c>
      <c r="AA325" s="42">
        <v>1</v>
      </c>
      <c r="AB325" s="36"/>
      <c r="AC325" s="54" t="s">
        <v>240</v>
      </c>
      <c r="AD325" s="42"/>
      <c r="AE325" s="34"/>
      <c r="AF325" s="34"/>
      <c r="AG325" s="34"/>
      <c r="AH325" s="34"/>
      <c r="AI325" s="34"/>
      <c r="AJ325" s="34"/>
    </row>
    <row r="326" spans="1:36">
      <c r="A326" s="13">
        <v>41078</v>
      </c>
      <c r="B326" s="17">
        <v>607</v>
      </c>
      <c r="C326" s="18">
        <v>28</v>
      </c>
      <c r="D326" s="18">
        <v>274</v>
      </c>
      <c r="E326" s="18">
        <v>14</v>
      </c>
      <c r="F326" s="18">
        <v>119</v>
      </c>
      <c r="G326" s="19">
        <v>6</v>
      </c>
      <c r="H326" s="17">
        <v>161</v>
      </c>
      <c r="I326" s="18">
        <v>12</v>
      </c>
      <c r="J326" s="18">
        <v>46</v>
      </c>
      <c r="K326" s="18">
        <v>5</v>
      </c>
      <c r="L326" s="18">
        <v>25</v>
      </c>
      <c r="M326" s="19">
        <v>4</v>
      </c>
      <c r="N326" s="17">
        <v>223</v>
      </c>
      <c r="O326" s="18">
        <v>40</v>
      </c>
      <c r="P326" s="18">
        <v>63</v>
      </c>
      <c r="Q326" s="18">
        <v>7</v>
      </c>
      <c r="R326" s="18">
        <v>36</v>
      </c>
      <c r="S326" s="19">
        <v>2</v>
      </c>
      <c r="T326" s="17">
        <v>139</v>
      </c>
      <c r="U326" s="18">
        <v>12</v>
      </c>
      <c r="V326" s="18">
        <v>143</v>
      </c>
      <c r="W326" s="18">
        <v>12</v>
      </c>
      <c r="X326" s="18">
        <v>91</v>
      </c>
      <c r="Y326" s="19">
        <v>14</v>
      </c>
      <c r="Z326" s="95">
        <v>0</v>
      </c>
      <c r="AA326" s="96">
        <v>0</v>
      </c>
      <c r="AB326" s="36"/>
      <c r="AC326" s="54" t="s">
        <v>282</v>
      </c>
      <c r="AD326" s="42"/>
      <c r="AE326" s="34"/>
      <c r="AF326" s="34"/>
      <c r="AG326" s="34"/>
      <c r="AH326" s="34"/>
      <c r="AI326" s="34"/>
      <c r="AJ326" s="34"/>
    </row>
    <row r="327" spans="1:36">
      <c r="A327" s="13">
        <v>41080</v>
      </c>
      <c r="B327" s="17">
        <v>104</v>
      </c>
      <c r="C327" s="18">
        <v>22</v>
      </c>
      <c r="D327" s="18">
        <v>36</v>
      </c>
      <c r="E327" s="18">
        <v>8</v>
      </c>
      <c r="F327" s="18">
        <v>19</v>
      </c>
      <c r="G327" s="19">
        <v>5</v>
      </c>
      <c r="H327" s="17">
        <v>397</v>
      </c>
      <c r="I327" s="18">
        <v>11</v>
      </c>
      <c r="J327" s="18">
        <v>941</v>
      </c>
      <c r="K327" s="18">
        <v>17</v>
      </c>
      <c r="L327" s="18">
        <v>442</v>
      </c>
      <c r="M327" s="19">
        <v>5</v>
      </c>
      <c r="N327" s="17">
        <v>179</v>
      </c>
      <c r="O327" s="18">
        <v>16</v>
      </c>
      <c r="P327" s="18">
        <v>93</v>
      </c>
      <c r="Q327" s="18">
        <v>5</v>
      </c>
      <c r="R327" s="18">
        <v>155</v>
      </c>
      <c r="S327" s="19">
        <v>8</v>
      </c>
      <c r="T327" s="17">
        <v>130</v>
      </c>
      <c r="U327" s="18">
        <v>7</v>
      </c>
      <c r="V327" s="18">
        <v>115</v>
      </c>
      <c r="W327" s="18">
        <v>14</v>
      </c>
      <c r="X327" s="18">
        <v>58</v>
      </c>
      <c r="Y327" s="19">
        <v>4</v>
      </c>
      <c r="Z327" s="95">
        <v>0</v>
      </c>
      <c r="AA327" s="96">
        <v>0</v>
      </c>
      <c r="AB327" s="36"/>
      <c r="AC327" s="54" t="s">
        <v>318</v>
      </c>
      <c r="AD327" s="42"/>
      <c r="AE327" s="34"/>
      <c r="AF327" s="34"/>
      <c r="AG327" s="34"/>
      <c r="AH327" s="34"/>
      <c r="AI327" s="34"/>
      <c r="AJ327" s="34"/>
    </row>
    <row r="328" spans="1:36">
      <c r="A328" s="13">
        <v>41081</v>
      </c>
      <c r="B328" s="17">
        <v>65</v>
      </c>
      <c r="C328" s="18">
        <v>5</v>
      </c>
      <c r="D328" s="18">
        <v>116</v>
      </c>
      <c r="E328" s="18">
        <v>21</v>
      </c>
      <c r="F328" s="18">
        <v>106</v>
      </c>
      <c r="G328" s="19">
        <v>16</v>
      </c>
      <c r="H328" s="17">
        <v>213</v>
      </c>
      <c r="I328" s="18">
        <v>20</v>
      </c>
      <c r="J328" s="18">
        <v>454</v>
      </c>
      <c r="K328" s="18">
        <v>25</v>
      </c>
      <c r="L328" s="18">
        <v>97</v>
      </c>
      <c r="M328" s="19">
        <v>10</v>
      </c>
      <c r="N328" s="17">
        <v>159</v>
      </c>
      <c r="O328" s="18">
        <v>23</v>
      </c>
      <c r="P328" s="18">
        <v>196</v>
      </c>
      <c r="Q328" s="18">
        <v>43</v>
      </c>
      <c r="R328" s="18">
        <v>171</v>
      </c>
      <c r="S328" s="19">
        <v>12</v>
      </c>
      <c r="T328" s="17">
        <v>33</v>
      </c>
      <c r="U328" s="18">
        <v>1</v>
      </c>
      <c r="V328" s="18">
        <v>34</v>
      </c>
      <c r="W328" s="18">
        <v>7</v>
      </c>
      <c r="X328" s="18">
        <v>21</v>
      </c>
      <c r="Y328" s="19">
        <v>2</v>
      </c>
      <c r="Z328" s="95">
        <v>0</v>
      </c>
      <c r="AA328" s="96">
        <v>0</v>
      </c>
      <c r="AB328" s="36"/>
      <c r="AC328" s="54" t="s">
        <v>261</v>
      </c>
      <c r="AD328" s="42"/>
      <c r="AE328" s="34"/>
      <c r="AF328" s="34"/>
      <c r="AG328" s="34"/>
      <c r="AH328" s="34"/>
      <c r="AI328" s="34"/>
      <c r="AJ328" s="34"/>
    </row>
    <row r="329" spans="1:36">
      <c r="A329" s="13">
        <v>41088</v>
      </c>
      <c r="B329" s="17">
        <v>52</v>
      </c>
      <c r="C329" s="18">
        <v>10</v>
      </c>
      <c r="D329" s="18">
        <v>24</v>
      </c>
      <c r="E329" s="18">
        <v>5</v>
      </c>
      <c r="F329" s="18">
        <v>7</v>
      </c>
      <c r="G329" s="19">
        <v>0</v>
      </c>
      <c r="H329" s="17">
        <v>34</v>
      </c>
      <c r="I329" s="18">
        <v>1</v>
      </c>
      <c r="J329" s="18">
        <v>7</v>
      </c>
      <c r="K329" s="18">
        <v>2</v>
      </c>
      <c r="L329" s="18">
        <v>5</v>
      </c>
      <c r="M329" s="19">
        <v>0</v>
      </c>
      <c r="N329" s="17">
        <v>30</v>
      </c>
      <c r="O329" s="18">
        <v>1</v>
      </c>
      <c r="P329" s="18">
        <v>83</v>
      </c>
      <c r="Q329" s="18">
        <v>3</v>
      </c>
      <c r="R329" s="18">
        <v>82</v>
      </c>
      <c r="S329" s="19">
        <v>2</v>
      </c>
      <c r="T329" s="17">
        <v>18</v>
      </c>
      <c r="U329" s="18">
        <v>1</v>
      </c>
      <c r="V329" s="18">
        <v>19</v>
      </c>
      <c r="W329" s="18">
        <v>2</v>
      </c>
      <c r="X329" s="18">
        <v>28</v>
      </c>
      <c r="Y329" s="19">
        <v>0</v>
      </c>
      <c r="Z329" s="95">
        <v>0</v>
      </c>
      <c r="AA329" s="96">
        <v>0</v>
      </c>
      <c r="AB329" s="36"/>
      <c r="AC329" s="54" t="s">
        <v>304</v>
      </c>
      <c r="AD329" s="42"/>
      <c r="AE329" s="34"/>
      <c r="AF329" s="34"/>
      <c r="AG329" s="34"/>
      <c r="AH329" s="34"/>
      <c r="AI329" s="34"/>
      <c r="AJ329" s="34"/>
    </row>
    <row r="330" spans="1:36" ht="13.5" thickBot="1">
      <c r="A330" s="14">
        <v>41089</v>
      </c>
      <c r="B330" s="38">
        <v>171</v>
      </c>
      <c r="C330" s="39">
        <v>24</v>
      </c>
      <c r="D330" s="39">
        <v>18</v>
      </c>
      <c r="E330" s="39">
        <v>2</v>
      </c>
      <c r="F330" s="39">
        <v>8</v>
      </c>
      <c r="G330" s="43">
        <v>1</v>
      </c>
      <c r="H330" s="38">
        <v>108</v>
      </c>
      <c r="I330" s="39">
        <v>10</v>
      </c>
      <c r="J330" s="39">
        <v>147</v>
      </c>
      <c r="K330" s="39">
        <v>17</v>
      </c>
      <c r="L330" s="39">
        <v>94</v>
      </c>
      <c r="M330" s="43">
        <v>5</v>
      </c>
      <c r="N330" s="38">
        <v>44</v>
      </c>
      <c r="O330" s="39">
        <v>8</v>
      </c>
      <c r="P330" s="39">
        <v>25</v>
      </c>
      <c r="Q330" s="39">
        <v>6</v>
      </c>
      <c r="R330" s="39">
        <v>141</v>
      </c>
      <c r="S330" s="43">
        <v>25</v>
      </c>
      <c r="T330" s="38">
        <v>73</v>
      </c>
      <c r="U330" s="39">
        <v>10</v>
      </c>
      <c r="V330" s="39">
        <v>13</v>
      </c>
      <c r="W330" s="39">
        <v>1</v>
      </c>
      <c r="X330" s="39">
        <v>9</v>
      </c>
      <c r="Y330" s="43">
        <v>1</v>
      </c>
      <c r="Z330" s="38">
        <v>0</v>
      </c>
      <c r="AA330" s="43">
        <v>0</v>
      </c>
      <c r="AB330" s="39"/>
      <c r="AC330" s="55" t="s">
        <v>293</v>
      </c>
      <c r="AD330" s="43"/>
      <c r="AE330" s="34"/>
      <c r="AF330" s="34"/>
      <c r="AG330" s="34"/>
      <c r="AH330" s="34"/>
      <c r="AI330" s="34"/>
      <c r="AJ330" s="34"/>
    </row>
    <row r="331" spans="1:36">
      <c r="B331" s="34">
        <f>COUNT(B305:AA330)</f>
        <v>616</v>
      </c>
      <c r="C331" s="34">
        <f>B331/2</f>
        <v>308</v>
      </c>
      <c r="D331" s="34"/>
      <c r="E331" s="34"/>
      <c r="F331" s="34"/>
      <c r="G331" s="34"/>
      <c r="H331" s="41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56"/>
      <c r="AD331" s="36"/>
      <c r="AE331" s="34"/>
      <c r="AF331" s="34"/>
      <c r="AG331" s="34"/>
      <c r="AH331" s="34"/>
      <c r="AI331" s="34"/>
      <c r="AJ331" s="34"/>
    </row>
    <row r="332" spans="1:36">
      <c r="B332" s="34"/>
      <c r="C332" s="34"/>
      <c r="D332" s="34"/>
      <c r="E332" s="34"/>
      <c r="F332" s="34"/>
      <c r="G332" s="34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56"/>
      <c r="AD332" s="36"/>
      <c r="AE332" s="34"/>
      <c r="AF332" s="34"/>
      <c r="AG332" s="34"/>
      <c r="AH332" s="34"/>
      <c r="AI332" s="34"/>
      <c r="AJ332" s="34"/>
    </row>
    <row r="333" spans="1:36">
      <c r="A333" s="1" t="s">
        <v>119</v>
      </c>
      <c r="B333" s="107"/>
      <c r="C333" s="34"/>
      <c r="D333" s="34"/>
      <c r="E333" s="34"/>
      <c r="F333" s="34"/>
      <c r="G333" s="34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56"/>
      <c r="AD333" s="36"/>
      <c r="AE333" s="34"/>
      <c r="AF333" s="34"/>
      <c r="AG333" s="34"/>
      <c r="AH333" s="34"/>
      <c r="AI333" s="34"/>
      <c r="AJ333" s="34"/>
    </row>
    <row r="334" spans="1:36">
      <c r="A334" s="3" t="s">
        <v>0</v>
      </c>
      <c r="B334" s="4" t="s">
        <v>1</v>
      </c>
      <c r="C334" s="5" t="s">
        <v>2</v>
      </c>
      <c r="D334" s="5" t="s">
        <v>1</v>
      </c>
      <c r="E334" s="5" t="s">
        <v>2</v>
      </c>
      <c r="F334" s="5" t="s">
        <v>1</v>
      </c>
      <c r="G334" s="5" t="s">
        <v>2</v>
      </c>
      <c r="H334" s="4" t="s">
        <v>1</v>
      </c>
      <c r="I334" s="5" t="s">
        <v>2</v>
      </c>
      <c r="J334" s="5" t="s">
        <v>1</v>
      </c>
      <c r="K334" s="5" t="s">
        <v>2</v>
      </c>
      <c r="L334" s="5" t="s">
        <v>1</v>
      </c>
      <c r="M334" s="5" t="s">
        <v>2</v>
      </c>
      <c r="N334" s="4" t="s">
        <v>3</v>
      </c>
      <c r="O334" s="5" t="s">
        <v>4</v>
      </c>
      <c r="P334" s="5" t="s">
        <v>3</v>
      </c>
      <c r="Q334" s="5" t="s">
        <v>4</v>
      </c>
      <c r="R334" s="5" t="s">
        <v>3</v>
      </c>
      <c r="S334" s="5" t="s">
        <v>4</v>
      </c>
      <c r="T334" s="4" t="s">
        <v>9</v>
      </c>
      <c r="U334" s="5" t="s">
        <v>10</v>
      </c>
      <c r="V334" s="5" t="s">
        <v>9</v>
      </c>
      <c r="W334" s="5" t="s">
        <v>10</v>
      </c>
      <c r="X334" s="5" t="s">
        <v>9</v>
      </c>
      <c r="Y334" s="5" t="s">
        <v>10</v>
      </c>
      <c r="Z334" s="4" t="s">
        <v>1</v>
      </c>
      <c r="AA334" s="8" t="s">
        <v>2</v>
      </c>
      <c r="AB334" s="6" t="s">
        <v>6</v>
      </c>
      <c r="AC334" s="5" t="s">
        <v>7</v>
      </c>
      <c r="AD334" s="6" t="s">
        <v>8</v>
      </c>
      <c r="AE334" s="34"/>
      <c r="AF334" s="34"/>
      <c r="AG334" s="34"/>
      <c r="AH334" s="34"/>
      <c r="AI334" s="34"/>
      <c r="AJ334" s="34"/>
    </row>
    <row r="335" spans="1:36">
      <c r="A335" s="13">
        <v>41001</v>
      </c>
      <c r="B335" s="35">
        <v>18</v>
      </c>
      <c r="C335" s="119">
        <v>2</v>
      </c>
      <c r="D335" s="119">
        <v>15</v>
      </c>
      <c r="E335" s="119">
        <v>0</v>
      </c>
      <c r="F335" s="119">
        <v>5</v>
      </c>
      <c r="G335" s="44">
        <v>1</v>
      </c>
      <c r="H335" s="35">
        <v>56</v>
      </c>
      <c r="I335" s="119">
        <v>4</v>
      </c>
      <c r="J335" s="119">
        <v>9</v>
      </c>
      <c r="K335" s="119">
        <v>0</v>
      </c>
      <c r="L335" s="119">
        <v>12</v>
      </c>
      <c r="M335" s="44">
        <v>1</v>
      </c>
      <c r="N335" s="35">
        <v>240</v>
      </c>
      <c r="O335" s="119">
        <v>5</v>
      </c>
      <c r="P335" s="119">
        <v>112</v>
      </c>
      <c r="Q335" s="119">
        <v>7</v>
      </c>
      <c r="R335" s="119">
        <v>94</v>
      </c>
      <c r="S335" s="44">
        <v>6</v>
      </c>
      <c r="T335" s="35">
        <v>27</v>
      </c>
      <c r="U335" s="119">
        <v>2</v>
      </c>
      <c r="V335" s="119">
        <v>33</v>
      </c>
      <c r="W335" s="119">
        <v>0</v>
      </c>
      <c r="X335" s="119">
        <v>3</v>
      </c>
      <c r="Y335" s="44">
        <v>0</v>
      </c>
      <c r="Z335" s="35">
        <v>0</v>
      </c>
      <c r="AA335" s="44">
        <v>0</v>
      </c>
      <c r="AB335" s="36"/>
      <c r="AC335" s="120" t="s">
        <v>85</v>
      </c>
      <c r="AD335" s="42"/>
      <c r="AE335" s="34"/>
      <c r="AF335" s="34"/>
      <c r="AG335" s="34"/>
      <c r="AH335" s="34"/>
      <c r="AI335" s="34"/>
      <c r="AJ335" s="34"/>
    </row>
    <row r="336" spans="1:36">
      <c r="A336" s="13">
        <v>41005</v>
      </c>
      <c r="B336" s="33">
        <v>10</v>
      </c>
      <c r="C336" s="36">
        <v>1</v>
      </c>
      <c r="D336" s="36">
        <v>16</v>
      </c>
      <c r="E336" s="36">
        <v>2</v>
      </c>
      <c r="F336" s="36">
        <v>10</v>
      </c>
      <c r="G336" s="42">
        <v>0</v>
      </c>
      <c r="H336" s="33">
        <v>16</v>
      </c>
      <c r="I336" s="36">
        <v>0</v>
      </c>
      <c r="J336" s="36">
        <v>23</v>
      </c>
      <c r="K336" s="36">
        <v>2</v>
      </c>
      <c r="L336" s="36">
        <v>11</v>
      </c>
      <c r="M336" s="42">
        <v>0</v>
      </c>
      <c r="N336" s="33">
        <v>70</v>
      </c>
      <c r="O336" s="36">
        <v>3</v>
      </c>
      <c r="P336" s="36">
        <v>50</v>
      </c>
      <c r="Q336" s="36">
        <v>1</v>
      </c>
      <c r="R336" s="36">
        <v>127</v>
      </c>
      <c r="S336" s="42">
        <v>1</v>
      </c>
      <c r="T336" s="33">
        <v>70</v>
      </c>
      <c r="U336" s="36">
        <v>2</v>
      </c>
      <c r="V336" s="36">
        <v>38</v>
      </c>
      <c r="W336" s="36">
        <v>1</v>
      </c>
      <c r="X336" s="36">
        <v>32</v>
      </c>
      <c r="Y336" s="42">
        <v>3</v>
      </c>
      <c r="Z336" s="33">
        <v>0</v>
      </c>
      <c r="AA336" s="42">
        <v>0</v>
      </c>
      <c r="AB336" s="36"/>
      <c r="AC336" s="54" t="s">
        <v>118</v>
      </c>
      <c r="AD336" s="42"/>
      <c r="AE336" s="34"/>
      <c r="AF336" s="34"/>
      <c r="AG336" s="34"/>
      <c r="AH336" s="34"/>
      <c r="AI336" s="34"/>
      <c r="AJ336" s="34"/>
    </row>
    <row r="337" spans="1:36">
      <c r="A337" s="13">
        <v>41008</v>
      </c>
      <c r="B337" s="33">
        <v>3</v>
      </c>
      <c r="C337" s="36">
        <v>0</v>
      </c>
      <c r="D337" s="36">
        <v>1</v>
      </c>
      <c r="E337" s="36">
        <v>0</v>
      </c>
      <c r="F337" s="36">
        <v>1</v>
      </c>
      <c r="G337" s="42">
        <v>0</v>
      </c>
      <c r="H337" s="33">
        <v>123</v>
      </c>
      <c r="I337" s="36">
        <v>13</v>
      </c>
      <c r="J337" s="36">
        <v>110</v>
      </c>
      <c r="K337" s="36">
        <v>18</v>
      </c>
      <c r="L337" s="36">
        <v>223</v>
      </c>
      <c r="M337" s="42">
        <v>34</v>
      </c>
      <c r="N337" s="33">
        <v>471</v>
      </c>
      <c r="O337" s="36">
        <v>58</v>
      </c>
      <c r="P337" s="36">
        <v>188</v>
      </c>
      <c r="Q337" s="36">
        <v>11</v>
      </c>
      <c r="R337" s="36">
        <v>150</v>
      </c>
      <c r="S337" s="42">
        <v>10</v>
      </c>
      <c r="T337" s="33">
        <v>117</v>
      </c>
      <c r="U337" s="36">
        <v>7</v>
      </c>
      <c r="V337" s="36">
        <v>74</v>
      </c>
      <c r="W337" s="36">
        <v>3</v>
      </c>
      <c r="X337" s="36">
        <v>83</v>
      </c>
      <c r="Y337" s="42">
        <v>15</v>
      </c>
      <c r="Z337" s="33">
        <v>0</v>
      </c>
      <c r="AA337" s="42">
        <v>0</v>
      </c>
      <c r="AB337" s="36" t="s">
        <v>120</v>
      </c>
      <c r="AC337" s="54" t="s">
        <v>86</v>
      </c>
      <c r="AD337" s="42"/>
      <c r="AE337" s="34"/>
      <c r="AF337" s="34"/>
      <c r="AG337" s="34"/>
      <c r="AH337" s="34"/>
      <c r="AI337" s="34"/>
      <c r="AJ337" s="34"/>
    </row>
    <row r="338" spans="1:36">
      <c r="A338" s="13">
        <v>41011</v>
      </c>
      <c r="B338" s="33">
        <v>1</v>
      </c>
      <c r="C338" s="36">
        <v>0</v>
      </c>
      <c r="D338" s="36">
        <v>0</v>
      </c>
      <c r="E338" s="36">
        <v>0</v>
      </c>
      <c r="F338" s="36">
        <v>0</v>
      </c>
      <c r="G338" s="42">
        <v>0</v>
      </c>
      <c r="H338" s="33">
        <v>6</v>
      </c>
      <c r="I338" s="36">
        <v>0</v>
      </c>
      <c r="J338" s="36">
        <v>21</v>
      </c>
      <c r="K338" s="36">
        <v>2</v>
      </c>
      <c r="L338" s="36">
        <v>18</v>
      </c>
      <c r="M338" s="42">
        <v>0</v>
      </c>
      <c r="N338" s="33">
        <v>10</v>
      </c>
      <c r="O338" s="36">
        <v>0</v>
      </c>
      <c r="P338" s="36">
        <v>20</v>
      </c>
      <c r="Q338" s="36">
        <v>0</v>
      </c>
      <c r="R338" s="36">
        <v>35</v>
      </c>
      <c r="S338" s="42">
        <v>0</v>
      </c>
      <c r="T338" s="33">
        <v>5</v>
      </c>
      <c r="U338" s="36">
        <v>0</v>
      </c>
      <c r="V338" s="36">
        <v>6</v>
      </c>
      <c r="W338" s="36">
        <v>0</v>
      </c>
      <c r="X338" s="36">
        <v>3</v>
      </c>
      <c r="Y338" s="42">
        <v>0</v>
      </c>
      <c r="Z338" s="33">
        <v>0</v>
      </c>
      <c r="AA338" s="42">
        <v>0</v>
      </c>
      <c r="AB338" s="36"/>
      <c r="AC338" s="54" t="s">
        <v>94</v>
      </c>
      <c r="AD338" s="42"/>
      <c r="AE338" s="34"/>
      <c r="AF338" s="34"/>
      <c r="AG338" s="34"/>
      <c r="AH338" s="34"/>
      <c r="AI338" s="34"/>
      <c r="AJ338" s="34"/>
    </row>
    <row r="339" spans="1:36">
      <c r="A339" s="13">
        <v>41018</v>
      </c>
      <c r="B339" s="17">
        <v>99</v>
      </c>
      <c r="C339" s="18">
        <v>17</v>
      </c>
      <c r="D339" s="18">
        <v>74</v>
      </c>
      <c r="E339" s="18">
        <v>11</v>
      </c>
      <c r="F339" s="18">
        <v>127</v>
      </c>
      <c r="G339" s="19">
        <v>5</v>
      </c>
      <c r="H339" s="17">
        <v>23</v>
      </c>
      <c r="I339" s="18">
        <v>3</v>
      </c>
      <c r="J339" s="18">
        <v>22</v>
      </c>
      <c r="K339" s="18">
        <v>2</v>
      </c>
      <c r="L339" s="18">
        <v>26</v>
      </c>
      <c r="M339" s="19">
        <v>2</v>
      </c>
      <c r="N339" s="17">
        <v>53</v>
      </c>
      <c r="O339" s="18">
        <v>8</v>
      </c>
      <c r="P339" s="18">
        <v>24</v>
      </c>
      <c r="Q339" s="18">
        <v>1</v>
      </c>
      <c r="R339" s="18">
        <v>9</v>
      </c>
      <c r="S339" s="19">
        <v>0</v>
      </c>
      <c r="T339" s="17">
        <v>81</v>
      </c>
      <c r="U339" s="18">
        <v>1</v>
      </c>
      <c r="V339" s="18">
        <v>64</v>
      </c>
      <c r="W339" s="18">
        <v>7</v>
      </c>
      <c r="X339" s="18">
        <v>35</v>
      </c>
      <c r="Y339" s="19">
        <v>3</v>
      </c>
      <c r="Z339" s="33">
        <v>0</v>
      </c>
      <c r="AA339" s="42">
        <v>0</v>
      </c>
      <c r="AB339" s="36"/>
      <c r="AC339" s="54" t="s">
        <v>87</v>
      </c>
      <c r="AD339" s="42"/>
      <c r="AE339" s="34"/>
      <c r="AF339" s="34"/>
      <c r="AG339" s="34"/>
      <c r="AH339" s="34"/>
      <c r="AI339" s="34"/>
      <c r="AJ339" s="34"/>
    </row>
    <row r="340" spans="1:36">
      <c r="A340" s="13">
        <v>41022</v>
      </c>
      <c r="B340" s="17">
        <v>96</v>
      </c>
      <c r="C340" s="18">
        <v>11</v>
      </c>
      <c r="D340" s="18">
        <v>23</v>
      </c>
      <c r="E340" s="18">
        <v>1</v>
      </c>
      <c r="F340" s="18">
        <v>43</v>
      </c>
      <c r="G340" s="19">
        <v>7</v>
      </c>
      <c r="H340" s="17">
        <v>227</v>
      </c>
      <c r="I340" s="18">
        <v>24</v>
      </c>
      <c r="J340" s="18">
        <v>91</v>
      </c>
      <c r="K340" s="18">
        <v>13</v>
      </c>
      <c r="L340" s="18">
        <v>18</v>
      </c>
      <c r="M340" s="19">
        <v>2</v>
      </c>
      <c r="N340" s="17">
        <v>64</v>
      </c>
      <c r="O340" s="18">
        <v>9</v>
      </c>
      <c r="P340" s="18">
        <v>12</v>
      </c>
      <c r="Q340" s="18">
        <v>2</v>
      </c>
      <c r="R340" s="18">
        <v>7</v>
      </c>
      <c r="S340" s="19">
        <v>2</v>
      </c>
      <c r="T340" s="17">
        <v>70</v>
      </c>
      <c r="U340" s="18">
        <v>8</v>
      </c>
      <c r="V340" s="18">
        <v>9</v>
      </c>
      <c r="W340" s="18">
        <v>1</v>
      </c>
      <c r="X340" s="18">
        <v>4</v>
      </c>
      <c r="Y340" s="19">
        <v>1</v>
      </c>
      <c r="Z340" s="33">
        <v>0</v>
      </c>
      <c r="AA340" s="42">
        <v>0</v>
      </c>
      <c r="AB340" s="36"/>
      <c r="AC340" s="54" t="s">
        <v>88</v>
      </c>
      <c r="AD340" s="42"/>
      <c r="AE340" s="34"/>
      <c r="AF340" s="34"/>
      <c r="AG340" s="34"/>
      <c r="AH340" s="34"/>
      <c r="AI340" s="34"/>
      <c r="AJ340" s="34"/>
    </row>
    <row r="341" spans="1:36">
      <c r="A341" s="13">
        <v>41026</v>
      </c>
      <c r="B341" s="17">
        <v>1</v>
      </c>
      <c r="C341" s="18">
        <v>0</v>
      </c>
      <c r="D341" s="18">
        <v>0</v>
      </c>
      <c r="E341" s="18">
        <v>0</v>
      </c>
      <c r="F341" s="18">
        <v>0</v>
      </c>
      <c r="G341" s="19">
        <v>0</v>
      </c>
      <c r="H341" s="17">
        <v>46</v>
      </c>
      <c r="I341" s="18">
        <v>9</v>
      </c>
      <c r="J341" s="18">
        <v>96</v>
      </c>
      <c r="K341" s="18">
        <v>14</v>
      </c>
      <c r="L341" s="18">
        <v>41</v>
      </c>
      <c r="M341" s="19">
        <v>7</v>
      </c>
      <c r="N341" s="17">
        <v>107</v>
      </c>
      <c r="O341" s="18">
        <v>12</v>
      </c>
      <c r="P341" s="18">
        <v>173</v>
      </c>
      <c r="Q341" s="18">
        <v>26</v>
      </c>
      <c r="R341" s="18">
        <v>233</v>
      </c>
      <c r="S341" s="19">
        <v>16</v>
      </c>
      <c r="T341" s="17">
        <v>284</v>
      </c>
      <c r="U341" s="18">
        <v>27</v>
      </c>
      <c r="V341" s="18">
        <v>147</v>
      </c>
      <c r="W341" s="18">
        <v>16</v>
      </c>
      <c r="X341" s="18">
        <v>72</v>
      </c>
      <c r="Y341" s="19">
        <v>7</v>
      </c>
      <c r="Z341" s="33">
        <v>0</v>
      </c>
      <c r="AA341" s="42">
        <v>0</v>
      </c>
      <c r="AB341" s="36"/>
      <c r="AC341" s="54" t="s">
        <v>121</v>
      </c>
      <c r="AD341" s="42"/>
      <c r="AE341" s="34"/>
      <c r="AF341" s="34"/>
      <c r="AG341" s="34"/>
      <c r="AH341" s="34"/>
      <c r="AI341" s="34"/>
      <c r="AJ341" s="34"/>
    </row>
    <row r="342" spans="1:36">
      <c r="A342" s="13">
        <v>41029</v>
      </c>
      <c r="B342" s="17">
        <v>2</v>
      </c>
      <c r="C342" s="18">
        <v>0</v>
      </c>
      <c r="D342" s="18">
        <v>1</v>
      </c>
      <c r="E342" s="18">
        <v>0</v>
      </c>
      <c r="F342" s="18">
        <v>3</v>
      </c>
      <c r="G342" s="19">
        <v>0</v>
      </c>
      <c r="H342" s="17">
        <v>59</v>
      </c>
      <c r="I342" s="18">
        <v>7</v>
      </c>
      <c r="J342" s="18">
        <v>69</v>
      </c>
      <c r="K342" s="18">
        <v>6</v>
      </c>
      <c r="L342" s="18">
        <v>104</v>
      </c>
      <c r="M342" s="19">
        <v>11</v>
      </c>
      <c r="N342" s="17">
        <v>347</v>
      </c>
      <c r="O342" s="18">
        <v>46</v>
      </c>
      <c r="P342" s="18">
        <v>580</v>
      </c>
      <c r="Q342" s="18">
        <v>97</v>
      </c>
      <c r="R342" s="18">
        <v>534</v>
      </c>
      <c r="S342" s="19">
        <v>73</v>
      </c>
      <c r="T342" s="17">
        <v>191</v>
      </c>
      <c r="U342" s="18">
        <v>30</v>
      </c>
      <c r="V342" s="18">
        <v>99</v>
      </c>
      <c r="W342" s="18">
        <v>16</v>
      </c>
      <c r="X342" s="18">
        <v>34</v>
      </c>
      <c r="Y342" s="19">
        <v>7</v>
      </c>
      <c r="Z342" s="33">
        <v>0</v>
      </c>
      <c r="AA342" s="42">
        <v>0</v>
      </c>
      <c r="AB342" s="36" t="s">
        <v>122</v>
      </c>
      <c r="AC342" s="54" t="s">
        <v>89</v>
      </c>
      <c r="AD342" s="42"/>
      <c r="AE342" s="34"/>
      <c r="AF342" s="34"/>
      <c r="AG342" s="34"/>
      <c r="AH342" s="34"/>
      <c r="AI342" s="34"/>
      <c r="AJ342" s="34"/>
    </row>
    <row r="343" spans="1:36">
      <c r="A343" s="13">
        <v>41033</v>
      </c>
      <c r="B343" s="17">
        <v>4</v>
      </c>
      <c r="C343" s="18">
        <v>0</v>
      </c>
      <c r="D343" s="18">
        <v>0</v>
      </c>
      <c r="E343" s="18">
        <v>0</v>
      </c>
      <c r="F343" s="18">
        <v>1</v>
      </c>
      <c r="G343" s="19">
        <v>0</v>
      </c>
      <c r="H343" s="17">
        <v>144</v>
      </c>
      <c r="I343" s="18">
        <v>1</v>
      </c>
      <c r="J343" s="18">
        <v>95</v>
      </c>
      <c r="K343" s="18">
        <v>2</v>
      </c>
      <c r="L343" s="18">
        <v>113</v>
      </c>
      <c r="M343" s="19">
        <v>9</v>
      </c>
      <c r="N343" s="17">
        <v>224</v>
      </c>
      <c r="O343" s="18">
        <v>18</v>
      </c>
      <c r="P343" s="18">
        <v>225</v>
      </c>
      <c r="Q343" s="18">
        <v>42</v>
      </c>
      <c r="R343" s="18">
        <v>288</v>
      </c>
      <c r="S343" s="19">
        <v>34</v>
      </c>
      <c r="T343" s="17">
        <v>926</v>
      </c>
      <c r="U343" s="18">
        <v>5</v>
      </c>
      <c r="V343" s="18">
        <v>405</v>
      </c>
      <c r="W343" s="18">
        <v>1</v>
      </c>
      <c r="X343" s="18">
        <v>176</v>
      </c>
      <c r="Y343" s="19">
        <v>4</v>
      </c>
      <c r="Z343" s="33">
        <v>0</v>
      </c>
      <c r="AA343" s="42">
        <v>0</v>
      </c>
      <c r="AB343" s="36"/>
      <c r="AC343" s="54" t="s">
        <v>109</v>
      </c>
      <c r="AD343" s="42"/>
      <c r="AE343" s="34"/>
      <c r="AF343" s="34"/>
      <c r="AG343" s="34"/>
      <c r="AH343" s="34"/>
      <c r="AI343" s="34"/>
      <c r="AJ343" s="34"/>
    </row>
    <row r="344" spans="1:36">
      <c r="A344" s="13">
        <v>41038</v>
      </c>
      <c r="B344" s="17">
        <v>0</v>
      </c>
      <c r="C344" s="18">
        <v>0</v>
      </c>
      <c r="D344" s="18">
        <v>1</v>
      </c>
      <c r="E344" s="18">
        <v>0</v>
      </c>
      <c r="F344" s="18">
        <v>0</v>
      </c>
      <c r="G344" s="19">
        <v>0</v>
      </c>
      <c r="H344" s="17">
        <v>626</v>
      </c>
      <c r="I344" s="18">
        <v>4</v>
      </c>
      <c r="J344" s="18">
        <v>279</v>
      </c>
      <c r="K344" s="18">
        <v>3</v>
      </c>
      <c r="L344" s="18">
        <v>146</v>
      </c>
      <c r="M344" s="19">
        <v>3</v>
      </c>
      <c r="N344" s="17">
        <v>1056</v>
      </c>
      <c r="O344" s="18">
        <v>40</v>
      </c>
      <c r="P344" s="18">
        <v>429</v>
      </c>
      <c r="Q344" s="18">
        <v>21</v>
      </c>
      <c r="R344" s="18">
        <v>291</v>
      </c>
      <c r="S344" s="19">
        <v>23</v>
      </c>
      <c r="T344" s="17">
        <v>71</v>
      </c>
      <c r="U344" s="18">
        <v>8</v>
      </c>
      <c r="V344" s="18">
        <v>61</v>
      </c>
      <c r="W344" s="18">
        <v>8</v>
      </c>
      <c r="X344" s="18">
        <v>46</v>
      </c>
      <c r="Y344" s="19">
        <v>11</v>
      </c>
      <c r="Z344" s="33">
        <v>0</v>
      </c>
      <c r="AA344" s="42">
        <v>0</v>
      </c>
      <c r="AB344" s="36" t="s">
        <v>123</v>
      </c>
      <c r="AC344" s="54" t="s">
        <v>90</v>
      </c>
      <c r="AD344" s="42"/>
      <c r="AE344" s="34"/>
      <c r="AF344" s="34"/>
      <c r="AG344" s="34"/>
      <c r="AH344" s="34"/>
      <c r="AI344" s="34"/>
      <c r="AJ344" s="34"/>
    </row>
    <row r="345" spans="1:36">
      <c r="A345" s="13">
        <v>41040</v>
      </c>
      <c r="B345" s="17">
        <v>287</v>
      </c>
      <c r="C345" s="18">
        <v>19</v>
      </c>
      <c r="D345" s="18">
        <v>306</v>
      </c>
      <c r="E345" s="18">
        <v>20</v>
      </c>
      <c r="F345" s="18">
        <v>335</v>
      </c>
      <c r="G345" s="19">
        <v>41</v>
      </c>
      <c r="H345" s="17">
        <v>98</v>
      </c>
      <c r="I345" s="18">
        <v>7</v>
      </c>
      <c r="J345" s="18">
        <v>35</v>
      </c>
      <c r="K345" s="18">
        <v>3</v>
      </c>
      <c r="L345" s="18">
        <v>55</v>
      </c>
      <c r="M345" s="19">
        <v>6</v>
      </c>
      <c r="N345" s="17">
        <v>203</v>
      </c>
      <c r="O345" s="18">
        <v>33</v>
      </c>
      <c r="P345" s="18">
        <v>210</v>
      </c>
      <c r="Q345" s="18">
        <v>22</v>
      </c>
      <c r="R345" s="18">
        <v>188</v>
      </c>
      <c r="S345" s="19">
        <v>21</v>
      </c>
      <c r="T345" s="17">
        <v>219</v>
      </c>
      <c r="U345" s="18">
        <v>34</v>
      </c>
      <c r="V345" s="18">
        <v>84</v>
      </c>
      <c r="W345" s="18">
        <v>13</v>
      </c>
      <c r="X345" s="18">
        <v>50</v>
      </c>
      <c r="Y345" s="19">
        <v>6</v>
      </c>
      <c r="Z345" s="33">
        <v>0</v>
      </c>
      <c r="AA345" s="42">
        <v>0</v>
      </c>
      <c r="AB345" s="36"/>
      <c r="AC345" s="54" t="s">
        <v>203</v>
      </c>
      <c r="AD345" s="42"/>
      <c r="AE345" s="34"/>
      <c r="AF345" s="34"/>
      <c r="AG345" s="34"/>
      <c r="AH345" s="34"/>
      <c r="AI345" s="34"/>
      <c r="AJ345" s="34"/>
    </row>
    <row r="346" spans="1:36">
      <c r="A346" s="13">
        <v>41045</v>
      </c>
      <c r="B346" s="17">
        <v>19</v>
      </c>
      <c r="C346" s="18">
        <v>4</v>
      </c>
      <c r="D346" s="18">
        <v>8</v>
      </c>
      <c r="E346" s="18">
        <v>1</v>
      </c>
      <c r="F346" s="18">
        <v>2</v>
      </c>
      <c r="G346" s="19">
        <v>1</v>
      </c>
      <c r="H346" s="17">
        <v>25</v>
      </c>
      <c r="I346" s="18">
        <v>4</v>
      </c>
      <c r="J346" s="18">
        <v>54</v>
      </c>
      <c r="K346" s="18">
        <v>1</v>
      </c>
      <c r="L346" s="18">
        <v>69</v>
      </c>
      <c r="M346" s="19">
        <v>3</v>
      </c>
      <c r="N346" s="17">
        <v>106</v>
      </c>
      <c r="O346" s="18">
        <v>14</v>
      </c>
      <c r="P346" s="18">
        <v>48</v>
      </c>
      <c r="Q346" s="18">
        <v>7</v>
      </c>
      <c r="R346" s="18">
        <v>54</v>
      </c>
      <c r="S346" s="19">
        <v>5</v>
      </c>
      <c r="T346" s="17">
        <v>4</v>
      </c>
      <c r="U346" s="18">
        <v>0</v>
      </c>
      <c r="V346" s="18">
        <v>7</v>
      </c>
      <c r="W346" s="18">
        <v>0</v>
      </c>
      <c r="X346" s="18">
        <v>35</v>
      </c>
      <c r="Y346" s="19">
        <v>2</v>
      </c>
      <c r="Z346" s="33">
        <v>0</v>
      </c>
      <c r="AA346" s="42">
        <v>0</v>
      </c>
      <c r="AB346" s="36"/>
      <c r="AC346" s="54" t="s">
        <v>91</v>
      </c>
      <c r="AD346" s="42"/>
      <c r="AE346" s="34"/>
      <c r="AF346" s="34"/>
      <c r="AG346" s="34"/>
      <c r="AH346" s="34"/>
      <c r="AI346" s="34"/>
      <c r="AJ346" s="34"/>
    </row>
    <row r="347" spans="1:36">
      <c r="A347" s="13">
        <v>41046</v>
      </c>
      <c r="B347" s="17">
        <v>26</v>
      </c>
      <c r="C347" s="18">
        <v>4</v>
      </c>
      <c r="D347" s="18">
        <v>5</v>
      </c>
      <c r="E347" s="18">
        <v>1</v>
      </c>
      <c r="F347" s="18">
        <v>1</v>
      </c>
      <c r="G347" s="19">
        <v>0</v>
      </c>
      <c r="H347" s="17">
        <v>60</v>
      </c>
      <c r="I347" s="18">
        <v>6</v>
      </c>
      <c r="J347" s="18">
        <v>124</v>
      </c>
      <c r="K347" s="18">
        <v>13</v>
      </c>
      <c r="L347" s="18">
        <v>109</v>
      </c>
      <c r="M347" s="19">
        <v>24</v>
      </c>
      <c r="N347" s="17">
        <v>105</v>
      </c>
      <c r="O347" s="18">
        <v>21</v>
      </c>
      <c r="P347" s="18">
        <v>28</v>
      </c>
      <c r="Q347" s="18">
        <v>7</v>
      </c>
      <c r="R347" s="18">
        <v>21</v>
      </c>
      <c r="S347" s="19">
        <v>3</v>
      </c>
      <c r="T347" s="17">
        <v>36</v>
      </c>
      <c r="U347" s="18">
        <v>11</v>
      </c>
      <c r="V347" s="18">
        <v>22</v>
      </c>
      <c r="W347" s="18">
        <v>3</v>
      </c>
      <c r="X347" s="18">
        <v>9</v>
      </c>
      <c r="Y347" s="19">
        <v>1</v>
      </c>
      <c r="Z347" s="33">
        <v>0</v>
      </c>
      <c r="AA347" s="42">
        <v>0</v>
      </c>
      <c r="AB347" s="36"/>
      <c r="AC347" s="54" t="s">
        <v>199</v>
      </c>
      <c r="AD347" s="42"/>
      <c r="AE347" s="34"/>
      <c r="AF347" s="34"/>
      <c r="AG347" s="34"/>
      <c r="AH347" s="34"/>
      <c r="AI347" s="34"/>
      <c r="AJ347" s="34"/>
    </row>
    <row r="348" spans="1:36">
      <c r="A348" s="13">
        <v>41050</v>
      </c>
      <c r="B348" s="17">
        <v>94</v>
      </c>
      <c r="C348" s="18">
        <v>13</v>
      </c>
      <c r="D348" s="18">
        <v>96</v>
      </c>
      <c r="E348" s="18">
        <v>12</v>
      </c>
      <c r="F348" s="18">
        <v>154</v>
      </c>
      <c r="G348" s="19">
        <v>8</v>
      </c>
      <c r="H348" s="17">
        <v>156</v>
      </c>
      <c r="I348" s="18">
        <v>30</v>
      </c>
      <c r="J348" s="18">
        <v>27</v>
      </c>
      <c r="K348" s="18">
        <v>4</v>
      </c>
      <c r="L348" s="18">
        <v>12</v>
      </c>
      <c r="M348" s="19">
        <v>1</v>
      </c>
      <c r="N348" s="17">
        <v>129</v>
      </c>
      <c r="O348" s="18">
        <v>14</v>
      </c>
      <c r="P348" s="18">
        <v>30</v>
      </c>
      <c r="Q348" s="18">
        <v>2</v>
      </c>
      <c r="R348" s="18">
        <v>24</v>
      </c>
      <c r="S348" s="19">
        <v>2</v>
      </c>
      <c r="T348" s="17">
        <v>10</v>
      </c>
      <c r="U348" s="18">
        <v>1</v>
      </c>
      <c r="V348" s="18">
        <v>10</v>
      </c>
      <c r="W348" s="18">
        <v>1</v>
      </c>
      <c r="X348" s="18">
        <v>26</v>
      </c>
      <c r="Y348" s="19">
        <v>2</v>
      </c>
      <c r="Z348" s="33">
        <v>0</v>
      </c>
      <c r="AA348" s="42">
        <v>0</v>
      </c>
      <c r="AB348" s="36"/>
      <c r="AC348" s="54" t="s">
        <v>197</v>
      </c>
      <c r="AD348" s="42"/>
      <c r="AE348" s="34"/>
      <c r="AF348" s="34"/>
      <c r="AG348" s="34"/>
      <c r="AH348" s="34"/>
      <c r="AI348" s="34"/>
      <c r="AJ348" s="34"/>
    </row>
    <row r="349" spans="1:36">
      <c r="A349" s="13">
        <v>41052</v>
      </c>
      <c r="B349" s="17">
        <v>39</v>
      </c>
      <c r="C349" s="18">
        <v>2</v>
      </c>
      <c r="D349" s="18">
        <v>26</v>
      </c>
      <c r="E349" s="18">
        <v>3</v>
      </c>
      <c r="F349" s="18">
        <v>5</v>
      </c>
      <c r="G349" s="19">
        <v>0</v>
      </c>
      <c r="H349" s="17">
        <v>20</v>
      </c>
      <c r="I349" s="18">
        <v>1</v>
      </c>
      <c r="J349" s="18">
        <v>34</v>
      </c>
      <c r="K349" s="18">
        <v>6</v>
      </c>
      <c r="L349" s="18">
        <v>36</v>
      </c>
      <c r="M349" s="19">
        <v>3</v>
      </c>
      <c r="N349" s="17">
        <v>67</v>
      </c>
      <c r="O349" s="18">
        <v>12</v>
      </c>
      <c r="P349" s="18">
        <v>75</v>
      </c>
      <c r="Q349" s="18">
        <v>1</v>
      </c>
      <c r="R349" s="18">
        <v>35</v>
      </c>
      <c r="S349" s="19">
        <v>4</v>
      </c>
      <c r="T349" s="17">
        <v>48</v>
      </c>
      <c r="U349" s="18">
        <v>7</v>
      </c>
      <c r="V349" s="18">
        <v>21</v>
      </c>
      <c r="W349" s="18">
        <v>0</v>
      </c>
      <c r="X349" s="18">
        <v>41</v>
      </c>
      <c r="Y349" s="19">
        <v>4</v>
      </c>
      <c r="Z349" s="33">
        <v>0</v>
      </c>
      <c r="AA349" s="42">
        <v>0</v>
      </c>
      <c r="AB349" s="36"/>
      <c r="AC349" s="54" t="s">
        <v>209</v>
      </c>
      <c r="AD349" s="42"/>
      <c r="AE349" s="34"/>
      <c r="AF349" s="34"/>
      <c r="AG349" s="34"/>
      <c r="AH349" s="34"/>
      <c r="AI349" s="34"/>
      <c r="AJ349" s="34"/>
    </row>
    <row r="350" spans="1:36">
      <c r="A350" s="13">
        <v>41059</v>
      </c>
      <c r="B350" s="18">
        <v>59</v>
      </c>
      <c r="C350" s="18">
        <v>0</v>
      </c>
      <c r="D350" s="18">
        <v>20</v>
      </c>
      <c r="E350" s="18">
        <v>1</v>
      </c>
      <c r="F350" s="19">
        <v>7</v>
      </c>
      <c r="G350" s="17">
        <v>0</v>
      </c>
      <c r="H350" s="18">
        <v>10</v>
      </c>
      <c r="I350" s="18">
        <v>2</v>
      </c>
      <c r="J350" s="18">
        <v>27</v>
      </c>
      <c r="K350" s="18">
        <v>3</v>
      </c>
      <c r="L350" s="19">
        <v>23</v>
      </c>
      <c r="M350" s="17">
        <v>1</v>
      </c>
      <c r="N350" s="17">
        <v>156</v>
      </c>
      <c r="O350" s="18">
        <v>14</v>
      </c>
      <c r="P350" s="18">
        <v>122</v>
      </c>
      <c r="Q350" s="18">
        <v>6</v>
      </c>
      <c r="R350" s="18">
        <v>77</v>
      </c>
      <c r="S350" s="19">
        <v>4</v>
      </c>
      <c r="T350" s="17">
        <v>53</v>
      </c>
      <c r="U350" s="18">
        <v>0</v>
      </c>
      <c r="V350" s="18">
        <v>153</v>
      </c>
      <c r="W350" s="18">
        <v>2</v>
      </c>
      <c r="X350" s="18">
        <v>27</v>
      </c>
      <c r="Y350" s="19">
        <v>1</v>
      </c>
      <c r="Z350" s="33">
        <v>0</v>
      </c>
      <c r="AA350" s="42">
        <v>0</v>
      </c>
      <c r="AB350" s="36"/>
      <c r="AC350" s="54" t="s">
        <v>220</v>
      </c>
      <c r="AD350" s="42"/>
      <c r="AE350" s="34"/>
      <c r="AF350" s="34"/>
      <c r="AG350" s="34"/>
      <c r="AH350" s="34"/>
      <c r="AI350" s="34"/>
      <c r="AJ350" s="34"/>
    </row>
    <row r="351" spans="1:36">
      <c r="A351" s="13">
        <v>41061</v>
      </c>
      <c r="B351" s="18">
        <v>18</v>
      </c>
      <c r="C351" s="18">
        <v>4</v>
      </c>
      <c r="D351" s="18">
        <v>15</v>
      </c>
      <c r="E351" s="18">
        <v>5</v>
      </c>
      <c r="F351" s="19">
        <v>7</v>
      </c>
      <c r="G351" s="17">
        <v>1</v>
      </c>
      <c r="H351" s="18">
        <v>8</v>
      </c>
      <c r="I351" s="18">
        <v>2</v>
      </c>
      <c r="J351" s="18">
        <v>418</v>
      </c>
      <c r="K351" s="18">
        <v>13</v>
      </c>
      <c r="L351" s="19">
        <v>90</v>
      </c>
      <c r="M351" s="17">
        <v>6</v>
      </c>
      <c r="N351" s="17">
        <v>48</v>
      </c>
      <c r="O351" s="18">
        <v>13</v>
      </c>
      <c r="P351" s="18">
        <v>30</v>
      </c>
      <c r="Q351" s="18">
        <v>6</v>
      </c>
      <c r="R351" s="18">
        <v>20</v>
      </c>
      <c r="S351" s="19">
        <v>3</v>
      </c>
      <c r="T351" s="17">
        <v>89</v>
      </c>
      <c r="U351" s="18">
        <v>8</v>
      </c>
      <c r="V351" s="18">
        <v>39</v>
      </c>
      <c r="W351" s="18">
        <v>5</v>
      </c>
      <c r="X351" s="18">
        <v>19</v>
      </c>
      <c r="Y351" s="19">
        <v>1</v>
      </c>
      <c r="Z351" s="33">
        <v>0</v>
      </c>
      <c r="AA351" s="42">
        <v>0</v>
      </c>
      <c r="AB351" s="36"/>
      <c r="AC351" s="54" t="s">
        <v>220</v>
      </c>
      <c r="AD351" s="42"/>
      <c r="AE351" s="34"/>
      <c r="AF351" s="34"/>
      <c r="AG351" s="34"/>
      <c r="AH351" s="34"/>
      <c r="AI351" s="34"/>
      <c r="AJ351" s="34"/>
    </row>
    <row r="352" spans="1:36">
      <c r="A352" s="13">
        <v>41066</v>
      </c>
      <c r="B352" s="17">
        <v>9</v>
      </c>
      <c r="C352" s="18">
        <v>2</v>
      </c>
      <c r="D352" s="18">
        <v>4</v>
      </c>
      <c r="E352" s="18">
        <v>0</v>
      </c>
      <c r="F352" s="18">
        <v>8</v>
      </c>
      <c r="G352" s="19">
        <v>0</v>
      </c>
      <c r="H352" s="17">
        <v>56</v>
      </c>
      <c r="I352" s="18">
        <v>4</v>
      </c>
      <c r="J352" s="18">
        <v>90</v>
      </c>
      <c r="K352" s="18">
        <v>7</v>
      </c>
      <c r="L352" s="18">
        <v>29</v>
      </c>
      <c r="M352" s="19">
        <v>0</v>
      </c>
      <c r="N352" s="17">
        <v>39</v>
      </c>
      <c r="O352" s="18">
        <v>5</v>
      </c>
      <c r="P352" s="18">
        <v>16</v>
      </c>
      <c r="Q352" s="18">
        <v>1</v>
      </c>
      <c r="R352" s="18">
        <v>13</v>
      </c>
      <c r="S352" s="19">
        <v>2</v>
      </c>
      <c r="T352" s="17">
        <v>54</v>
      </c>
      <c r="U352" s="18">
        <v>4</v>
      </c>
      <c r="V352" s="18">
        <v>47</v>
      </c>
      <c r="W352" s="18">
        <v>4</v>
      </c>
      <c r="X352" s="18">
        <v>140</v>
      </c>
      <c r="Y352" s="19">
        <v>3</v>
      </c>
      <c r="Z352" s="33">
        <v>0</v>
      </c>
      <c r="AA352" s="42">
        <v>0</v>
      </c>
      <c r="AB352" s="36"/>
      <c r="AC352" s="54" t="s">
        <v>234</v>
      </c>
      <c r="AD352" s="42"/>
      <c r="AE352" s="34"/>
      <c r="AF352" s="34"/>
      <c r="AG352" s="34"/>
      <c r="AH352" s="34"/>
      <c r="AI352" s="34"/>
      <c r="AJ352" s="34"/>
    </row>
    <row r="353" spans="1:36">
      <c r="A353" s="13">
        <v>41067</v>
      </c>
      <c r="B353" s="17">
        <v>6</v>
      </c>
      <c r="C353" s="18">
        <v>1</v>
      </c>
      <c r="D353" s="18">
        <v>2</v>
      </c>
      <c r="E353" s="18">
        <v>0</v>
      </c>
      <c r="F353" s="18">
        <v>2</v>
      </c>
      <c r="G353" s="19">
        <v>0</v>
      </c>
      <c r="H353" s="17">
        <v>5</v>
      </c>
      <c r="I353" s="18">
        <v>0</v>
      </c>
      <c r="J353" s="18">
        <v>84</v>
      </c>
      <c r="K353" s="18">
        <v>0</v>
      </c>
      <c r="L353" s="18">
        <v>35</v>
      </c>
      <c r="M353" s="19">
        <v>2</v>
      </c>
      <c r="N353" s="17">
        <v>151</v>
      </c>
      <c r="O353" s="18">
        <v>16</v>
      </c>
      <c r="P353" s="18">
        <v>78</v>
      </c>
      <c r="Q353" s="18">
        <v>3</v>
      </c>
      <c r="R353" s="18">
        <v>60</v>
      </c>
      <c r="S353" s="19">
        <v>3</v>
      </c>
      <c r="T353" s="17">
        <v>26</v>
      </c>
      <c r="U353" s="18">
        <v>9</v>
      </c>
      <c r="V353" s="18">
        <v>11</v>
      </c>
      <c r="W353" s="18">
        <v>1</v>
      </c>
      <c r="X353" s="18">
        <v>41</v>
      </c>
      <c r="Y353" s="19">
        <v>1</v>
      </c>
      <c r="Z353" s="33">
        <v>0</v>
      </c>
      <c r="AA353" s="42">
        <v>0</v>
      </c>
      <c r="AB353" s="36"/>
      <c r="AC353" s="56" t="s">
        <v>246</v>
      </c>
      <c r="AD353" s="42"/>
      <c r="AE353" s="34"/>
      <c r="AF353" s="34"/>
      <c r="AG353" s="34"/>
      <c r="AH353" s="34"/>
      <c r="AI353" s="34"/>
      <c r="AJ353" s="34"/>
    </row>
    <row r="354" spans="1:36">
      <c r="A354" s="13">
        <v>41071</v>
      </c>
      <c r="B354" s="17">
        <v>33</v>
      </c>
      <c r="C354" s="18">
        <v>9</v>
      </c>
      <c r="D354" s="18">
        <v>24</v>
      </c>
      <c r="E354" s="18">
        <v>5</v>
      </c>
      <c r="F354" s="18">
        <v>21</v>
      </c>
      <c r="G354" s="19">
        <v>6</v>
      </c>
      <c r="H354" s="17">
        <v>344</v>
      </c>
      <c r="I354" s="18">
        <v>22</v>
      </c>
      <c r="J354" s="18">
        <v>210</v>
      </c>
      <c r="K354" s="18">
        <v>24</v>
      </c>
      <c r="L354" s="18">
        <v>160</v>
      </c>
      <c r="M354" s="19">
        <v>33</v>
      </c>
      <c r="N354" s="17">
        <v>111</v>
      </c>
      <c r="O354" s="18">
        <v>27</v>
      </c>
      <c r="P354" s="18">
        <v>30</v>
      </c>
      <c r="Q354" s="18">
        <v>7</v>
      </c>
      <c r="R354" s="18">
        <v>27</v>
      </c>
      <c r="S354" s="19">
        <v>2</v>
      </c>
      <c r="T354" s="17">
        <v>26</v>
      </c>
      <c r="U354" s="18">
        <v>5</v>
      </c>
      <c r="V354" s="18">
        <v>80</v>
      </c>
      <c r="W354" s="18">
        <v>17</v>
      </c>
      <c r="X354" s="18">
        <v>110</v>
      </c>
      <c r="Y354" s="19">
        <v>18</v>
      </c>
      <c r="Z354" s="33">
        <v>0</v>
      </c>
      <c r="AA354" s="42">
        <v>0</v>
      </c>
      <c r="AB354" s="36"/>
      <c r="AC354" s="56" t="s">
        <v>253</v>
      </c>
      <c r="AD354" s="42"/>
      <c r="AE354" s="34"/>
      <c r="AF354" s="34"/>
      <c r="AG354" s="34"/>
      <c r="AH354" s="34"/>
      <c r="AI354" s="34"/>
      <c r="AJ354" s="34"/>
    </row>
    <row r="355" spans="1:36">
      <c r="A355" s="13">
        <v>41074</v>
      </c>
      <c r="B355" s="17">
        <v>45</v>
      </c>
      <c r="C355" s="18">
        <v>10</v>
      </c>
      <c r="D355" s="18">
        <v>24</v>
      </c>
      <c r="E355" s="18">
        <v>3</v>
      </c>
      <c r="F355" s="18">
        <v>31</v>
      </c>
      <c r="G355" s="19">
        <v>5</v>
      </c>
      <c r="H355" s="17">
        <v>5</v>
      </c>
      <c r="I355" s="18">
        <v>0</v>
      </c>
      <c r="J355" s="18">
        <v>26</v>
      </c>
      <c r="K355" s="18">
        <v>1</v>
      </c>
      <c r="L355" s="18">
        <v>117</v>
      </c>
      <c r="M355" s="19">
        <v>3</v>
      </c>
      <c r="N355" s="17">
        <v>89</v>
      </c>
      <c r="O355" s="18">
        <v>4</v>
      </c>
      <c r="P355" s="18">
        <v>44</v>
      </c>
      <c r="Q355" s="18">
        <v>3</v>
      </c>
      <c r="R355" s="18">
        <v>22</v>
      </c>
      <c r="S355" s="19">
        <v>3</v>
      </c>
      <c r="T355" s="17">
        <v>17</v>
      </c>
      <c r="U355" s="18">
        <v>1</v>
      </c>
      <c r="V355" s="18">
        <v>58</v>
      </c>
      <c r="W355" s="18">
        <v>5</v>
      </c>
      <c r="X355" s="18">
        <v>15</v>
      </c>
      <c r="Y355" s="19">
        <v>1</v>
      </c>
      <c r="Z355" s="33">
        <v>1</v>
      </c>
      <c r="AA355" s="42">
        <v>0</v>
      </c>
      <c r="AB355" s="36"/>
      <c r="AC355" s="56" t="s">
        <v>271</v>
      </c>
      <c r="AD355" s="42"/>
      <c r="AE355" s="34"/>
      <c r="AF355" s="34"/>
      <c r="AG355" s="34"/>
      <c r="AH355" s="34"/>
      <c r="AI355" s="34"/>
      <c r="AJ355" s="34"/>
    </row>
    <row r="356" spans="1:36">
      <c r="A356" s="13">
        <v>41079</v>
      </c>
      <c r="B356" s="17">
        <v>43</v>
      </c>
      <c r="C356" s="18">
        <v>12</v>
      </c>
      <c r="D356" s="18">
        <v>14</v>
      </c>
      <c r="E356" s="18">
        <v>3</v>
      </c>
      <c r="F356" s="18">
        <v>11</v>
      </c>
      <c r="G356" s="19">
        <v>0</v>
      </c>
      <c r="H356" s="17">
        <v>133</v>
      </c>
      <c r="I356" s="18">
        <v>17</v>
      </c>
      <c r="J356" s="18">
        <v>121</v>
      </c>
      <c r="K356" s="18">
        <v>21</v>
      </c>
      <c r="L356" s="18">
        <v>308</v>
      </c>
      <c r="M356" s="19">
        <v>47</v>
      </c>
      <c r="N356" s="17">
        <v>61</v>
      </c>
      <c r="O356" s="18">
        <v>9</v>
      </c>
      <c r="P356" s="18">
        <v>19</v>
      </c>
      <c r="Q356" s="18">
        <v>4</v>
      </c>
      <c r="R356" s="18">
        <v>9</v>
      </c>
      <c r="S356" s="19">
        <v>1</v>
      </c>
      <c r="T356" s="17">
        <v>124</v>
      </c>
      <c r="U356" s="18">
        <v>29</v>
      </c>
      <c r="V356" s="18">
        <v>118</v>
      </c>
      <c r="W356" s="18">
        <v>24</v>
      </c>
      <c r="X356" s="18">
        <v>79</v>
      </c>
      <c r="Y356" s="19">
        <v>12</v>
      </c>
      <c r="Z356" s="95">
        <v>0</v>
      </c>
      <c r="AA356" s="96">
        <v>0</v>
      </c>
      <c r="AB356" s="36"/>
      <c r="AC356" s="54" t="s">
        <v>266</v>
      </c>
      <c r="AD356" s="42"/>
      <c r="AE356" s="34"/>
      <c r="AF356" s="34"/>
      <c r="AG356" s="34"/>
      <c r="AH356" s="34"/>
      <c r="AI356" s="34"/>
      <c r="AJ356" s="34"/>
    </row>
    <row r="357" spans="1:36">
      <c r="A357" s="13">
        <v>41080</v>
      </c>
      <c r="B357" s="17">
        <v>5</v>
      </c>
      <c r="C357" s="18">
        <v>1</v>
      </c>
      <c r="D357" s="18">
        <v>7</v>
      </c>
      <c r="E357" s="18">
        <v>0</v>
      </c>
      <c r="F357" s="18">
        <v>1</v>
      </c>
      <c r="G357" s="19">
        <v>0</v>
      </c>
      <c r="H357" s="17">
        <v>41</v>
      </c>
      <c r="I357" s="18">
        <v>7</v>
      </c>
      <c r="J357" s="18">
        <v>27</v>
      </c>
      <c r="K357" s="18">
        <v>4</v>
      </c>
      <c r="L357" s="18">
        <v>21</v>
      </c>
      <c r="M357" s="19">
        <v>2</v>
      </c>
      <c r="N357" s="17">
        <v>197</v>
      </c>
      <c r="O357" s="18">
        <v>40</v>
      </c>
      <c r="P357" s="18">
        <v>109</v>
      </c>
      <c r="Q357" s="18">
        <v>15</v>
      </c>
      <c r="R357" s="18">
        <v>197</v>
      </c>
      <c r="S357" s="19">
        <v>35</v>
      </c>
      <c r="T357" s="17">
        <v>37</v>
      </c>
      <c r="U357" s="18">
        <v>5</v>
      </c>
      <c r="V357" s="18">
        <v>54</v>
      </c>
      <c r="W357" s="18">
        <v>8</v>
      </c>
      <c r="X357" s="18">
        <v>32</v>
      </c>
      <c r="Y357" s="19">
        <v>2</v>
      </c>
      <c r="Z357" s="95">
        <v>0</v>
      </c>
      <c r="AA357" s="96">
        <v>0</v>
      </c>
      <c r="AB357" s="36"/>
      <c r="AC357" s="54" t="s">
        <v>318</v>
      </c>
      <c r="AD357" s="42"/>
      <c r="AE357" s="34"/>
      <c r="AF357" s="34"/>
      <c r="AG357" s="34"/>
      <c r="AH357" s="34"/>
      <c r="AI357" s="34"/>
      <c r="AJ357" s="34"/>
    </row>
    <row r="358" spans="1:36">
      <c r="A358" s="13">
        <v>41082</v>
      </c>
      <c r="B358" s="17"/>
      <c r="C358" s="18"/>
      <c r="D358" s="18"/>
      <c r="E358" s="18"/>
      <c r="F358" s="18"/>
      <c r="G358" s="19"/>
      <c r="H358" s="17">
        <v>45</v>
      </c>
      <c r="I358" s="18">
        <v>7</v>
      </c>
      <c r="J358" s="18">
        <v>49</v>
      </c>
      <c r="K358" s="18">
        <v>5</v>
      </c>
      <c r="L358" s="18">
        <v>71</v>
      </c>
      <c r="M358" s="19">
        <v>9</v>
      </c>
      <c r="N358" s="17">
        <v>443</v>
      </c>
      <c r="O358" s="18">
        <v>49</v>
      </c>
      <c r="P358" s="18">
        <v>98</v>
      </c>
      <c r="Q358" s="18">
        <v>13</v>
      </c>
      <c r="R358" s="18">
        <v>154</v>
      </c>
      <c r="S358" s="19">
        <v>24</v>
      </c>
      <c r="T358" s="17">
        <v>146</v>
      </c>
      <c r="U358" s="18">
        <v>19</v>
      </c>
      <c r="V358" s="18">
        <v>54</v>
      </c>
      <c r="W358" s="18">
        <v>4</v>
      </c>
      <c r="X358" s="18">
        <v>189</v>
      </c>
      <c r="Y358" s="19">
        <v>18</v>
      </c>
      <c r="Z358" s="95">
        <v>0</v>
      </c>
      <c r="AA358" s="96">
        <v>0</v>
      </c>
      <c r="AB358" s="36"/>
      <c r="AC358" s="54" t="s">
        <v>284</v>
      </c>
      <c r="AD358" s="42"/>
      <c r="AE358" s="34"/>
      <c r="AF358" s="34"/>
      <c r="AG358" s="34"/>
      <c r="AH358" s="34"/>
      <c r="AI358" s="34"/>
      <c r="AJ358" s="34"/>
    </row>
    <row r="359" spans="1:36" ht="13.5" thickBot="1">
      <c r="A359" s="13">
        <v>41085</v>
      </c>
      <c r="B359" s="17">
        <v>0</v>
      </c>
      <c r="C359" s="17">
        <v>0</v>
      </c>
      <c r="D359" s="17">
        <v>0</v>
      </c>
      <c r="E359" s="17">
        <v>0</v>
      </c>
      <c r="F359" s="17">
        <v>0</v>
      </c>
      <c r="G359" s="17">
        <v>0</v>
      </c>
      <c r="H359" s="17">
        <v>602</v>
      </c>
      <c r="I359" s="18">
        <v>5</v>
      </c>
      <c r="J359" s="18">
        <v>309</v>
      </c>
      <c r="K359" s="18">
        <v>2</v>
      </c>
      <c r="L359" s="18">
        <v>404</v>
      </c>
      <c r="M359" s="19">
        <v>2</v>
      </c>
      <c r="N359" s="17">
        <v>280</v>
      </c>
      <c r="O359" s="18">
        <v>1</v>
      </c>
      <c r="P359" s="18">
        <v>221</v>
      </c>
      <c r="Q359" s="18">
        <v>0</v>
      </c>
      <c r="R359" s="18">
        <v>224</v>
      </c>
      <c r="S359" s="19">
        <v>1</v>
      </c>
      <c r="T359" s="17">
        <v>264</v>
      </c>
      <c r="U359" s="18">
        <v>3</v>
      </c>
      <c r="V359" s="18">
        <v>283</v>
      </c>
      <c r="W359" s="18">
        <v>2</v>
      </c>
      <c r="X359" s="18">
        <v>266</v>
      </c>
      <c r="Y359" s="19">
        <v>1</v>
      </c>
      <c r="Z359" s="144">
        <v>0</v>
      </c>
      <c r="AA359" s="139">
        <v>0</v>
      </c>
      <c r="AB359" s="36"/>
      <c r="AC359" s="65" t="s">
        <v>312</v>
      </c>
      <c r="AD359" s="42"/>
      <c r="AE359" s="34"/>
      <c r="AF359" s="34"/>
      <c r="AG359" s="34"/>
      <c r="AH359" s="34"/>
      <c r="AI359" s="34"/>
      <c r="AJ359" s="34"/>
    </row>
    <row r="360" spans="1:36" ht="13.5" thickBot="1">
      <c r="A360" s="14">
        <v>41088</v>
      </c>
      <c r="B360" s="38">
        <v>13</v>
      </c>
      <c r="C360" s="39">
        <v>1</v>
      </c>
      <c r="D360" s="39">
        <v>0</v>
      </c>
      <c r="E360" s="39">
        <v>0</v>
      </c>
      <c r="F360" s="39">
        <v>2</v>
      </c>
      <c r="G360" s="43">
        <v>0</v>
      </c>
      <c r="H360" s="38">
        <v>306</v>
      </c>
      <c r="I360" s="39">
        <v>23</v>
      </c>
      <c r="J360" s="39">
        <v>263</v>
      </c>
      <c r="K360" s="39">
        <v>30</v>
      </c>
      <c r="L360" s="39">
        <v>168</v>
      </c>
      <c r="M360" s="43">
        <v>15</v>
      </c>
      <c r="N360" s="38">
        <v>268</v>
      </c>
      <c r="O360" s="39">
        <v>33</v>
      </c>
      <c r="P360" s="39">
        <v>151</v>
      </c>
      <c r="Q360" s="39">
        <v>27</v>
      </c>
      <c r="R360" s="39">
        <v>375</v>
      </c>
      <c r="S360" s="43">
        <v>62</v>
      </c>
      <c r="T360" s="38">
        <v>111</v>
      </c>
      <c r="U360" s="39">
        <v>16</v>
      </c>
      <c r="V360" s="39">
        <v>137</v>
      </c>
      <c r="W360" s="39">
        <v>13</v>
      </c>
      <c r="X360" s="39">
        <v>226</v>
      </c>
      <c r="Y360" s="43">
        <v>24</v>
      </c>
      <c r="Z360" s="38">
        <v>0</v>
      </c>
      <c r="AA360" s="43">
        <v>0</v>
      </c>
      <c r="AB360" s="39" t="s">
        <v>310</v>
      </c>
      <c r="AC360" s="55" t="s">
        <v>304</v>
      </c>
      <c r="AD360" s="43"/>
      <c r="AE360" s="34"/>
      <c r="AF360" s="34"/>
      <c r="AG360" s="34"/>
      <c r="AH360" s="34"/>
      <c r="AI360" s="34"/>
      <c r="AJ360" s="34"/>
    </row>
    <row r="361" spans="1:36">
      <c r="B361" s="36">
        <f>COUNT(B335:AA360)</f>
        <v>670</v>
      </c>
      <c r="C361" s="36">
        <f>B361/2</f>
        <v>335</v>
      </c>
      <c r="D361" s="36"/>
      <c r="E361" s="36"/>
      <c r="F361" s="36"/>
      <c r="G361" s="36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</row>
    <row r="362" spans="1:36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</row>
    <row r="363" spans="1:36">
      <c r="A363" s="1" t="s">
        <v>52</v>
      </c>
      <c r="B363" s="107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</row>
    <row r="364" spans="1:36">
      <c r="A364" s="3" t="s">
        <v>0</v>
      </c>
      <c r="B364" s="4" t="s">
        <v>1</v>
      </c>
      <c r="C364" s="5" t="s">
        <v>2</v>
      </c>
      <c r="D364" s="5" t="s">
        <v>1</v>
      </c>
      <c r="E364" s="5" t="s">
        <v>2</v>
      </c>
      <c r="F364" s="5" t="s">
        <v>1</v>
      </c>
      <c r="G364" s="5" t="s">
        <v>2</v>
      </c>
      <c r="H364" s="6" t="s">
        <v>6</v>
      </c>
      <c r="I364" s="5" t="s">
        <v>7</v>
      </c>
      <c r="J364" s="6" t="s">
        <v>8</v>
      </c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</row>
    <row r="365" spans="1:36">
      <c r="A365" s="13">
        <v>41003</v>
      </c>
      <c r="B365" s="33">
        <v>13</v>
      </c>
      <c r="C365" s="34">
        <v>3</v>
      </c>
      <c r="D365" s="34">
        <v>11</v>
      </c>
      <c r="E365" s="34">
        <v>1</v>
      </c>
      <c r="F365" s="34">
        <v>2</v>
      </c>
      <c r="G365" s="34">
        <v>1</v>
      </c>
      <c r="H365" s="35"/>
      <c r="I365" s="120" t="s">
        <v>93</v>
      </c>
      <c r="J365" s="36"/>
      <c r="K365" s="36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</row>
    <row r="366" spans="1:36">
      <c r="A366" s="13">
        <v>41004</v>
      </c>
      <c r="B366" s="33">
        <v>4</v>
      </c>
      <c r="C366" s="34">
        <v>0</v>
      </c>
      <c r="D366" s="34">
        <v>1</v>
      </c>
      <c r="E366" s="34">
        <v>0</v>
      </c>
      <c r="F366" s="34">
        <v>0</v>
      </c>
      <c r="G366" s="34">
        <v>0</v>
      </c>
      <c r="H366" s="33"/>
      <c r="I366" s="54" t="s">
        <v>104</v>
      </c>
      <c r="J366" s="36"/>
      <c r="K366" s="36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</row>
    <row r="367" spans="1:36">
      <c r="A367" s="13">
        <v>41008</v>
      </c>
      <c r="B367" s="33"/>
      <c r="C367" s="34"/>
      <c r="D367" s="34"/>
      <c r="E367" s="34"/>
      <c r="F367" s="34"/>
      <c r="G367" s="34"/>
      <c r="H367" s="33"/>
      <c r="I367" s="54"/>
      <c r="J367" s="36"/>
      <c r="K367" s="36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</row>
    <row r="368" spans="1:36">
      <c r="A368" s="13">
        <v>41010</v>
      </c>
      <c r="B368" s="33"/>
      <c r="C368" s="34"/>
      <c r="D368" s="34"/>
      <c r="E368" s="34"/>
      <c r="F368" s="34"/>
      <c r="G368" s="34"/>
      <c r="H368" s="33"/>
      <c r="I368" s="54"/>
      <c r="J368" s="36"/>
      <c r="K368" s="36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</row>
    <row r="369" spans="1:36">
      <c r="A369" s="13">
        <v>41015</v>
      </c>
      <c r="B369" s="33"/>
      <c r="C369" s="34"/>
      <c r="D369" s="34"/>
      <c r="E369" s="34"/>
      <c r="F369" s="34"/>
      <c r="G369" s="34"/>
      <c r="H369" s="33"/>
      <c r="I369" s="54"/>
      <c r="J369" s="36"/>
      <c r="K369" s="36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</row>
    <row r="370" spans="1:36">
      <c r="A370" s="13">
        <v>41019</v>
      </c>
      <c r="B370" s="33">
        <v>13</v>
      </c>
      <c r="C370" s="34">
        <v>1</v>
      </c>
      <c r="D370" s="34">
        <v>2</v>
      </c>
      <c r="E370" s="34">
        <v>0</v>
      </c>
      <c r="F370" s="34">
        <v>4</v>
      </c>
      <c r="G370" s="34">
        <v>0</v>
      </c>
      <c r="H370" s="33"/>
      <c r="I370" s="54" t="s">
        <v>106</v>
      </c>
      <c r="J370" s="36"/>
      <c r="K370" s="36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</row>
    <row r="371" spans="1:36">
      <c r="A371" s="13">
        <v>41022</v>
      </c>
      <c r="B371" s="33">
        <v>76</v>
      </c>
      <c r="C371" s="34">
        <v>13</v>
      </c>
      <c r="D371" s="34">
        <v>16</v>
      </c>
      <c r="E371" s="34">
        <v>1</v>
      </c>
      <c r="F371" s="34">
        <v>0</v>
      </c>
      <c r="G371" s="34">
        <v>0</v>
      </c>
      <c r="H371" s="33"/>
      <c r="I371" s="54" t="s">
        <v>111</v>
      </c>
      <c r="J371" s="36"/>
      <c r="K371" s="36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</row>
    <row r="372" spans="1:36">
      <c r="A372" s="13">
        <v>41024</v>
      </c>
      <c r="B372" s="33"/>
      <c r="C372" s="34"/>
      <c r="D372" s="34"/>
      <c r="E372" s="34"/>
      <c r="F372" s="34"/>
      <c r="G372" s="34"/>
      <c r="H372" s="33"/>
      <c r="I372" s="54"/>
      <c r="J372" s="36"/>
      <c r="K372" s="36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</row>
    <row r="373" spans="1:36">
      <c r="A373" s="13">
        <v>41029</v>
      </c>
      <c r="B373" s="33"/>
      <c r="C373" s="34"/>
      <c r="D373" s="34"/>
      <c r="E373" s="34"/>
      <c r="F373" s="34"/>
      <c r="G373" s="34"/>
      <c r="H373" s="33"/>
      <c r="I373" s="54"/>
      <c r="J373" s="36"/>
      <c r="K373" s="36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</row>
    <row r="374" spans="1:36">
      <c r="A374" s="13">
        <v>41031</v>
      </c>
      <c r="B374" s="33"/>
      <c r="C374" s="34"/>
      <c r="D374" s="34"/>
      <c r="E374" s="34"/>
      <c r="F374" s="34"/>
      <c r="G374" s="34"/>
      <c r="H374" s="33"/>
      <c r="I374" s="54"/>
      <c r="J374" s="36"/>
      <c r="K374" s="36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</row>
    <row r="375" spans="1:36">
      <c r="A375" s="13">
        <v>41036</v>
      </c>
      <c r="B375" s="33"/>
      <c r="C375" s="34"/>
      <c r="D375" s="34"/>
      <c r="E375" s="34"/>
      <c r="F375" s="34"/>
      <c r="G375" s="34"/>
      <c r="H375" s="33"/>
      <c r="I375" s="54"/>
      <c r="J375" s="36"/>
      <c r="K375" s="36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</row>
    <row r="376" spans="1:36">
      <c r="A376" s="13">
        <v>41038</v>
      </c>
      <c r="B376" s="33"/>
      <c r="C376" s="34"/>
      <c r="D376" s="34"/>
      <c r="E376" s="34"/>
      <c r="F376" s="34"/>
      <c r="G376" s="34"/>
      <c r="H376" s="33"/>
      <c r="I376" s="54"/>
      <c r="J376" s="36"/>
      <c r="K376" s="36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</row>
    <row r="377" spans="1:36">
      <c r="A377" s="13">
        <v>41043</v>
      </c>
      <c r="B377" s="33"/>
      <c r="C377" s="34"/>
      <c r="D377" s="34"/>
      <c r="E377" s="34"/>
      <c r="F377" s="34"/>
      <c r="G377" s="34"/>
      <c r="H377" s="33"/>
      <c r="I377" s="54"/>
      <c r="J377" s="36"/>
      <c r="K377" s="36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</row>
    <row r="378" spans="1:36">
      <c r="A378" s="13">
        <v>41045</v>
      </c>
      <c r="B378" s="33"/>
      <c r="C378" s="34"/>
      <c r="D378" s="34"/>
      <c r="E378" s="34"/>
      <c r="F378" s="34"/>
      <c r="G378" s="34"/>
      <c r="H378" s="33"/>
      <c r="I378" s="54"/>
      <c r="J378" s="36"/>
      <c r="K378" s="36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</row>
    <row r="379" spans="1:36">
      <c r="A379" s="13">
        <v>41050</v>
      </c>
      <c r="B379" s="33"/>
      <c r="C379" s="34"/>
      <c r="D379" s="34"/>
      <c r="E379" s="34"/>
      <c r="F379" s="34"/>
      <c r="G379" s="34"/>
      <c r="H379" s="33"/>
      <c r="I379" s="54"/>
      <c r="J379" s="36"/>
      <c r="K379" s="36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</row>
    <row r="380" spans="1:36">
      <c r="A380" s="13">
        <v>41052</v>
      </c>
      <c r="B380" s="33"/>
      <c r="C380" s="34"/>
      <c r="D380" s="34"/>
      <c r="E380" s="34"/>
      <c r="F380" s="34"/>
      <c r="G380" s="34"/>
      <c r="H380" s="33"/>
      <c r="I380" s="54"/>
      <c r="J380" s="36"/>
      <c r="K380" s="36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</row>
    <row r="381" spans="1:36">
      <c r="A381" s="13">
        <v>41057</v>
      </c>
      <c r="B381" s="33"/>
      <c r="C381" s="34"/>
      <c r="D381" s="34"/>
      <c r="E381" s="34"/>
      <c r="F381" s="34"/>
      <c r="G381" s="34"/>
      <c r="H381" s="33"/>
      <c r="I381" s="54"/>
      <c r="J381" s="36"/>
      <c r="K381" s="36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</row>
    <row r="382" spans="1:36">
      <c r="A382" s="13">
        <v>41059</v>
      </c>
      <c r="B382" s="33">
        <v>81</v>
      </c>
      <c r="C382" s="34">
        <v>3</v>
      </c>
      <c r="D382" s="34">
        <v>52</v>
      </c>
      <c r="E382" s="34">
        <v>4</v>
      </c>
      <c r="F382" s="34">
        <v>8</v>
      </c>
      <c r="G382" s="34">
        <v>0</v>
      </c>
      <c r="H382" s="33"/>
      <c r="I382" s="54" t="s">
        <v>220</v>
      </c>
      <c r="J382" s="36"/>
      <c r="K382" s="36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</row>
    <row r="383" spans="1:36">
      <c r="A383" s="13">
        <v>41064</v>
      </c>
      <c r="B383" s="33"/>
      <c r="C383" s="34"/>
      <c r="D383" s="34"/>
      <c r="E383" s="34"/>
      <c r="F383" s="34"/>
      <c r="G383" s="34"/>
      <c r="H383" s="33"/>
      <c r="I383" s="54"/>
      <c r="J383" s="36"/>
      <c r="K383" s="36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</row>
    <row r="384" spans="1:36">
      <c r="A384" s="13">
        <v>41066</v>
      </c>
      <c r="B384" s="33"/>
      <c r="C384" s="34"/>
      <c r="D384" s="34"/>
      <c r="E384" s="34"/>
      <c r="F384" s="34"/>
      <c r="G384" s="34"/>
      <c r="H384" s="33"/>
      <c r="I384" s="54"/>
      <c r="J384" s="36"/>
      <c r="K384" s="36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</row>
    <row r="385" spans="1:36">
      <c r="A385" s="13">
        <v>41071</v>
      </c>
      <c r="B385" s="33"/>
      <c r="C385" s="34"/>
      <c r="D385" s="34"/>
      <c r="E385" s="34"/>
      <c r="F385" s="34"/>
      <c r="G385" s="34"/>
      <c r="H385" s="33"/>
      <c r="I385" s="54"/>
      <c r="J385" s="36"/>
      <c r="K385" s="36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</row>
    <row r="386" spans="1:36">
      <c r="A386" s="13">
        <v>41073</v>
      </c>
      <c r="B386" s="33"/>
      <c r="C386" s="34"/>
      <c r="D386" s="34"/>
      <c r="E386" s="34"/>
      <c r="F386" s="34"/>
      <c r="G386" s="34"/>
      <c r="H386" s="33"/>
      <c r="I386" s="54"/>
      <c r="J386" s="36"/>
      <c r="K386" s="36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</row>
    <row r="387" spans="1:36">
      <c r="A387" s="13">
        <v>41078</v>
      </c>
      <c r="B387" s="33"/>
      <c r="C387" s="34"/>
      <c r="D387" s="34"/>
      <c r="E387" s="34"/>
      <c r="F387" s="34"/>
      <c r="G387" s="34"/>
      <c r="H387" s="33"/>
      <c r="I387" s="54"/>
      <c r="J387" s="36"/>
      <c r="K387" s="36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</row>
    <row r="388" spans="1:36">
      <c r="A388" s="13">
        <v>41080</v>
      </c>
      <c r="B388" s="33"/>
      <c r="C388" s="34"/>
      <c r="D388" s="34"/>
      <c r="E388" s="34"/>
      <c r="F388" s="34"/>
      <c r="G388" s="34"/>
      <c r="H388" s="33"/>
      <c r="I388" s="54"/>
      <c r="J388" s="36"/>
      <c r="K388" s="36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</row>
    <row r="389" spans="1:36">
      <c r="A389" s="13">
        <v>41085</v>
      </c>
      <c r="B389" s="33"/>
      <c r="C389" s="34"/>
      <c r="D389" s="34"/>
      <c r="E389" s="34"/>
      <c r="F389" s="34"/>
      <c r="G389" s="34"/>
      <c r="H389" s="33"/>
      <c r="I389" s="34"/>
      <c r="J389" s="33"/>
      <c r="K389" s="36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</row>
    <row r="390" spans="1:36" ht="13.5" thickBot="1">
      <c r="A390" s="14">
        <v>41087</v>
      </c>
      <c r="B390" s="38"/>
      <c r="C390" s="39"/>
      <c r="D390" s="39"/>
      <c r="E390" s="39"/>
      <c r="F390" s="39"/>
      <c r="G390" s="39"/>
      <c r="H390" s="38"/>
      <c r="I390" s="39"/>
      <c r="J390" s="38"/>
      <c r="K390" s="36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</row>
    <row r="391" spans="1:36">
      <c r="A391" s="13"/>
      <c r="B391" s="36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</row>
    <row r="392" spans="1:36">
      <c r="A392" s="13"/>
      <c r="B392" s="36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</row>
    <row r="393" spans="1:36">
      <c r="A393" s="1" t="s">
        <v>11</v>
      </c>
      <c r="B393" s="107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</row>
    <row r="394" spans="1:36">
      <c r="A394" s="3" t="s">
        <v>0</v>
      </c>
      <c r="B394" s="4" t="s">
        <v>1</v>
      </c>
      <c r="C394" s="5" t="s">
        <v>2</v>
      </c>
      <c r="D394" s="5" t="s">
        <v>1</v>
      </c>
      <c r="E394" s="5" t="s">
        <v>2</v>
      </c>
      <c r="F394" s="5" t="s">
        <v>1</v>
      </c>
      <c r="G394" s="5" t="s">
        <v>2</v>
      </c>
      <c r="H394" s="4" t="s">
        <v>1</v>
      </c>
      <c r="I394" s="5" t="s">
        <v>2</v>
      </c>
      <c r="J394" s="5" t="s">
        <v>1</v>
      </c>
      <c r="K394" s="5" t="s">
        <v>2</v>
      </c>
      <c r="L394" s="5" t="s">
        <v>1</v>
      </c>
      <c r="M394" s="5" t="s">
        <v>2</v>
      </c>
      <c r="N394" s="4" t="s">
        <v>3</v>
      </c>
      <c r="O394" s="5" t="s">
        <v>4</v>
      </c>
      <c r="P394" s="5" t="s">
        <v>3</v>
      </c>
      <c r="Q394" s="5" t="s">
        <v>4</v>
      </c>
      <c r="R394" s="5" t="s">
        <v>3</v>
      </c>
      <c r="S394" s="5" t="s">
        <v>4</v>
      </c>
      <c r="T394" s="4" t="s">
        <v>9</v>
      </c>
      <c r="U394" s="5" t="s">
        <v>10</v>
      </c>
      <c r="V394" s="5" t="s">
        <v>9</v>
      </c>
      <c r="W394" s="5" t="s">
        <v>10</v>
      </c>
      <c r="X394" s="5" t="s">
        <v>9</v>
      </c>
      <c r="Y394" s="5" t="s">
        <v>10</v>
      </c>
      <c r="Z394" s="6" t="s">
        <v>6</v>
      </c>
      <c r="AA394" s="5" t="s">
        <v>7</v>
      </c>
      <c r="AB394" s="6" t="s">
        <v>8</v>
      </c>
      <c r="AC394" s="34"/>
      <c r="AD394" s="34"/>
      <c r="AE394" s="34"/>
      <c r="AF394" s="34"/>
      <c r="AG394" s="34"/>
      <c r="AH394" s="34"/>
      <c r="AI394" s="34"/>
      <c r="AJ394" s="34"/>
    </row>
    <row r="395" spans="1:36">
      <c r="A395" s="13">
        <v>41003</v>
      </c>
      <c r="B395" s="33">
        <v>169</v>
      </c>
      <c r="C395" s="36">
        <v>38</v>
      </c>
      <c r="D395" s="36">
        <v>42</v>
      </c>
      <c r="E395" s="36">
        <v>12</v>
      </c>
      <c r="F395" s="36">
        <v>11</v>
      </c>
      <c r="G395" s="42">
        <v>3</v>
      </c>
      <c r="H395" s="33">
        <v>54</v>
      </c>
      <c r="I395" s="36">
        <v>7</v>
      </c>
      <c r="J395" s="36">
        <v>32</v>
      </c>
      <c r="K395" s="36">
        <v>3</v>
      </c>
      <c r="L395" s="36">
        <v>23</v>
      </c>
      <c r="M395" s="42">
        <v>2</v>
      </c>
      <c r="N395" s="33">
        <v>74</v>
      </c>
      <c r="O395" s="36">
        <v>7</v>
      </c>
      <c r="P395" s="36">
        <v>288</v>
      </c>
      <c r="Q395" s="36">
        <v>35</v>
      </c>
      <c r="R395" s="36">
        <v>84</v>
      </c>
      <c r="S395" s="42">
        <v>12</v>
      </c>
      <c r="T395" s="33">
        <v>16</v>
      </c>
      <c r="U395" s="36">
        <v>0</v>
      </c>
      <c r="V395" s="36">
        <v>6</v>
      </c>
      <c r="W395" s="36">
        <v>0</v>
      </c>
      <c r="X395" s="36">
        <v>962</v>
      </c>
      <c r="Y395" s="42">
        <v>136</v>
      </c>
      <c r="Z395" s="36" t="s">
        <v>124</v>
      </c>
      <c r="AA395" s="54" t="s">
        <v>93</v>
      </c>
      <c r="AB395" s="36"/>
      <c r="AC395" s="36"/>
      <c r="AD395" s="34"/>
      <c r="AE395" s="34"/>
      <c r="AF395" s="34"/>
      <c r="AG395" s="34"/>
      <c r="AH395" s="34"/>
      <c r="AI395" s="34"/>
      <c r="AJ395" s="34"/>
    </row>
    <row r="396" spans="1:36">
      <c r="A396" s="13">
        <v>41005</v>
      </c>
      <c r="B396" s="33">
        <v>19</v>
      </c>
      <c r="C396" s="36">
        <v>7</v>
      </c>
      <c r="D396" s="36">
        <v>2</v>
      </c>
      <c r="E396" s="36">
        <v>1</v>
      </c>
      <c r="F396" s="36">
        <v>3</v>
      </c>
      <c r="G396" s="42">
        <v>0</v>
      </c>
      <c r="H396" s="33">
        <v>25</v>
      </c>
      <c r="I396" s="36">
        <v>4</v>
      </c>
      <c r="J396" s="36">
        <v>4</v>
      </c>
      <c r="K396" s="36">
        <v>1</v>
      </c>
      <c r="L396" s="36">
        <v>3</v>
      </c>
      <c r="M396" s="42">
        <v>1</v>
      </c>
      <c r="N396" s="33">
        <v>111</v>
      </c>
      <c r="O396" s="36">
        <v>17</v>
      </c>
      <c r="P396" s="36">
        <v>261</v>
      </c>
      <c r="Q396" s="36">
        <v>39</v>
      </c>
      <c r="R396" s="36">
        <v>249</v>
      </c>
      <c r="S396" s="42">
        <v>31</v>
      </c>
      <c r="T396" s="33">
        <v>390</v>
      </c>
      <c r="U396" s="36">
        <v>34</v>
      </c>
      <c r="V396" s="36">
        <v>292</v>
      </c>
      <c r="W396" s="36">
        <v>41</v>
      </c>
      <c r="X396" s="36">
        <v>119</v>
      </c>
      <c r="Y396" s="42">
        <v>14</v>
      </c>
      <c r="Z396" s="36"/>
      <c r="AA396" s="54" t="s">
        <v>118</v>
      </c>
      <c r="AB396" s="36"/>
      <c r="AC396" s="36"/>
      <c r="AD396" s="34"/>
      <c r="AE396" s="34"/>
      <c r="AF396" s="34"/>
      <c r="AG396" s="34"/>
      <c r="AH396" s="34"/>
      <c r="AI396" s="34"/>
      <c r="AJ396" s="34"/>
    </row>
    <row r="397" spans="1:36">
      <c r="A397" s="13">
        <v>41009</v>
      </c>
      <c r="B397" s="33">
        <v>179</v>
      </c>
      <c r="C397" s="36">
        <v>21</v>
      </c>
      <c r="D397" s="36">
        <v>25</v>
      </c>
      <c r="E397" s="36">
        <v>6</v>
      </c>
      <c r="F397" s="36">
        <v>25</v>
      </c>
      <c r="G397" s="42">
        <v>4</v>
      </c>
      <c r="H397" s="33">
        <v>71</v>
      </c>
      <c r="I397" s="36">
        <v>14</v>
      </c>
      <c r="J397" s="36">
        <v>69</v>
      </c>
      <c r="K397" s="36">
        <v>2</v>
      </c>
      <c r="L397" s="36">
        <v>46</v>
      </c>
      <c r="M397" s="42">
        <v>5</v>
      </c>
      <c r="N397" s="33">
        <v>75</v>
      </c>
      <c r="O397" s="36">
        <v>10</v>
      </c>
      <c r="P397" s="36">
        <v>31</v>
      </c>
      <c r="Q397" s="36">
        <v>3</v>
      </c>
      <c r="R397" s="36">
        <v>102</v>
      </c>
      <c r="S397" s="42">
        <v>3</v>
      </c>
      <c r="T397" s="33">
        <v>198</v>
      </c>
      <c r="U397" s="36">
        <v>30</v>
      </c>
      <c r="V397" s="36">
        <v>168</v>
      </c>
      <c r="W397" s="36">
        <v>32</v>
      </c>
      <c r="X397" s="36">
        <v>203</v>
      </c>
      <c r="Y397" s="42">
        <v>45</v>
      </c>
      <c r="Z397" s="36"/>
      <c r="AA397" s="54" t="s">
        <v>101</v>
      </c>
      <c r="AB397" s="36"/>
      <c r="AC397" s="36"/>
      <c r="AD397" s="34"/>
      <c r="AE397" s="34"/>
      <c r="AF397" s="34"/>
      <c r="AG397" s="34"/>
      <c r="AH397" s="34"/>
      <c r="AI397" s="34"/>
      <c r="AJ397" s="34"/>
    </row>
    <row r="398" spans="1:36">
      <c r="A398" s="13">
        <v>41011</v>
      </c>
      <c r="B398" s="33">
        <v>43</v>
      </c>
      <c r="C398" s="36">
        <v>9</v>
      </c>
      <c r="D398" s="36">
        <v>13</v>
      </c>
      <c r="E398" s="36">
        <v>5</v>
      </c>
      <c r="F398" s="36">
        <v>2</v>
      </c>
      <c r="G398" s="42">
        <v>0</v>
      </c>
      <c r="H398" s="33">
        <v>24</v>
      </c>
      <c r="I398" s="36">
        <v>0</v>
      </c>
      <c r="J398" s="36">
        <v>0</v>
      </c>
      <c r="K398" s="36">
        <v>0</v>
      </c>
      <c r="L398" s="36">
        <v>0</v>
      </c>
      <c r="M398" s="42">
        <v>0</v>
      </c>
      <c r="N398" s="33">
        <v>32</v>
      </c>
      <c r="O398" s="36">
        <v>9</v>
      </c>
      <c r="P398" s="36">
        <v>23</v>
      </c>
      <c r="Q398" s="36">
        <v>4</v>
      </c>
      <c r="R398" s="36">
        <v>11</v>
      </c>
      <c r="S398" s="42">
        <v>2</v>
      </c>
      <c r="T398" s="33">
        <v>46</v>
      </c>
      <c r="U398" s="36">
        <v>12</v>
      </c>
      <c r="V398" s="36">
        <v>18</v>
      </c>
      <c r="W398" s="36">
        <v>2</v>
      </c>
      <c r="X398" s="36">
        <v>8</v>
      </c>
      <c r="Y398" s="42">
        <v>7</v>
      </c>
      <c r="Z398" s="36"/>
      <c r="AA398" s="54" t="s">
        <v>94</v>
      </c>
      <c r="AB398" s="36"/>
      <c r="AC398" s="36"/>
      <c r="AD398" s="34"/>
      <c r="AE398" s="34"/>
      <c r="AF398" s="34"/>
      <c r="AG398" s="34"/>
      <c r="AH398" s="34"/>
      <c r="AI398" s="34"/>
      <c r="AJ398" s="34"/>
    </row>
    <row r="399" spans="1:36">
      <c r="A399" s="13">
        <v>41018</v>
      </c>
      <c r="B399" s="17">
        <v>96</v>
      </c>
      <c r="C399" s="18">
        <v>18</v>
      </c>
      <c r="D399" s="18">
        <v>20</v>
      </c>
      <c r="E399" s="18">
        <v>4</v>
      </c>
      <c r="F399" s="18">
        <v>11</v>
      </c>
      <c r="G399" s="19">
        <v>2</v>
      </c>
      <c r="H399" s="17">
        <v>121</v>
      </c>
      <c r="I399" s="18">
        <v>22</v>
      </c>
      <c r="J399" s="18">
        <v>53</v>
      </c>
      <c r="K399" s="18">
        <v>2</v>
      </c>
      <c r="L399" s="18">
        <v>29</v>
      </c>
      <c r="M399" s="19">
        <v>1</v>
      </c>
      <c r="N399" s="17">
        <v>433</v>
      </c>
      <c r="O399" s="18">
        <v>49</v>
      </c>
      <c r="P399" s="18">
        <v>111</v>
      </c>
      <c r="Q399" s="18">
        <v>21</v>
      </c>
      <c r="R399" s="18">
        <v>41</v>
      </c>
      <c r="S399" s="19">
        <v>3</v>
      </c>
      <c r="T399" s="17">
        <v>66</v>
      </c>
      <c r="U399" s="18">
        <v>7</v>
      </c>
      <c r="V399" s="18">
        <v>43</v>
      </c>
      <c r="W399" s="18">
        <v>8</v>
      </c>
      <c r="X399" s="18">
        <v>93</v>
      </c>
      <c r="Y399" s="19">
        <v>17</v>
      </c>
      <c r="Z399" s="36"/>
      <c r="AA399" s="54" t="s">
        <v>87</v>
      </c>
      <c r="AB399" s="36"/>
      <c r="AC399" s="36"/>
      <c r="AD399" s="34"/>
      <c r="AE399" s="34"/>
      <c r="AF399" s="34"/>
      <c r="AG399" s="34"/>
      <c r="AH399" s="34"/>
      <c r="AI399" s="34"/>
      <c r="AJ399" s="34"/>
    </row>
    <row r="400" spans="1:36">
      <c r="A400" s="13">
        <v>41022</v>
      </c>
      <c r="B400" s="17">
        <v>113</v>
      </c>
      <c r="C400" s="18">
        <v>5</v>
      </c>
      <c r="D400" s="18">
        <v>92</v>
      </c>
      <c r="E400" s="18">
        <v>7</v>
      </c>
      <c r="F400" s="18">
        <v>195</v>
      </c>
      <c r="G400" s="19">
        <v>15</v>
      </c>
      <c r="H400" s="17">
        <v>246</v>
      </c>
      <c r="I400" s="18">
        <v>25</v>
      </c>
      <c r="J400" s="18">
        <v>199</v>
      </c>
      <c r="K400" s="18">
        <v>26</v>
      </c>
      <c r="L400" s="18">
        <v>149</v>
      </c>
      <c r="M400" s="19">
        <v>19</v>
      </c>
      <c r="N400" s="17">
        <v>375</v>
      </c>
      <c r="O400" s="18">
        <v>39</v>
      </c>
      <c r="P400" s="18">
        <v>126</v>
      </c>
      <c r="Q400" s="18">
        <v>14</v>
      </c>
      <c r="R400" s="18">
        <v>126</v>
      </c>
      <c r="S400" s="19">
        <v>20</v>
      </c>
      <c r="T400" s="17">
        <v>285</v>
      </c>
      <c r="U400" s="18">
        <v>27</v>
      </c>
      <c r="V400" s="18">
        <v>83</v>
      </c>
      <c r="W400" s="18">
        <v>10</v>
      </c>
      <c r="X400" s="18">
        <v>58</v>
      </c>
      <c r="Y400" s="19">
        <v>12</v>
      </c>
      <c r="Z400" s="36"/>
      <c r="AA400" s="54" t="s">
        <v>88</v>
      </c>
      <c r="AB400" s="36"/>
      <c r="AC400" s="36"/>
      <c r="AD400" s="34"/>
      <c r="AE400" s="34"/>
      <c r="AF400" s="34"/>
      <c r="AG400" s="34"/>
      <c r="AH400" s="34"/>
      <c r="AI400" s="34"/>
      <c r="AJ400" s="34"/>
    </row>
    <row r="401" spans="1:36">
      <c r="A401" s="13">
        <v>41025</v>
      </c>
      <c r="B401" s="17">
        <v>66</v>
      </c>
      <c r="C401" s="18">
        <v>10</v>
      </c>
      <c r="D401" s="18">
        <v>47</v>
      </c>
      <c r="E401" s="18">
        <v>4</v>
      </c>
      <c r="F401" s="18">
        <v>9</v>
      </c>
      <c r="G401" s="19">
        <v>3</v>
      </c>
      <c r="H401" s="17">
        <v>0</v>
      </c>
      <c r="I401" s="18">
        <v>0</v>
      </c>
      <c r="J401" s="18">
        <v>0</v>
      </c>
      <c r="K401" s="18">
        <v>0</v>
      </c>
      <c r="L401" s="18">
        <v>0</v>
      </c>
      <c r="M401" s="19">
        <v>0</v>
      </c>
      <c r="N401" s="17">
        <v>6</v>
      </c>
      <c r="O401" s="18">
        <v>1</v>
      </c>
      <c r="P401" s="18">
        <v>21</v>
      </c>
      <c r="Q401" s="18">
        <v>2</v>
      </c>
      <c r="R401" s="18">
        <v>82</v>
      </c>
      <c r="S401" s="19">
        <v>16</v>
      </c>
      <c r="T401" s="17">
        <v>68</v>
      </c>
      <c r="U401" s="18">
        <v>10</v>
      </c>
      <c r="V401" s="18">
        <v>29</v>
      </c>
      <c r="W401" s="18">
        <v>2</v>
      </c>
      <c r="X401" s="18">
        <v>26</v>
      </c>
      <c r="Y401" s="19">
        <v>1</v>
      </c>
      <c r="Z401" s="36"/>
      <c r="AA401" s="54" t="s">
        <v>115</v>
      </c>
      <c r="AB401" s="36"/>
      <c r="AC401" s="36"/>
      <c r="AD401" s="34"/>
      <c r="AE401" s="34"/>
      <c r="AF401" s="34"/>
      <c r="AG401" s="34"/>
      <c r="AH401" s="34"/>
      <c r="AI401" s="34"/>
      <c r="AJ401" s="34"/>
    </row>
    <row r="402" spans="1:36">
      <c r="A402" s="13">
        <v>41031</v>
      </c>
      <c r="B402" s="17">
        <v>66</v>
      </c>
      <c r="C402" s="18">
        <v>11</v>
      </c>
      <c r="D402" s="18">
        <v>12</v>
      </c>
      <c r="E402" s="18">
        <v>2</v>
      </c>
      <c r="F402" s="18">
        <v>0</v>
      </c>
      <c r="G402" s="19">
        <v>0</v>
      </c>
      <c r="H402" s="17">
        <v>18</v>
      </c>
      <c r="I402" s="18">
        <v>1</v>
      </c>
      <c r="J402" s="18">
        <v>37</v>
      </c>
      <c r="K402" s="18">
        <v>4</v>
      </c>
      <c r="L402" s="18">
        <v>91</v>
      </c>
      <c r="M402" s="19">
        <v>13</v>
      </c>
      <c r="N402" s="17">
        <v>95</v>
      </c>
      <c r="O402" s="18">
        <v>21</v>
      </c>
      <c r="P402" s="18">
        <v>27</v>
      </c>
      <c r="Q402" s="18">
        <v>3</v>
      </c>
      <c r="R402" s="18">
        <v>16</v>
      </c>
      <c r="S402" s="19">
        <v>4</v>
      </c>
      <c r="T402" s="17">
        <v>226</v>
      </c>
      <c r="U402" s="18">
        <v>20</v>
      </c>
      <c r="V402" s="18">
        <v>51</v>
      </c>
      <c r="W402" s="18">
        <v>5</v>
      </c>
      <c r="X402" s="18">
        <v>25</v>
      </c>
      <c r="Y402" s="19">
        <v>2</v>
      </c>
      <c r="Z402" s="36"/>
      <c r="AA402" s="54" t="s">
        <v>96</v>
      </c>
      <c r="AB402" s="36"/>
      <c r="AC402" s="36"/>
      <c r="AD402" s="34"/>
      <c r="AE402" s="34"/>
      <c r="AF402" s="34"/>
      <c r="AG402" s="34"/>
      <c r="AH402" s="34"/>
      <c r="AI402" s="34"/>
      <c r="AJ402" s="34"/>
    </row>
    <row r="403" spans="1:36">
      <c r="A403" s="13">
        <v>41033</v>
      </c>
      <c r="B403" s="17">
        <v>27</v>
      </c>
      <c r="C403" s="18">
        <v>4</v>
      </c>
      <c r="D403" s="18">
        <v>13</v>
      </c>
      <c r="E403" s="18">
        <v>3</v>
      </c>
      <c r="F403" s="18">
        <v>1</v>
      </c>
      <c r="G403" s="19">
        <v>1</v>
      </c>
      <c r="H403" s="17">
        <v>16</v>
      </c>
      <c r="I403" s="18">
        <v>0</v>
      </c>
      <c r="J403" s="18">
        <v>39</v>
      </c>
      <c r="K403" s="18">
        <v>1</v>
      </c>
      <c r="L403" s="18">
        <v>17</v>
      </c>
      <c r="M403" s="19">
        <v>0</v>
      </c>
      <c r="N403" s="17">
        <v>25</v>
      </c>
      <c r="O403" s="18">
        <v>3</v>
      </c>
      <c r="P403" s="18">
        <v>17</v>
      </c>
      <c r="Q403" s="18">
        <v>3</v>
      </c>
      <c r="R403" s="18">
        <v>1</v>
      </c>
      <c r="S403" s="19">
        <v>0</v>
      </c>
      <c r="T403" s="17">
        <v>22</v>
      </c>
      <c r="U403" s="18">
        <v>5</v>
      </c>
      <c r="V403" s="18">
        <v>15</v>
      </c>
      <c r="W403" s="18">
        <v>0</v>
      </c>
      <c r="X403" s="18">
        <v>4</v>
      </c>
      <c r="Y403" s="19">
        <v>0</v>
      </c>
      <c r="Z403" s="36"/>
      <c r="AA403" s="54" t="s">
        <v>109</v>
      </c>
      <c r="AB403" s="36"/>
      <c r="AC403" s="36"/>
      <c r="AD403" s="34"/>
      <c r="AE403" s="34"/>
      <c r="AF403" s="34"/>
      <c r="AG403" s="34"/>
      <c r="AH403" s="34"/>
      <c r="AI403" s="34"/>
      <c r="AJ403" s="34"/>
    </row>
    <row r="404" spans="1:36">
      <c r="A404" s="13">
        <v>41036</v>
      </c>
      <c r="B404" s="17">
        <v>75</v>
      </c>
      <c r="C404" s="18">
        <v>13</v>
      </c>
      <c r="D404" s="18">
        <v>17</v>
      </c>
      <c r="E404" s="18">
        <v>0</v>
      </c>
      <c r="F404" s="18">
        <v>10</v>
      </c>
      <c r="G404" s="19">
        <v>2</v>
      </c>
      <c r="H404" s="17">
        <v>128</v>
      </c>
      <c r="I404" s="18">
        <v>37</v>
      </c>
      <c r="J404" s="18">
        <v>39</v>
      </c>
      <c r="K404" s="18">
        <v>8</v>
      </c>
      <c r="L404" s="18">
        <v>11</v>
      </c>
      <c r="M404" s="19">
        <v>2</v>
      </c>
      <c r="N404" s="17">
        <v>16</v>
      </c>
      <c r="O404" s="18">
        <v>3</v>
      </c>
      <c r="P404" s="18">
        <v>43</v>
      </c>
      <c r="Q404" s="18">
        <v>10</v>
      </c>
      <c r="R404" s="18">
        <v>98</v>
      </c>
      <c r="S404" s="19">
        <v>41</v>
      </c>
      <c r="T404" s="17">
        <v>62</v>
      </c>
      <c r="U404" s="18">
        <v>12</v>
      </c>
      <c r="V404" s="18">
        <v>56</v>
      </c>
      <c r="W404" s="18">
        <v>12</v>
      </c>
      <c r="X404" s="18">
        <v>63</v>
      </c>
      <c r="Y404" s="19">
        <v>17</v>
      </c>
      <c r="Z404" s="36"/>
      <c r="AA404" s="54" t="s">
        <v>98</v>
      </c>
      <c r="AB404" s="36"/>
      <c r="AC404" s="36"/>
      <c r="AD404" s="34"/>
      <c r="AE404" s="34"/>
      <c r="AF404" s="34"/>
      <c r="AG404" s="34"/>
      <c r="AH404" s="34"/>
      <c r="AI404" s="34"/>
      <c r="AJ404" s="34"/>
    </row>
    <row r="405" spans="1:36">
      <c r="A405" s="13">
        <v>41040</v>
      </c>
      <c r="B405" s="17">
        <v>141</v>
      </c>
      <c r="C405" s="18">
        <v>21</v>
      </c>
      <c r="D405" s="18">
        <v>58</v>
      </c>
      <c r="E405" s="18">
        <v>9</v>
      </c>
      <c r="F405" s="18">
        <v>13</v>
      </c>
      <c r="G405" s="19">
        <v>4</v>
      </c>
      <c r="H405" s="17">
        <v>117</v>
      </c>
      <c r="I405" s="18">
        <v>19</v>
      </c>
      <c r="J405" s="18">
        <v>100</v>
      </c>
      <c r="K405" s="18">
        <v>21</v>
      </c>
      <c r="L405" s="18">
        <v>96</v>
      </c>
      <c r="M405" s="19">
        <v>10</v>
      </c>
      <c r="N405" s="17">
        <v>157</v>
      </c>
      <c r="O405" s="18">
        <v>23</v>
      </c>
      <c r="P405" s="18">
        <v>110</v>
      </c>
      <c r="Q405" s="18">
        <v>10</v>
      </c>
      <c r="R405" s="18">
        <v>124</v>
      </c>
      <c r="S405" s="19">
        <v>21</v>
      </c>
      <c r="T405" s="17">
        <v>233</v>
      </c>
      <c r="U405" s="18">
        <v>36</v>
      </c>
      <c r="V405" s="18">
        <v>43</v>
      </c>
      <c r="W405" s="18">
        <v>9</v>
      </c>
      <c r="X405" s="18">
        <v>35</v>
      </c>
      <c r="Y405" s="19">
        <v>4</v>
      </c>
      <c r="Z405" s="36"/>
      <c r="AA405" s="54" t="s">
        <v>203</v>
      </c>
      <c r="AB405" s="36"/>
      <c r="AC405" s="36"/>
      <c r="AD405" s="34"/>
      <c r="AE405" s="34"/>
      <c r="AF405" s="34"/>
      <c r="AG405" s="34"/>
      <c r="AH405" s="34"/>
      <c r="AI405" s="34"/>
      <c r="AJ405" s="34"/>
    </row>
    <row r="406" spans="1:36">
      <c r="A406" s="13">
        <v>41046</v>
      </c>
      <c r="B406" s="17">
        <v>6</v>
      </c>
      <c r="C406" s="18">
        <v>1</v>
      </c>
      <c r="D406" s="18">
        <v>1</v>
      </c>
      <c r="E406" s="18">
        <v>0</v>
      </c>
      <c r="F406" s="18">
        <v>12</v>
      </c>
      <c r="G406" s="19">
        <v>4</v>
      </c>
      <c r="H406" s="17">
        <v>7</v>
      </c>
      <c r="I406" s="18">
        <v>0</v>
      </c>
      <c r="J406" s="18">
        <v>9</v>
      </c>
      <c r="K406" s="18">
        <v>0</v>
      </c>
      <c r="L406" s="18">
        <v>7</v>
      </c>
      <c r="M406" s="19">
        <v>0</v>
      </c>
      <c r="N406" s="17">
        <v>14</v>
      </c>
      <c r="O406" s="18">
        <v>5</v>
      </c>
      <c r="P406" s="18">
        <v>51</v>
      </c>
      <c r="Q406" s="18">
        <v>6</v>
      </c>
      <c r="R406" s="18">
        <v>74</v>
      </c>
      <c r="S406" s="19">
        <v>28</v>
      </c>
      <c r="T406" s="17">
        <v>80</v>
      </c>
      <c r="U406" s="18">
        <v>11</v>
      </c>
      <c r="V406" s="18">
        <v>69</v>
      </c>
      <c r="W406" s="18">
        <v>6</v>
      </c>
      <c r="X406" s="18">
        <v>22</v>
      </c>
      <c r="Y406" s="19">
        <v>1</v>
      </c>
      <c r="Z406" s="36"/>
      <c r="AA406" s="54" t="s">
        <v>199</v>
      </c>
      <c r="AB406" s="36"/>
      <c r="AC406" s="36"/>
      <c r="AD406" s="34"/>
      <c r="AE406" s="34"/>
      <c r="AF406" s="34"/>
      <c r="AG406" s="34"/>
      <c r="AH406" s="34"/>
      <c r="AI406" s="34"/>
      <c r="AJ406" s="34"/>
    </row>
    <row r="407" spans="1:36">
      <c r="A407" s="13">
        <v>41047</v>
      </c>
      <c r="B407" s="17">
        <v>239</v>
      </c>
      <c r="C407" s="18">
        <v>42</v>
      </c>
      <c r="D407" s="18">
        <v>140</v>
      </c>
      <c r="E407" s="18">
        <v>14</v>
      </c>
      <c r="F407" s="18">
        <v>139</v>
      </c>
      <c r="G407" s="19">
        <v>10</v>
      </c>
      <c r="H407" s="17">
        <v>9</v>
      </c>
      <c r="I407" s="18">
        <v>1</v>
      </c>
      <c r="J407" s="18">
        <v>11</v>
      </c>
      <c r="K407" s="18">
        <v>0</v>
      </c>
      <c r="L407" s="18">
        <v>45</v>
      </c>
      <c r="M407" s="19">
        <v>9</v>
      </c>
      <c r="N407" s="17">
        <v>71</v>
      </c>
      <c r="O407" s="18">
        <v>11</v>
      </c>
      <c r="P407" s="18">
        <v>18</v>
      </c>
      <c r="Q407" s="18">
        <v>1</v>
      </c>
      <c r="R407" s="18">
        <v>10</v>
      </c>
      <c r="S407" s="19">
        <v>0</v>
      </c>
      <c r="T407" s="17">
        <v>43</v>
      </c>
      <c r="U407" s="18">
        <v>10</v>
      </c>
      <c r="V407" s="18">
        <v>39</v>
      </c>
      <c r="W407" s="18">
        <v>8</v>
      </c>
      <c r="X407" s="18">
        <v>69</v>
      </c>
      <c r="Y407" s="19">
        <v>8</v>
      </c>
      <c r="Z407" s="36"/>
      <c r="AA407" s="54" t="s">
        <v>201</v>
      </c>
      <c r="AB407" s="36"/>
      <c r="AC407" s="36"/>
      <c r="AD407" s="34"/>
      <c r="AE407" s="34"/>
      <c r="AF407" s="34"/>
      <c r="AG407" s="34"/>
      <c r="AH407" s="34"/>
      <c r="AI407" s="34"/>
      <c r="AJ407" s="34"/>
    </row>
    <row r="408" spans="1:36">
      <c r="A408" s="13">
        <v>41050</v>
      </c>
      <c r="B408" s="17">
        <v>410</v>
      </c>
      <c r="C408" s="18">
        <v>25</v>
      </c>
      <c r="D408" s="18">
        <v>391</v>
      </c>
      <c r="E408" s="18">
        <v>14</v>
      </c>
      <c r="F408" s="18">
        <v>664</v>
      </c>
      <c r="G408" s="19">
        <v>5</v>
      </c>
      <c r="H408" s="17">
        <v>10</v>
      </c>
      <c r="I408" s="18">
        <v>2</v>
      </c>
      <c r="J408" s="18">
        <v>9</v>
      </c>
      <c r="K408" s="18">
        <v>0</v>
      </c>
      <c r="L408" s="18">
        <v>10</v>
      </c>
      <c r="M408" s="19">
        <v>1</v>
      </c>
      <c r="N408" s="17">
        <v>21</v>
      </c>
      <c r="O408" s="18">
        <v>0</v>
      </c>
      <c r="P408" s="18">
        <v>11</v>
      </c>
      <c r="Q408" s="18">
        <v>2</v>
      </c>
      <c r="R408" s="18">
        <v>8</v>
      </c>
      <c r="S408" s="19">
        <v>0</v>
      </c>
      <c r="T408" s="17">
        <v>38</v>
      </c>
      <c r="U408" s="18">
        <v>1</v>
      </c>
      <c r="V408" s="18">
        <v>75</v>
      </c>
      <c r="W408" s="18">
        <v>5</v>
      </c>
      <c r="X408" s="18">
        <v>5</v>
      </c>
      <c r="Y408" s="19">
        <v>2</v>
      </c>
      <c r="Z408" s="36"/>
      <c r="AA408" s="54" t="s">
        <v>197</v>
      </c>
      <c r="AB408" s="36"/>
      <c r="AC408" s="36"/>
      <c r="AD408" s="34"/>
      <c r="AE408" s="34"/>
      <c r="AF408" s="34"/>
      <c r="AG408" s="34"/>
      <c r="AH408" s="34"/>
      <c r="AI408" s="34"/>
      <c r="AJ408" s="34"/>
    </row>
    <row r="409" spans="1:36">
      <c r="A409" s="13">
        <v>41053</v>
      </c>
      <c r="B409" s="17">
        <v>336</v>
      </c>
      <c r="C409" s="18">
        <v>26</v>
      </c>
      <c r="D409" s="18">
        <v>144</v>
      </c>
      <c r="E409" s="18">
        <v>17</v>
      </c>
      <c r="F409" s="18">
        <v>143</v>
      </c>
      <c r="G409" s="19">
        <v>31</v>
      </c>
      <c r="H409" s="17">
        <v>116</v>
      </c>
      <c r="I409" s="18">
        <v>15</v>
      </c>
      <c r="J409" s="18">
        <v>241</v>
      </c>
      <c r="K409" s="18">
        <v>34</v>
      </c>
      <c r="L409" s="18">
        <v>223</v>
      </c>
      <c r="M409" s="19">
        <v>47</v>
      </c>
      <c r="N409" s="17">
        <v>74</v>
      </c>
      <c r="O409" s="18">
        <v>13</v>
      </c>
      <c r="P409" s="18">
        <v>64</v>
      </c>
      <c r="Q409" s="18">
        <v>11</v>
      </c>
      <c r="R409" s="18">
        <v>11</v>
      </c>
      <c r="S409" s="19">
        <v>1</v>
      </c>
      <c r="T409" s="17">
        <v>27</v>
      </c>
      <c r="U409" s="18">
        <v>4</v>
      </c>
      <c r="V409" s="18">
        <v>56</v>
      </c>
      <c r="W409" s="18">
        <v>7</v>
      </c>
      <c r="X409" s="18">
        <v>37</v>
      </c>
      <c r="Y409" s="19">
        <v>3</v>
      </c>
      <c r="Z409" s="36"/>
      <c r="AA409" s="54" t="s">
        <v>218</v>
      </c>
      <c r="AB409" s="36"/>
      <c r="AC409" s="36"/>
      <c r="AD409" s="34"/>
      <c r="AE409" s="34"/>
      <c r="AF409" s="34"/>
      <c r="AG409" s="34"/>
      <c r="AH409" s="34"/>
      <c r="AI409" s="34"/>
      <c r="AJ409" s="34"/>
    </row>
    <row r="410" spans="1:36">
      <c r="A410" s="13">
        <v>41058</v>
      </c>
      <c r="B410" s="17">
        <v>60</v>
      </c>
      <c r="C410" s="18">
        <v>7</v>
      </c>
      <c r="D410" s="18">
        <v>45</v>
      </c>
      <c r="E410" s="18">
        <v>6</v>
      </c>
      <c r="F410" s="18">
        <v>23</v>
      </c>
      <c r="G410" s="19">
        <v>2</v>
      </c>
      <c r="H410" s="17">
        <v>13</v>
      </c>
      <c r="I410" s="18">
        <v>2</v>
      </c>
      <c r="J410" s="18">
        <v>8</v>
      </c>
      <c r="K410" s="18">
        <v>0</v>
      </c>
      <c r="L410" s="18">
        <v>13</v>
      </c>
      <c r="M410" s="19">
        <v>2</v>
      </c>
      <c r="N410" s="17">
        <v>38</v>
      </c>
      <c r="O410" s="18">
        <v>3</v>
      </c>
      <c r="P410" s="18">
        <v>6</v>
      </c>
      <c r="Q410" s="18">
        <v>0</v>
      </c>
      <c r="R410" s="18">
        <v>5</v>
      </c>
      <c r="S410" s="19">
        <v>1</v>
      </c>
      <c r="T410" s="17">
        <v>64</v>
      </c>
      <c r="U410" s="18">
        <v>6</v>
      </c>
      <c r="V410" s="18">
        <v>40</v>
      </c>
      <c r="W410" s="18">
        <v>7</v>
      </c>
      <c r="X410" s="18">
        <v>24</v>
      </c>
      <c r="Y410" s="19">
        <v>5</v>
      </c>
      <c r="Z410" s="36"/>
      <c r="AA410" s="54" t="s">
        <v>212</v>
      </c>
      <c r="AB410" s="36"/>
      <c r="AC410" s="36"/>
      <c r="AD410" s="34"/>
      <c r="AE410" s="34"/>
      <c r="AF410" s="34"/>
      <c r="AG410" s="34"/>
      <c r="AH410" s="34"/>
      <c r="AI410" s="34"/>
      <c r="AJ410" s="34"/>
    </row>
    <row r="411" spans="1:36">
      <c r="A411" s="13">
        <v>41061</v>
      </c>
      <c r="B411" s="17">
        <v>27</v>
      </c>
      <c r="C411" s="18">
        <v>3</v>
      </c>
      <c r="D411" s="18">
        <v>3</v>
      </c>
      <c r="E411" s="18">
        <v>0</v>
      </c>
      <c r="F411" s="18">
        <v>2</v>
      </c>
      <c r="G411" s="19">
        <v>0</v>
      </c>
      <c r="H411" s="17">
        <v>3</v>
      </c>
      <c r="I411" s="18">
        <v>0</v>
      </c>
      <c r="J411" s="18">
        <v>2</v>
      </c>
      <c r="K411" s="18">
        <v>0</v>
      </c>
      <c r="L411" s="18">
        <v>5</v>
      </c>
      <c r="M411" s="19">
        <v>0</v>
      </c>
      <c r="N411" s="17">
        <v>29</v>
      </c>
      <c r="O411" s="18">
        <v>2</v>
      </c>
      <c r="P411" s="18">
        <v>15</v>
      </c>
      <c r="Q411" s="18">
        <v>2</v>
      </c>
      <c r="R411" s="18">
        <v>15</v>
      </c>
      <c r="S411" s="19">
        <v>4</v>
      </c>
      <c r="T411" s="17">
        <v>10</v>
      </c>
      <c r="U411" s="18">
        <v>2</v>
      </c>
      <c r="V411" s="18">
        <v>7</v>
      </c>
      <c r="W411" s="18">
        <v>1</v>
      </c>
      <c r="X411" s="18">
        <v>5</v>
      </c>
      <c r="Y411" s="19">
        <v>0</v>
      </c>
      <c r="Z411" s="36"/>
      <c r="AA411" s="54" t="s">
        <v>228</v>
      </c>
      <c r="AB411" s="36"/>
      <c r="AC411" s="36"/>
      <c r="AD411" s="34"/>
      <c r="AE411" s="34"/>
      <c r="AF411" s="34"/>
      <c r="AG411" s="34"/>
      <c r="AH411" s="34"/>
      <c r="AI411" s="34"/>
      <c r="AJ411" s="34"/>
    </row>
    <row r="412" spans="1:36">
      <c r="A412" s="13">
        <v>41066</v>
      </c>
      <c r="B412" s="17">
        <v>24</v>
      </c>
      <c r="C412" s="18">
        <v>5</v>
      </c>
      <c r="D412" s="18">
        <v>13</v>
      </c>
      <c r="E412" s="18">
        <v>0</v>
      </c>
      <c r="F412" s="18">
        <v>4</v>
      </c>
      <c r="G412" s="19">
        <v>0</v>
      </c>
      <c r="H412" s="17">
        <v>0</v>
      </c>
      <c r="I412" s="18">
        <v>0</v>
      </c>
      <c r="J412" s="18">
        <v>2</v>
      </c>
      <c r="K412" s="18">
        <v>0</v>
      </c>
      <c r="L412" s="18">
        <v>0</v>
      </c>
      <c r="M412" s="19">
        <v>0</v>
      </c>
      <c r="N412" s="17">
        <v>8</v>
      </c>
      <c r="O412" s="18">
        <v>0</v>
      </c>
      <c r="P412" s="18">
        <v>12</v>
      </c>
      <c r="Q412" s="18">
        <v>0</v>
      </c>
      <c r="R412" s="18">
        <v>6</v>
      </c>
      <c r="S412" s="19">
        <v>0</v>
      </c>
      <c r="T412" s="17">
        <v>27</v>
      </c>
      <c r="U412" s="18">
        <v>4</v>
      </c>
      <c r="V412" s="18">
        <v>7</v>
      </c>
      <c r="W412" s="18">
        <v>0</v>
      </c>
      <c r="X412" s="18">
        <v>2</v>
      </c>
      <c r="Y412" s="19">
        <v>0</v>
      </c>
      <c r="Z412" s="36"/>
      <c r="AA412" s="54" t="s">
        <v>234</v>
      </c>
      <c r="AB412" s="36"/>
      <c r="AC412" s="36"/>
      <c r="AD412" s="34"/>
      <c r="AE412" s="34"/>
      <c r="AF412" s="34"/>
      <c r="AG412" s="34"/>
      <c r="AH412" s="34"/>
      <c r="AI412" s="34"/>
      <c r="AJ412" s="34"/>
    </row>
    <row r="413" spans="1:36">
      <c r="A413" s="13">
        <v>41068</v>
      </c>
      <c r="B413" s="17">
        <v>23</v>
      </c>
      <c r="C413" s="18">
        <v>2</v>
      </c>
      <c r="D413" s="18">
        <v>13</v>
      </c>
      <c r="E413" s="18">
        <v>0</v>
      </c>
      <c r="F413" s="18">
        <v>8</v>
      </c>
      <c r="G413" s="19">
        <v>0</v>
      </c>
      <c r="H413" s="17">
        <v>62</v>
      </c>
      <c r="I413" s="18">
        <v>6</v>
      </c>
      <c r="J413" s="18">
        <v>19</v>
      </c>
      <c r="K413" s="18">
        <v>0</v>
      </c>
      <c r="L413" s="18">
        <v>25</v>
      </c>
      <c r="M413" s="19">
        <v>2</v>
      </c>
      <c r="N413" s="17">
        <v>2</v>
      </c>
      <c r="O413" s="18">
        <v>0</v>
      </c>
      <c r="P413" s="18">
        <v>1</v>
      </c>
      <c r="Q413" s="18">
        <v>0</v>
      </c>
      <c r="R413" s="18">
        <v>4</v>
      </c>
      <c r="S413" s="19">
        <v>0</v>
      </c>
      <c r="T413" s="17">
        <v>44</v>
      </c>
      <c r="U413" s="18">
        <v>5</v>
      </c>
      <c r="V413" s="18">
        <v>20</v>
      </c>
      <c r="W413" s="18">
        <v>2</v>
      </c>
      <c r="X413" s="18">
        <v>19</v>
      </c>
      <c r="Y413" s="19">
        <v>1</v>
      </c>
      <c r="Z413" s="36"/>
      <c r="AA413" s="56" t="s">
        <v>242</v>
      </c>
      <c r="AB413" s="36"/>
      <c r="AC413" s="36"/>
      <c r="AD413" s="34"/>
      <c r="AE413" s="34"/>
      <c r="AF413" s="34"/>
      <c r="AG413" s="34"/>
      <c r="AH413" s="34"/>
      <c r="AI413" s="34"/>
      <c r="AJ413" s="34"/>
    </row>
    <row r="414" spans="1:36">
      <c r="A414" s="13">
        <v>41071</v>
      </c>
      <c r="B414" s="17">
        <v>121</v>
      </c>
      <c r="C414" s="18">
        <v>33</v>
      </c>
      <c r="D414" s="18">
        <v>36</v>
      </c>
      <c r="E414" s="18">
        <v>4</v>
      </c>
      <c r="F414" s="18">
        <v>15</v>
      </c>
      <c r="G414" s="19">
        <v>3</v>
      </c>
      <c r="H414" s="17">
        <v>9</v>
      </c>
      <c r="I414" s="18">
        <v>0</v>
      </c>
      <c r="J414" s="18">
        <v>14</v>
      </c>
      <c r="K414" s="18">
        <v>0</v>
      </c>
      <c r="L414" s="18">
        <v>10</v>
      </c>
      <c r="M414" s="19">
        <v>1</v>
      </c>
      <c r="N414" s="17">
        <v>12</v>
      </c>
      <c r="O414" s="18">
        <v>4</v>
      </c>
      <c r="P414" s="18">
        <v>0</v>
      </c>
      <c r="Q414" s="18">
        <v>0</v>
      </c>
      <c r="R414" s="18">
        <v>0</v>
      </c>
      <c r="S414" s="19">
        <v>0</v>
      </c>
      <c r="T414" s="17">
        <v>8</v>
      </c>
      <c r="U414" s="18">
        <v>2</v>
      </c>
      <c r="V414" s="18">
        <v>12</v>
      </c>
      <c r="W414" s="18">
        <v>0</v>
      </c>
      <c r="X414" s="18">
        <v>16</v>
      </c>
      <c r="Y414" s="19">
        <v>5</v>
      </c>
      <c r="Z414" s="36"/>
      <c r="AA414" s="56" t="s">
        <v>253</v>
      </c>
      <c r="AB414" s="36"/>
      <c r="AC414" s="36"/>
      <c r="AD414" s="34"/>
      <c r="AE414" s="34"/>
      <c r="AF414" s="34"/>
      <c r="AG414" s="34"/>
      <c r="AH414" s="34"/>
      <c r="AI414" s="34"/>
      <c r="AJ414" s="34"/>
    </row>
    <row r="415" spans="1:36">
      <c r="A415" s="13">
        <v>41075</v>
      </c>
      <c r="B415" s="17">
        <v>14</v>
      </c>
      <c r="C415" s="18">
        <v>2</v>
      </c>
      <c r="D415" s="18">
        <v>6</v>
      </c>
      <c r="E415" s="18">
        <v>0</v>
      </c>
      <c r="F415" s="18">
        <v>4</v>
      </c>
      <c r="G415" s="19">
        <v>1</v>
      </c>
      <c r="H415" s="17">
        <v>24</v>
      </c>
      <c r="I415" s="18">
        <v>1</v>
      </c>
      <c r="J415" s="18">
        <v>23</v>
      </c>
      <c r="K415" s="18">
        <v>2</v>
      </c>
      <c r="L415" s="18">
        <v>11</v>
      </c>
      <c r="M415" s="19">
        <v>2</v>
      </c>
      <c r="N415" s="17">
        <v>133</v>
      </c>
      <c r="O415" s="18">
        <v>43</v>
      </c>
      <c r="P415" s="18">
        <v>88</v>
      </c>
      <c r="Q415" s="18">
        <v>22</v>
      </c>
      <c r="R415" s="18">
        <v>77</v>
      </c>
      <c r="S415" s="19">
        <v>5</v>
      </c>
      <c r="T415" s="17">
        <v>151</v>
      </c>
      <c r="U415" s="18">
        <v>13</v>
      </c>
      <c r="V415" s="18">
        <v>174</v>
      </c>
      <c r="W415" s="18">
        <v>21</v>
      </c>
      <c r="X415" s="18">
        <v>126</v>
      </c>
      <c r="Y415" s="19">
        <v>14</v>
      </c>
      <c r="Z415" s="36"/>
      <c r="AA415" s="63" t="s">
        <v>280</v>
      </c>
      <c r="AB415" s="36"/>
      <c r="AC415" s="36"/>
      <c r="AD415" s="34"/>
      <c r="AE415" s="34"/>
      <c r="AF415" s="34"/>
      <c r="AG415" s="34"/>
      <c r="AH415" s="34"/>
      <c r="AI415" s="34"/>
      <c r="AJ415" s="34"/>
    </row>
    <row r="416" spans="1:36">
      <c r="A416" s="13">
        <v>41080</v>
      </c>
      <c r="B416" s="17">
        <v>76</v>
      </c>
      <c r="C416" s="18">
        <v>12</v>
      </c>
      <c r="D416" s="18">
        <v>26</v>
      </c>
      <c r="E416" s="18">
        <v>1</v>
      </c>
      <c r="F416" s="18">
        <v>11</v>
      </c>
      <c r="G416" s="19">
        <v>0</v>
      </c>
      <c r="H416" s="17">
        <v>11</v>
      </c>
      <c r="I416" s="18">
        <v>2</v>
      </c>
      <c r="J416" s="18">
        <v>7</v>
      </c>
      <c r="K416" s="18">
        <v>1</v>
      </c>
      <c r="L416" s="18">
        <v>17</v>
      </c>
      <c r="M416" s="19">
        <v>4</v>
      </c>
      <c r="N416" s="17">
        <v>99</v>
      </c>
      <c r="O416" s="18">
        <v>16</v>
      </c>
      <c r="P416" s="18">
        <v>33</v>
      </c>
      <c r="Q416" s="18">
        <v>9</v>
      </c>
      <c r="R416" s="18">
        <v>27</v>
      </c>
      <c r="S416" s="19">
        <v>6</v>
      </c>
      <c r="T416" s="17">
        <v>44</v>
      </c>
      <c r="U416" s="18">
        <v>9</v>
      </c>
      <c r="V416" s="18">
        <v>22</v>
      </c>
      <c r="W416" s="18">
        <v>3</v>
      </c>
      <c r="X416" s="18">
        <v>9</v>
      </c>
      <c r="Y416" s="19">
        <v>1</v>
      </c>
      <c r="Z416" s="36"/>
      <c r="AA416" s="54" t="s">
        <v>318</v>
      </c>
      <c r="AB416" s="36"/>
      <c r="AC416" s="36"/>
      <c r="AD416" s="34"/>
      <c r="AE416" s="34"/>
      <c r="AF416" s="34"/>
      <c r="AG416" s="34"/>
      <c r="AH416" s="34"/>
      <c r="AI416" s="34"/>
      <c r="AJ416" s="34"/>
    </row>
    <row r="417" spans="1:36">
      <c r="A417" s="13">
        <v>41082</v>
      </c>
      <c r="B417" s="17">
        <v>198</v>
      </c>
      <c r="C417" s="18">
        <v>15</v>
      </c>
      <c r="D417" s="18">
        <v>53</v>
      </c>
      <c r="E417" s="18">
        <v>3</v>
      </c>
      <c r="F417" s="18">
        <v>3</v>
      </c>
      <c r="G417" s="19">
        <v>1</v>
      </c>
      <c r="H417" s="17">
        <v>81</v>
      </c>
      <c r="I417" s="18">
        <v>0</v>
      </c>
      <c r="J417" s="18">
        <v>149</v>
      </c>
      <c r="K417" s="18">
        <v>3</v>
      </c>
      <c r="L417" s="18">
        <v>216</v>
      </c>
      <c r="M417" s="19">
        <v>2</v>
      </c>
      <c r="N417" s="17">
        <v>267</v>
      </c>
      <c r="O417" s="18">
        <v>21</v>
      </c>
      <c r="P417" s="18">
        <v>9</v>
      </c>
      <c r="Q417" s="18">
        <v>1</v>
      </c>
      <c r="R417" s="18">
        <v>8</v>
      </c>
      <c r="S417" s="19">
        <v>1</v>
      </c>
      <c r="T417" s="17">
        <v>52</v>
      </c>
      <c r="U417" s="18">
        <v>10</v>
      </c>
      <c r="V417" s="18">
        <v>18</v>
      </c>
      <c r="W417" s="18">
        <v>1</v>
      </c>
      <c r="X417" s="18">
        <v>54</v>
      </c>
      <c r="Y417" s="19">
        <v>8</v>
      </c>
      <c r="Z417" s="36"/>
      <c r="AA417" s="54" t="s">
        <v>284</v>
      </c>
      <c r="AB417" s="36"/>
      <c r="AC417" s="36"/>
      <c r="AD417" s="34"/>
      <c r="AE417" s="34"/>
      <c r="AF417" s="34"/>
      <c r="AG417" s="34"/>
      <c r="AH417" s="34"/>
      <c r="AI417" s="34"/>
      <c r="AJ417" s="34"/>
    </row>
    <row r="418" spans="1:36">
      <c r="A418" s="15">
        <v>41087</v>
      </c>
      <c r="B418" s="33">
        <v>26</v>
      </c>
      <c r="C418" s="36">
        <v>7</v>
      </c>
      <c r="D418" s="36">
        <v>9</v>
      </c>
      <c r="E418" s="36">
        <v>5</v>
      </c>
      <c r="F418" s="36">
        <v>1</v>
      </c>
      <c r="G418" s="42">
        <v>1</v>
      </c>
      <c r="H418" s="33">
        <v>8</v>
      </c>
      <c r="I418" s="36">
        <v>0</v>
      </c>
      <c r="J418" s="36">
        <v>9</v>
      </c>
      <c r="K418" s="36">
        <v>1</v>
      </c>
      <c r="L418" s="36">
        <v>10</v>
      </c>
      <c r="M418" s="42">
        <v>1</v>
      </c>
      <c r="N418" s="33">
        <v>5</v>
      </c>
      <c r="O418" s="36">
        <v>1</v>
      </c>
      <c r="P418" s="36">
        <v>8</v>
      </c>
      <c r="Q418" s="36">
        <v>1</v>
      </c>
      <c r="R418" s="36">
        <v>31</v>
      </c>
      <c r="S418" s="42">
        <v>0</v>
      </c>
      <c r="T418" s="33">
        <v>80</v>
      </c>
      <c r="U418" s="36">
        <v>11</v>
      </c>
      <c r="V418" s="36">
        <v>47</v>
      </c>
      <c r="W418" s="36">
        <v>2</v>
      </c>
      <c r="X418" s="36">
        <v>14</v>
      </c>
      <c r="Y418" s="42">
        <v>3</v>
      </c>
      <c r="Z418" s="36"/>
      <c r="AA418" s="54" t="s">
        <v>289</v>
      </c>
      <c r="AB418" s="36"/>
      <c r="AC418" s="36"/>
      <c r="AD418" s="34"/>
      <c r="AE418" s="34"/>
      <c r="AF418" s="34"/>
      <c r="AG418" s="34"/>
      <c r="AH418" s="34"/>
      <c r="AI418" s="34"/>
      <c r="AJ418" s="34"/>
    </row>
    <row r="419" spans="1:36" ht="13.5" thickBot="1">
      <c r="A419" s="14">
        <v>41088</v>
      </c>
      <c r="B419" s="38">
        <v>25</v>
      </c>
      <c r="C419" s="39">
        <v>3</v>
      </c>
      <c r="D419" s="39">
        <v>2</v>
      </c>
      <c r="E419" s="39">
        <v>0</v>
      </c>
      <c r="F419" s="39">
        <v>1</v>
      </c>
      <c r="G419" s="43">
        <v>0</v>
      </c>
      <c r="H419" s="38">
        <v>0</v>
      </c>
      <c r="I419" s="39">
        <v>0</v>
      </c>
      <c r="J419" s="39">
        <v>13</v>
      </c>
      <c r="K419" s="39">
        <v>0</v>
      </c>
      <c r="L419" s="39">
        <v>9</v>
      </c>
      <c r="M419" s="43">
        <v>0</v>
      </c>
      <c r="N419" s="38">
        <v>0</v>
      </c>
      <c r="O419" s="39">
        <v>0</v>
      </c>
      <c r="P419" s="39">
        <v>4</v>
      </c>
      <c r="Q419" s="39">
        <v>0</v>
      </c>
      <c r="R419" s="39">
        <v>18</v>
      </c>
      <c r="S419" s="43">
        <v>2</v>
      </c>
      <c r="T419" s="38">
        <v>18</v>
      </c>
      <c r="U419" s="39">
        <v>0</v>
      </c>
      <c r="V419" s="39">
        <v>7</v>
      </c>
      <c r="W419" s="39">
        <v>0</v>
      </c>
      <c r="X419" s="39">
        <v>2</v>
      </c>
      <c r="Y419" s="43">
        <v>0</v>
      </c>
      <c r="Z419" s="39"/>
      <c r="AA419" s="55" t="s">
        <v>304</v>
      </c>
      <c r="AB419" s="39"/>
      <c r="AC419" s="36"/>
      <c r="AD419" s="34"/>
      <c r="AE419" s="34"/>
      <c r="AF419" s="34"/>
      <c r="AG419" s="34"/>
      <c r="AH419" s="34"/>
    </row>
    <row r="420" spans="1:36">
      <c r="B420" s="34">
        <f>COUNT(B395:Y419)</f>
        <v>600</v>
      </c>
      <c r="C420" s="34">
        <f>B420/2</f>
        <v>300</v>
      </c>
      <c r="D420" s="34"/>
      <c r="E420" s="34"/>
      <c r="F420" s="34"/>
      <c r="G420" s="34"/>
      <c r="H420" s="18"/>
      <c r="I420" s="83"/>
      <c r="J420" s="87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</row>
    <row r="421" spans="1:36">
      <c r="B421" s="34"/>
      <c r="C421" s="34"/>
      <c r="D421" s="34"/>
      <c r="E421" s="34"/>
      <c r="F421" s="34"/>
      <c r="G421" s="34"/>
      <c r="H421" s="18"/>
      <c r="I421" s="83"/>
      <c r="J421" s="87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</row>
    <row r="422" spans="1:36">
      <c r="A422" s="1" t="s">
        <v>125</v>
      </c>
      <c r="B422" s="107"/>
      <c r="C422" s="34"/>
      <c r="D422" s="34"/>
      <c r="E422" s="34"/>
      <c r="F422" s="34"/>
      <c r="G422" s="34"/>
      <c r="H422" s="18"/>
      <c r="I422" s="83"/>
      <c r="J422" s="87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</row>
    <row r="423" spans="1:36">
      <c r="A423" s="3" t="s">
        <v>0</v>
      </c>
      <c r="B423" s="4" t="s">
        <v>1</v>
      </c>
      <c r="C423" s="5" t="s">
        <v>2</v>
      </c>
      <c r="D423" s="5" t="s">
        <v>1</v>
      </c>
      <c r="E423" s="5" t="s">
        <v>2</v>
      </c>
      <c r="F423" s="5" t="s">
        <v>1</v>
      </c>
      <c r="G423" s="5" t="s">
        <v>2</v>
      </c>
      <c r="H423" s="4" t="s">
        <v>1</v>
      </c>
      <c r="I423" s="5" t="s">
        <v>2</v>
      </c>
      <c r="J423" s="5" t="s">
        <v>1</v>
      </c>
      <c r="K423" s="5" t="s">
        <v>2</v>
      </c>
      <c r="L423" s="5" t="s">
        <v>1</v>
      </c>
      <c r="M423" s="5" t="s">
        <v>2</v>
      </c>
      <c r="N423" s="4" t="s">
        <v>3</v>
      </c>
      <c r="O423" s="5" t="s">
        <v>4</v>
      </c>
      <c r="P423" s="5" t="s">
        <v>3</v>
      </c>
      <c r="Q423" s="5" t="s">
        <v>4</v>
      </c>
      <c r="R423" s="5" t="s">
        <v>3</v>
      </c>
      <c r="S423" s="5" t="s">
        <v>4</v>
      </c>
      <c r="T423" s="4" t="s">
        <v>9</v>
      </c>
      <c r="U423" s="5" t="s">
        <v>10</v>
      </c>
      <c r="V423" s="5" t="s">
        <v>9</v>
      </c>
      <c r="W423" s="5" t="s">
        <v>10</v>
      </c>
      <c r="X423" s="5" t="s">
        <v>9</v>
      </c>
      <c r="Y423" s="5" t="s">
        <v>10</v>
      </c>
      <c r="Z423" s="4" t="s">
        <v>1</v>
      </c>
      <c r="AA423" s="8" t="s">
        <v>2</v>
      </c>
      <c r="AB423" s="6" t="s">
        <v>6</v>
      </c>
      <c r="AC423" s="5" t="s">
        <v>7</v>
      </c>
      <c r="AD423" s="6" t="s">
        <v>8</v>
      </c>
      <c r="AE423" s="34"/>
      <c r="AF423" s="34"/>
      <c r="AG423" s="34"/>
      <c r="AH423" s="34"/>
    </row>
    <row r="424" spans="1:36">
      <c r="A424" s="13">
        <v>41002</v>
      </c>
      <c r="B424" s="35">
        <v>26</v>
      </c>
      <c r="C424" s="119">
        <v>1</v>
      </c>
      <c r="D424" s="119">
        <v>13</v>
      </c>
      <c r="E424" s="119">
        <v>2</v>
      </c>
      <c r="F424" s="119">
        <v>5</v>
      </c>
      <c r="G424" s="44">
        <v>1</v>
      </c>
      <c r="H424" s="35">
        <v>100</v>
      </c>
      <c r="I424" s="119">
        <v>14</v>
      </c>
      <c r="J424" s="119">
        <v>19</v>
      </c>
      <c r="K424" s="119">
        <v>2</v>
      </c>
      <c r="L424" s="119">
        <v>5</v>
      </c>
      <c r="M424" s="44">
        <v>0</v>
      </c>
      <c r="N424" s="35">
        <v>7</v>
      </c>
      <c r="O424" s="119">
        <v>1</v>
      </c>
      <c r="P424" s="119">
        <v>18</v>
      </c>
      <c r="Q424" s="119">
        <v>2</v>
      </c>
      <c r="R424" s="119">
        <v>21</v>
      </c>
      <c r="S424" s="44">
        <v>2</v>
      </c>
      <c r="T424" s="35">
        <v>3</v>
      </c>
      <c r="U424" s="119">
        <v>0</v>
      </c>
      <c r="V424" s="119">
        <v>0</v>
      </c>
      <c r="W424" s="119">
        <v>0</v>
      </c>
      <c r="X424" s="119">
        <v>0</v>
      </c>
      <c r="Y424" s="44">
        <v>0</v>
      </c>
      <c r="Z424" s="35">
        <v>0</v>
      </c>
      <c r="AA424" s="44">
        <v>0</v>
      </c>
      <c r="AB424" s="36"/>
      <c r="AC424" s="120" t="s">
        <v>100</v>
      </c>
      <c r="AD424" s="42"/>
      <c r="AE424" s="34"/>
      <c r="AF424" s="34"/>
      <c r="AG424" s="34"/>
      <c r="AH424" s="34"/>
    </row>
    <row r="425" spans="1:36">
      <c r="A425" s="13">
        <v>41005</v>
      </c>
      <c r="B425" s="33">
        <v>129</v>
      </c>
      <c r="C425" s="36">
        <v>18</v>
      </c>
      <c r="D425" s="36">
        <v>72</v>
      </c>
      <c r="E425" s="36">
        <v>15</v>
      </c>
      <c r="F425" s="36">
        <v>23</v>
      </c>
      <c r="G425" s="42">
        <v>3</v>
      </c>
      <c r="H425" s="33">
        <v>303</v>
      </c>
      <c r="I425" s="36">
        <v>41</v>
      </c>
      <c r="J425" s="36">
        <v>430</v>
      </c>
      <c r="K425" s="36">
        <v>56</v>
      </c>
      <c r="L425" s="36">
        <v>274</v>
      </c>
      <c r="M425" s="42">
        <v>41</v>
      </c>
      <c r="N425" s="33">
        <v>348</v>
      </c>
      <c r="O425" s="36">
        <v>41</v>
      </c>
      <c r="P425" s="36">
        <v>308</v>
      </c>
      <c r="Q425" s="36">
        <v>35</v>
      </c>
      <c r="R425" s="36">
        <v>332</v>
      </c>
      <c r="S425" s="42">
        <v>38</v>
      </c>
      <c r="T425" s="33">
        <v>106</v>
      </c>
      <c r="U425" s="36">
        <v>19</v>
      </c>
      <c r="V425" s="36">
        <v>50</v>
      </c>
      <c r="W425" s="36">
        <v>5</v>
      </c>
      <c r="X425" s="36">
        <v>16</v>
      </c>
      <c r="Y425" s="42">
        <v>2</v>
      </c>
      <c r="Z425" s="33">
        <v>0</v>
      </c>
      <c r="AA425" s="42">
        <v>0</v>
      </c>
      <c r="AB425" s="36" t="s">
        <v>183</v>
      </c>
      <c r="AC425" s="54" t="s">
        <v>118</v>
      </c>
      <c r="AD425" s="42"/>
      <c r="AE425" s="34"/>
      <c r="AF425" s="34"/>
      <c r="AG425" s="34"/>
      <c r="AH425" s="34"/>
    </row>
    <row r="426" spans="1:36">
      <c r="A426" s="13">
        <v>41008</v>
      </c>
      <c r="B426" s="33">
        <v>74</v>
      </c>
      <c r="C426" s="36">
        <v>9</v>
      </c>
      <c r="D426" s="36">
        <v>55</v>
      </c>
      <c r="E426" s="36">
        <v>9</v>
      </c>
      <c r="F426" s="36">
        <v>1</v>
      </c>
      <c r="G426" s="42">
        <v>0</v>
      </c>
      <c r="H426" s="33">
        <v>79</v>
      </c>
      <c r="I426" s="36">
        <v>7</v>
      </c>
      <c r="J426" s="36">
        <v>78</v>
      </c>
      <c r="K426" s="36">
        <v>10</v>
      </c>
      <c r="L426" s="36">
        <v>23</v>
      </c>
      <c r="M426" s="42">
        <v>2</v>
      </c>
      <c r="N426" s="33">
        <v>416</v>
      </c>
      <c r="O426" s="36">
        <v>41</v>
      </c>
      <c r="P426" s="36">
        <v>116</v>
      </c>
      <c r="Q426" s="36">
        <v>10</v>
      </c>
      <c r="R426" s="36">
        <v>62</v>
      </c>
      <c r="S426" s="42">
        <v>10</v>
      </c>
      <c r="T426" s="33">
        <v>168</v>
      </c>
      <c r="U426" s="36">
        <v>27</v>
      </c>
      <c r="V426" s="36">
        <v>21</v>
      </c>
      <c r="W426" s="36">
        <v>4</v>
      </c>
      <c r="X426" s="36">
        <v>186</v>
      </c>
      <c r="Y426" s="42">
        <v>29</v>
      </c>
      <c r="Z426" s="33">
        <v>0</v>
      </c>
      <c r="AA426" s="42">
        <v>0</v>
      </c>
      <c r="AB426" s="36"/>
      <c r="AC426" s="54" t="s">
        <v>86</v>
      </c>
      <c r="AD426" s="42"/>
      <c r="AE426" s="34"/>
      <c r="AF426" s="34"/>
      <c r="AG426" s="34"/>
      <c r="AH426" s="34"/>
      <c r="AI426" s="34"/>
      <c r="AJ426" s="34"/>
    </row>
    <row r="427" spans="1:36">
      <c r="A427" s="13">
        <v>41009</v>
      </c>
      <c r="B427" s="33">
        <v>31</v>
      </c>
      <c r="C427" s="36">
        <v>7</v>
      </c>
      <c r="D427" s="36">
        <v>102</v>
      </c>
      <c r="E427" s="36">
        <v>21</v>
      </c>
      <c r="F427" s="36">
        <v>185</v>
      </c>
      <c r="G427" s="42">
        <v>41</v>
      </c>
      <c r="H427" s="33">
        <v>90</v>
      </c>
      <c r="I427" s="36">
        <v>18</v>
      </c>
      <c r="J427" s="36">
        <v>49</v>
      </c>
      <c r="K427" s="36">
        <v>7</v>
      </c>
      <c r="L427" s="36">
        <v>24</v>
      </c>
      <c r="M427" s="42">
        <v>0</v>
      </c>
      <c r="N427" s="33">
        <v>10</v>
      </c>
      <c r="O427" s="36">
        <v>1</v>
      </c>
      <c r="P427" s="36">
        <v>1</v>
      </c>
      <c r="Q427" s="36">
        <v>1</v>
      </c>
      <c r="R427" s="36">
        <v>6</v>
      </c>
      <c r="S427" s="42">
        <v>1</v>
      </c>
      <c r="T427" s="33">
        <v>362</v>
      </c>
      <c r="U427" s="36">
        <v>31</v>
      </c>
      <c r="V427" s="36">
        <v>390</v>
      </c>
      <c r="W427" s="36">
        <v>40</v>
      </c>
      <c r="X427" s="36">
        <v>401</v>
      </c>
      <c r="Y427" s="42">
        <v>47</v>
      </c>
      <c r="Z427" s="33">
        <v>0</v>
      </c>
      <c r="AA427" s="42">
        <v>0</v>
      </c>
      <c r="AB427" s="36"/>
      <c r="AC427" s="54" t="s">
        <v>101</v>
      </c>
      <c r="AD427" s="42"/>
      <c r="AE427" s="34"/>
      <c r="AF427" s="34"/>
      <c r="AG427" s="34"/>
      <c r="AH427" s="34"/>
      <c r="AI427" s="34"/>
      <c r="AJ427" s="34"/>
    </row>
    <row r="428" spans="1:36">
      <c r="A428" s="13">
        <v>41018</v>
      </c>
      <c r="B428" s="17">
        <v>247</v>
      </c>
      <c r="C428" s="18">
        <v>14</v>
      </c>
      <c r="D428" s="18">
        <v>201</v>
      </c>
      <c r="E428" s="18">
        <v>16</v>
      </c>
      <c r="F428" s="18">
        <v>109</v>
      </c>
      <c r="G428" s="19">
        <v>11</v>
      </c>
      <c r="H428" s="17">
        <v>235</v>
      </c>
      <c r="I428" s="18">
        <v>23</v>
      </c>
      <c r="J428" s="18">
        <v>80</v>
      </c>
      <c r="K428" s="18">
        <v>13</v>
      </c>
      <c r="L428" s="18">
        <v>110</v>
      </c>
      <c r="M428" s="19">
        <v>19</v>
      </c>
      <c r="N428" s="17">
        <v>37</v>
      </c>
      <c r="O428" s="18">
        <v>3</v>
      </c>
      <c r="P428" s="18">
        <v>12</v>
      </c>
      <c r="Q428" s="18">
        <v>1</v>
      </c>
      <c r="R428" s="18">
        <v>0</v>
      </c>
      <c r="S428" s="19">
        <v>0</v>
      </c>
      <c r="T428" s="17">
        <v>230</v>
      </c>
      <c r="U428" s="18">
        <v>24</v>
      </c>
      <c r="V428" s="18">
        <v>200</v>
      </c>
      <c r="W428" s="18">
        <v>42</v>
      </c>
      <c r="X428" s="18">
        <v>332</v>
      </c>
      <c r="Y428" s="19">
        <v>49</v>
      </c>
      <c r="Z428" s="33">
        <v>0</v>
      </c>
      <c r="AA428" s="42">
        <v>0</v>
      </c>
      <c r="AB428" s="36"/>
      <c r="AC428" s="54" t="s">
        <v>87</v>
      </c>
      <c r="AD428" s="42"/>
      <c r="AE428" s="34"/>
      <c r="AF428" s="34"/>
      <c r="AG428" s="34"/>
      <c r="AH428" s="34"/>
      <c r="AI428" s="34"/>
      <c r="AJ428" s="34"/>
    </row>
    <row r="429" spans="1:36">
      <c r="A429" s="13">
        <v>41022</v>
      </c>
      <c r="B429" s="17">
        <v>143</v>
      </c>
      <c r="C429" s="18">
        <v>18</v>
      </c>
      <c r="D429" s="18">
        <v>41</v>
      </c>
      <c r="E429" s="18">
        <v>13</v>
      </c>
      <c r="F429" s="18">
        <v>5</v>
      </c>
      <c r="G429" s="19">
        <v>2</v>
      </c>
      <c r="H429" s="17">
        <v>156</v>
      </c>
      <c r="I429" s="18">
        <v>12</v>
      </c>
      <c r="J429" s="18">
        <v>63</v>
      </c>
      <c r="K429" s="18">
        <v>3</v>
      </c>
      <c r="L429" s="18">
        <v>85</v>
      </c>
      <c r="M429" s="19">
        <v>19</v>
      </c>
      <c r="N429" s="17">
        <v>234</v>
      </c>
      <c r="O429" s="18">
        <v>15</v>
      </c>
      <c r="P429" s="18">
        <v>88</v>
      </c>
      <c r="Q429" s="18">
        <v>4</v>
      </c>
      <c r="R429" s="18">
        <v>27</v>
      </c>
      <c r="S429" s="19">
        <v>1</v>
      </c>
      <c r="T429" s="17">
        <v>83</v>
      </c>
      <c r="U429" s="18">
        <v>15</v>
      </c>
      <c r="V429" s="18">
        <v>21</v>
      </c>
      <c r="W429" s="18">
        <v>3</v>
      </c>
      <c r="X429" s="18">
        <v>5</v>
      </c>
      <c r="Y429" s="19">
        <v>0</v>
      </c>
      <c r="Z429" s="33">
        <v>0</v>
      </c>
      <c r="AA429" s="42">
        <v>0</v>
      </c>
      <c r="AB429" s="36"/>
      <c r="AC429" s="54" t="s">
        <v>88</v>
      </c>
      <c r="AD429" s="42"/>
      <c r="AE429" s="34"/>
      <c r="AF429" s="34"/>
      <c r="AG429" s="34"/>
      <c r="AH429" s="34"/>
      <c r="AI429" s="34"/>
      <c r="AJ429" s="34"/>
    </row>
    <row r="430" spans="1:36">
      <c r="A430" s="13">
        <v>41025</v>
      </c>
      <c r="B430" s="17">
        <v>112</v>
      </c>
      <c r="C430" s="18">
        <v>19</v>
      </c>
      <c r="D430" s="18">
        <v>57</v>
      </c>
      <c r="E430" s="18">
        <v>9</v>
      </c>
      <c r="F430" s="18">
        <v>31</v>
      </c>
      <c r="G430" s="19">
        <v>2</v>
      </c>
      <c r="H430" s="17">
        <v>48</v>
      </c>
      <c r="I430" s="18">
        <v>7</v>
      </c>
      <c r="J430" s="18">
        <v>18</v>
      </c>
      <c r="K430" s="18">
        <v>4</v>
      </c>
      <c r="L430" s="18">
        <v>8</v>
      </c>
      <c r="M430" s="19">
        <v>1</v>
      </c>
      <c r="N430" s="17">
        <v>75</v>
      </c>
      <c r="O430" s="18">
        <v>16</v>
      </c>
      <c r="P430" s="18">
        <v>53</v>
      </c>
      <c r="Q430" s="18">
        <v>7</v>
      </c>
      <c r="R430" s="18">
        <v>7</v>
      </c>
      <c r="S430" s="19">
        <v>2</v>
      </c>
      <c r="T430" s="17">
        <v>157</v>
      </c>
      <c r="U430" s="18">
        <v>40</v>
      </c>
      <c r="V430" s="18">
        <v>84</v>
      </c>
      <c r="W430" s="18">
        <v>16</v>
      </c>
      <c r="X430" s="18">
        <v>23</v>
      </c>
      <c r="Y430" s="19">
        <v>5</v>
      </c>
      <c r="Z430" s="33">
        <v>0</v>
      </c>
      <c r="AA430" s="42">
        <v>0</v>
      </c>
      <c r="AB430" s="36"/>
      <c r="AC430" s="54" t="s">
        <v>115</v>
      </c>
      <c r="AD430" s="42"/>
      <c r="AE430" s="34"/>
      <c r="AF430" s="34"/>
      <c r="AG430" s="34"/>
      <c r="AH430" s="34"/>
      <c r="AI430" s="34"/>
      <c r="AJ430" s="34"/>
    </row>
    <row r="431" spans="1:36">
      <c r="A431" s="13">
        <v>41030</v>
      </c>
      <c r="B431" s="17">
        <v>289</v>
      </c>
      <c r="C431" s="18">
        <v>34</v>
      </c>
      <c r="D431" s="18">
        <v>89</v>
      </c>
      <c r="E431" s="18">
        <v>9</v>
      </c>
      <c r="F431" s="18">
        <v>257</v>
      </c>
      <c r="G431" s="19">
        <v>33</v>
      </c>
      <c r="H431" s="17">
        <v>113</v>
      </c>
      <c r="I431" s="18">
        <v>10</v>
      </c>
      <c r="J431" s="18">
        <v>141</v>
      </c>
      <c r="K431" s="18">
        <v>15</v>
      </c>
      <c r="L431" s="18">
        <v>91</v>
      </c>
      <c r="M431" s="19">
        <v>19</v>
      </c>
      <c r="N431" s="17">
        <v>120</v>
      </c>
      <c r="O431" s="18">
        <v>25</v>
      </c>
      <c r="P431" s="18">
        <v>234</v>
      </c>
      <c r="Q431" s="18">
        <v>40</v>
      </c>
      <c r="R431" s="18">
        <v>168</v>
      </c>
      <c r="S431" s="19">
        <v>34</v>
      </c>
      <c r="T431" s="17">
        <v>36</v>
      </c>
      <c r="U431" s="18">
        <v>6</v>
      </c>
      <c r="V431" s="18">
        <v>22</v>
      </c>
      <c r="W431" s="18">
        <v>3</v>
      </c>
      <c r="X431" s="18">
        <v>39</v>
      </c>
      <c r="Y431" s="19">
        <v>8</v>
      </c>
      <c r="Z431" s="33">
        <v>10</v>
      </c>
      <c r="AA431" s="42">
        <v>6</v>
      </c>
      <c r="AB431" s="36"/>
      <c r="AC431" s="54" t="s">
        <v>102</v>
      </c>
      <c r="AD431" s="42"/>
      <c r="AE431" s="34"/>
      <c r="AF431" s="34"/>
      <c r="AG431" s="34"/>
      <c r="AH431" s="34"/>
      <c r="AI431" s="34"/>
      <c r="AJ431" s="34"/>
    </row>
    <row r="432" spans="1:36">
      <c r="A432" s="13">
        <v>41031</v>
      </c>
      <c r="B432" s="17">
        <v>271</v>
      </c>
      <c r="C432" s="18">
        <v>44</v>
      </c>
      <c r="D432" s="18">
        <v>103</v>
      </c>
      <c r="E432" s="18">
        <v>10</v>
      </c>
      <c r="F432" s="18">
        <v>43</v>
      </c>
      <c r="G432" s="19">
        <v>2</v>
      </c>
      <c r="H432" s="17">
        <v>128</v>
      </c>
      <c r="I432" s="18">
        <v>14</v>
      </c>
      <c r="J432" s="18">
        <v>37</v>
      </c>
      <c r="K432" s="18">
        <v>3</v>
      </c>
      <c r="L432" s="18">
        <v>10</v>
      </c>
      <c r="M432" s="19">
        <v>2</v>
      </c>
      <c r="N432" s="17">
        <v>326</v>
      </c>
      <c r="O432" s="18">
        <v>32</v>
      </c>
      <c r="P432" s="18">
        <v>26</v>
      </c>
      <c r="Q432" s="18">
        <v>1</v>
      </c>
      <c r="R432" s="18">
        <v>24</v>
      </c>
      <c r="S432" s="19">
        <v>2</v>
      </c>
      <c r="T432" s="17">
        <v>133</v>
      </c>
      <c r="U432" s="18">
        <v>20</v>
      </c>
      <c r="V432" s="18">
        <v>523</v>
      </c>
      <c r="W432" s="18">
        <v>69</v>
      </c>
      <c r="X432" s="18">
        <v>312</v>
      </c>
      <c r="Y432" s="19">
        <v>38</v>
      </c>
      <c r="Z432" s="33">
        <v>0</v>
      </c>
      <c r="AA432" s="42">
        <v>0</v>
      </c>
      <c r="AB432" s="36" t="s">
        <v>126</v>
      </c>
      <c r="AC432" s="54" t="s">
        <v>96</v>
      </c>
      <c r="AD432" s="42"/>
      <c r="AE432" s="34"/>
      <c r="AF432" s="34"/>
      <c r="AG432" s="34"/>
      <c r="AH432" s="34"/>
      <c r="AI432" s="34"/>
      <c r="AJ432" s="34"/>
    </row>
    <row r="433" spans="1:36">
      <c r="A433" s="13">
        <v>41036</v>
      </c>
      <c r="B433" s="17">
        <v>81</v>
      </c>
      <c r="C433" s="18">
        <v>9</v>
      </c>
      <c r="D433" s="18">
        <v>22</v>
      </c>
      <c r="E433" s="18">
        <v>3</v>
      </c>
      <c r="F433" s="18">
        <v>40</v>
      </c>
      <c r="G433" s="19">
        <v>4</v>
      </c>
      <c r="H433" s="17">
        <v>163</v>
      </c>
      <c r="I433" s="18">
        <v>9</v>
      </c>
      <c r="J433" s="18">
        <v>149</v>
      </c>
      <c r="K433" s="18">
        <v>5</v>
      </c>
      <c r="L433" s="18">
        <v>34</v>
      </c>
      <c r="M433" s="19">
        <v>1</v>
      </c>
      <c r="N433" s="17">
        <v>41</v>
      </c>
      <c r="O433" s="18">
        <v>5</v>
      </c>
      <c r="P433" s="18">
        <v>9</v>
      </c>
      <c r="Q433" s="18">
        <v>0</v>
      </c>
      <c r="R433" s="18">
        <v>48</v>
      </c>
      <c r="S433" s="19">
        <v>4</v>
      </c>
      <c r="T433" s="17">
        <v>13</v>
      </c>
      <c r="U433" s="18">
        <v>3</v>
      </c>
      <c r="V433" s="18">
        <v>9</v>
      </c>
      <c r="W433" s="18">
        <v>1</v>
      </c>
      <c r="X433" s="18">
        <v>10</v>
      </c>
      <c r="Y433" s="19">
        <v>1</v>
      </c>
      <c r="Z433" s="33">
        <v>1</v>
      </c>
      <c r="AA433" s="42">
        <v>0</v>
      </c>
      <c r="AB433" s="36"/>
      <c r="AC433" s="54" t="s">
        <v>98</v>
      </c>
      <c r="AD433" s="42"/>
      <c r="AE433" s="34"/>
      <c r="AF433" s="34"/>
      <c r="AG433" s="34"/>
      <c r="AH433" s="34"/>
      <c r="AI433" s="34"/>
      <c r="AJ433" s="34"/>
    </row>
    <row r="434" spans="1:36">
      <c r="A434" s="13">
        <v>41039</v>
      </c>
      <c r="B434" s="17">
        <v>202</v>
      </c>
      <c r="C434" s="18">
        <v>37</v>
      </c>
      <c r="D434" s="18">
        <v>98</v>
      </c>
      <c r="E434" s="18">
        <v>19</v>
      </c>
      <c r="F434" s="18">
        <v>50</v>
      </c>
      <c r="G434" s="19">
        <v>12</v>
      </c>
      <c r="H434" s="17">
        <v>255</v>
      </c>
      <c r="I434" s="18">
        <v>31</v>
      </c>
      <c r="J434" s="18">
        <v>117</v>
      </c>
      <c r="K434" s="18">
        <v>13</v>
      </c>
      <c r="L434" s="18">
        <v>92</v>
      </c>
      <c r="M434" s="19">
        <v>9</v>
      </c>
      <c r="N434" s="17">
        <v>186</v>
      </c>
      <c r="O434" s="18">
        <v>34</v>
      </c>
      <c r="P434" s="18">
        <v>47</v>
      </c>
      <c r="Q434" s="18">
        <v>11</v>
      </c>
      <c r="R434" s="18">
        <v>168</v>
      </c>
      <c r="S434" s="19">
        <v>37</v>
      </c>
      <c r="T434" s="17">
        <v>133</v>
      </c>
      <c r="U434" s="18">
        <v>19</v>
      </c>
      <c r="V434" s="18">
        <v>25</v>
      </c>
      <c r="W434" s="18">
        <v>2</v>
      </c>
      <c r="X434" s="18">
        <v>41</v>
      </c>
      <c r="Y434" s="19">
        <v>4</v>
      </c>
      <c r="Z434" s="33">
        <v>0</v>
      </c>
      <c r="AA434" s="42">
        <v>0</v>
      </c>
      <c r="AB434" s="36"/>
      <c r="AC434" s="54" t="s">
        <v>297</v>
      </c>
      <c r="AD434" s="42"/>
      <c r="AE434" s="34"/>
      <c r="AF434" s="34"/>
      <c r="AG434" s="34"/>
      <c r="AH434" s="34"/>
      <c r="AI434" s="34"/>
      <c r="AJ434" s="34"/>
    </row>
    <row r="435" spans="1:36">
      <c r="A435" s="13">
        <v>41044</v>
      </c>
      <c r="B435" s="17">
        <v>225</v>
      </c>
      <c r="C435" s="18">
        <v>43</v>
      </c>
      <c r="D435" s="18">
        <v>86</v>
      </c>
      <c r="E435" s="18">
        <v>13</v>
      </c>
      <c r="F435" s="18">
        <v>57</v>
      </c>
      <c r="G435" s="19">
        <v>9</v>
      </c>
      <c r="H435" s="17">
        <v>13</v>
      </c>
      <c r="I435" s="18">
        <v>1</v>
      </c>
      <c r="J435" s="18">
        <v>10</v>
      </c>
      <c r="K435" s="18">
        <v>1</v>
      </c>
      <c r="L435" s="18">
        <v>0</v>
      </c>
      <c r="M435" s="19">
        <v>0</v>
      </c>
      <c r="N435" s="17">
        <v>23</v>
      </c>
      <c r="O435" s="18">
        <v>2</v>
      </c>
      <c r="P435" s="18">
        <v>13</v>
      </c>
      <c r="Q435" s="18">
        <v>2</v>
      </c>
      <c r="R435" s="18">
        <v>8</v>
      </c>
      <c r="S435" s="19">
        <v>2</v>
      </c>
      <c r="T435" s="17">
        <v>23</v>
      </c>
      <c r="U435" s="18">
        <v>2</v>
      </c>
      <c r="V435" s="18">
        <v>45</v>
      </c>
      <c r="W435" s="18">
        <v>2</v>
      </c>
      <c r="X435" s="18">
        <v>1</v>
      </c>
      <c r="Y435" s="19">
        <v>0</v>
      </c>
      <c r="Z435" s="33">
        <v>0</v>
      </c>
      <c r="AA435" s="42">
        <v>0</v>
      </c>
      <c r="AB435" s="36"/>
      <c r="AC435" s="54" t="s">
        <v>189</v>
      </c>
      <c r="AD435" s="42"/>
      <c r="AE435" s="34"/>
      <c r="AF435" s="34"/>
      <c r="AG435" s="34"/>
      <c r="AH435" s="34"/>
      <c r="AI435" s="34"/>
      <c r="AJ435" s="34"/>
    </row>
    <row r="436" spans="1:36">
      <c r="A436" s="13">
        <v>41047</v>
      </c>
      <c r="B436" s="17">
        <v>150</v>
      </c>
      <c r="C436" s="18">
        <v>33</v>
      </c>
      <c r="D436" s="18">
        <v>180</v>
      </c>
      <c r="E436" s="18">
        <v>33</v>
      </c>
      <c r="F436" s="18">
        <v>151</v>
      </c>
      <c r="G436" s="19">
        <v>30</v>
      </c>
      <c r="H436" s="17">
        <v>126</v>
      </c>
      <c r="I436" s="18">
        <v>11</v>
      </c>
      <c r="J436" s="18">
        <v>42</v>
      </c>
      <c r="K436" s="18">
        <v>4</v>
      </c>
      <c r="L436" s="18">
        <v>63</v>
      </c>
      <c r="M436" s="19">
        <v>8</v>
      </c>
      <c r="N436" s="17">
        <v>58</v>
      </c>
      <c r="O436" s="18">
        <v>6</v>
      </c>
      <c r="P436" s="18">
        <v>11</v>
      </c>
      <c r="Q436" s="18">
        <v>0</v>
      </c>
      <c r="R436" s="18">
        <v>5</v>
      </c>
      <c r="S436" s="19">
        <v>1</v>
      </c>
      <c r="T436" s="17">
        <v>212</v>
      </c>
      <c r="U436" s="18">
        <v>24</v>
      </c>
      <c r="V436" s="18">
        <v>267</v>
      </c>
      <c r="W436" s="18">
        <v>26</v>
      </c>
      <c r="X436" s="18">
        <v>277</v>
      </c>
      <c r="Y436" s="19">
        <v>39</v>
      </c>
      <c r="Z436" s="33">
        <v>0</v>
      </c>
      <c r="AA436" s="42">
        <v>0</v>
      </c>
      <c r="AB436" s="36"/>
      <c r="AC436" s="54" t="s">
        <v>201</v>
      </c>
      <c r="AD436" s="42"/>
      <c r="AE436" s="34"/>
      <c r="AF436" s="34"/>
      <c r="AG436" s="34"/>
      <c r="AH436" s="34"/>
      <c r="AI436" s="34"/>
      <c r="AJ436" s="34"/>
    </row>
    <row r="437" spans="1:36">
      <c r="A437" s="13">
        <v>41051</v>
      </c>
      <c r="B437" s="17">
        <v>59</v>
      </c>
      <c r="C437" s="18">
        <v>10</v>
      </c>
      <c r="D437" s="18">
        <v>22</v>
      </c>
      <c r="E437" s="18">
        <v>0</v>
      </c>
      <c r="F437" s="18">
        <v>7</v>
      </c>
      <c r="G437" s="19">
        <v>0</v>
      </c>
      <c r="H437" s="17">
        <v>120</v>
      </c>
      <c r="I437" s="18">
        <v>12</v>
      </c>
      <c r="J437" s="18">
        <v>33</v>
      </c>
      <c r="K437" s="18">
        <v>2</v>
      </c>
      <c r="L437" s="18">
        <v>14</v>
      </c>
      <c r="M437" s="19">
        <v>0</v>
      </c>
      <c r="N437" s="17">
        <v>52</v>
      </c>
      <c r="O437" s="18">
        <v>6</v>
      </c>
      <c r="P437" s="18">
        <v>62</v>
      </c>
      <c r="Q437" s="18">
        <v>6</v>
      </c>
      <c r="R437" s="18">
        <v>36</v>
      </c>
      <c r="S437" s="19">
        <v>2</v>
      </c>
      <c r="T437" s="17">
        <v>62</v>
      </c>
      <c r="U437" s="18">
        <v>6</v>
      </c>
      <c r="V437" s="18">
        <v>75</v>
      </c>
      <c r="W437" s="18">
        <v>3</v>
      </c>
      <c r="X437" s="18">
        <v>66</v>
      </c>
      <c r="Y437" s="19">
        <v>8</v>
      </c>
      <c r="Z437" s="33">
        <v>0</v>
      </c>
      <c r="AA437" s="42">
        <v>0</v>
      </c>
      <c r="AB437" s="36"/>
      <c r="AC437" s="54" t="s">
        <v>193</v>
      </c>
      <c r="AD437" s="42"/>
      <c r="AE437" s="34"/>
      <c r="AF437" s="34"/>
      <c r="AG437" s="34"/>
      <c r="AH437" s="34"/>
      <c r="AI437" s="34"/>
      <c r="AJ437" s="34"/>
    </row>
    <row r="438" spans="1:36">
      <c r="A438" s="13">
        <v>41054</v>
      </c>
      <c r="B438" s="17">
        <v>220</v>
      </c>
      <c r="C438" s="18">
        <v>15</v>
      </c>
      <c r="D438" s="18">
        <v>57</v>
      </c>
      <c r="E438" s="18">
        <v>9</v>
      </c>
      <c r="F438" s="18">
        <v>11</v>
      </c>
      <c r="G438" s="19">
        <v>1</v>
      </c>
      <c r="H438" s="17">
        <v>58</v>
      </c>
      <c r="I438" s="18">
        <v>13</v>
      </c>
      <c r="J438" s="18">
        <v>16</v>
      </c>
      <c r="K438" s="18">
        <v>3</v>
      </c>
      <c r="L438" s="18">
        <v>7</v>
      </c>
      <c r="M438" s="19">
        <v>0</v>
      </c>
      <c r="N438" s="17">
        <v>10</v>
      </c>
      <c r="O438" s="18">
        <v>2</v>
      </c>
      <c r="P438" s="18">
        <v>9</v>
      </c>
      <c r="Q438" s="18">
        <v>1</v>
      </c>
      <c r="R438" s="18">
        <v>45</v>
      </c>
      <c r="S438" s="19">
        <v>0</v>
      </c>
      <c r="T438" s="17">
        <v>3</v>
      </c>
      <c r="U438" s="18">
        <v>0</v>
      </c>
      <c r="V438" s="18">
        <v>1</v>
      </c>
      <c r="W438" s="18">
        <v>0</v>
      </c>
      <c r="X438" s="18">
        <v>0</v>
      </c>
      <c r="Y438" s="19">
        <v>0</v>
      </c>
      <c r="Z438" s="33">
        <v>0</v>
      </c>
      <c r="AA438" s="42">
        <v>0</v>
      </c>
      <c r="AB438" s="36"/>
      <c r="AC438" s="56" t="s">
        <v>277</v>
      </c>
      <c r="AD438" s="42"/>
      <c r="AE438" s="34"/>
      <c r="AF438" s="34"/>
      <c r="AG438" s="34"/>
      <c r="AH438" s="34"/>
      <c r="AI438" s="34"/>
      <c r="AJ438" s="34"/>
    </row>
    <row r="439" spans="1:36">
      <c r="A439" s="13">
        <v>41060</v>
      </c>
      <c r="B439" s="17">
        <v>207</v>
      </c>
      <c r="C439" s="18">
        <v>24</v>
      </c>
      <c r="D439" s="18">
        <v>151</v>
      </c>
      <c r="E439" s="18">
        <v>13</v>
      </c>
      <c r="F439" s="18">
        <v>193</v>
      </c>
      <c r="G439" s="19">
        <v>5</v>
      </c>
      <c r="H439" s="17">
        <v>40</v>
      </c>
      <c r="I439" s="18">
        <v>5</v>
      </c>
      <c r="J439" s="18">
        <v>76</v>
      </c>
      <c r="K439" s="18">
        <v>12</v>
      </c>
      <c r="L439" s="18">
        <v>13</v>
      </c>
      <c r="M439" s="19">
        <v>2</v>
      </c>
      <c r="N439" s="17">
        <v>96</v>
      </c>
      <c r="O439" s="18">
        <v>19</v>
      </c>
      <c r="P439" s="18">
        <v>59</v>
      </c>
      <c r="Q439" s="18">
        <v>8</v>
      </c>
      <c r="R439" s="18">
        <v>8</v>
      </c>
      <c r="S439" s="19">
        <v>1</v>
      </c>
      <c r="T439" s="17">
        <v>361</v>
      </c>
      <c r="U439" s="18">
        <v>37</v>
      </c>
      <c r="V439" s="18">
        <v>288</v>
      </c>
      <c r="W439" s="18">
        <v>39</v>
      </c>
      <c r="X439" s="18">
        <v>333</v>
      </c>
      <c r="Y439" s="19">
        <v>48</v>
      </c>
      <c r="Z439" s="33">
        <v>0</v>
      </c>
      <c r="AA439" s="42">
        <v>0</v>
      </c>
      <c r="AB439" s="36"/>
      <c r="AC439" s="54" t="s">
        <v>225</v>
      </c>
      <c r="AD439" s="42"/>
      <c r="AE439" s="34"/>
      <c r="AF439" s="34"/>
      <c r="AG439" s="34"/>
      <c r="AH439" s="34"/>
      <c r="AI439" s="34"/>
      <c r="AJ439" s="34"/>
    </row>
    <row r="440" spans="1:36">
      <c r="A440" s="13">
        <v>41061</v>
      </c>
      <c r="B440" s="17">
        <v>123</v>
      </c>
      <c r="C440" s="18">
        <v>35</v>
      </c>
      <c r="D440" s="18">
        <v>56</v>
      </c>
      <c r="E440" s="18">
        <v>3</v>
      </c>
      <c r="F440" s="18">
        <v>42</v>
      </c>
      <c r="G440" s="19">
        <v>11</v>
      </c>
      <c r="H440" s="17">
        <v>207</v>
      </c>
      <c r="I440" s="18">
        <v>15</v>
      </c>
      <c r="J440" s="18">
        <v>61</v>
      </c>
      <c r="K440" s="18">
        <v>7</v>
      </c>
      <c r="L440" s="18">
        <v>29</v>
      </c>
      <c r="M440" s="19">
        <v>2</v>
      </c>
      <c r="N440" s="17">
        <v>57</v>
      </c>
      <c r="O440" s="18">
        <v>3</v>
      </c>
      <c r="P440" s="18">
        <v>26</v>
      </c>
      <c r="Q440" s="18">
        <v>5</v>
      </c>
      <c r="R440" s="18">
        <v>21</v>
      </c>
      <c r="S440" s="19">
        <v>0</v>
      </c>
      <c r="T440" s="17">
        <v>47</v>
      </c>
      <c r="U440" s="18">
        <v>4</v>
      </c>
      <c r="V440" s="18">
        <v>5</v>
      </c>
      <c r="W440" s="18">
        <v>0</v>
      </c>
      <c r="X440" s="18">
        <v>37</v>
      </c>
      <c r="Y440" s="19">
        <v>2</v>
      </c>
      <c r="Z440" s="33">
        <v>0</v>
      </c>
      <c r="AA440" s="42">
        <v>0</v>
      </c>
      <c r="AB440" s="36"/>
      <c r="AC440" s="54" t="s">
        <v>228</v>
      </c>
      <c r="AD440" s="42"/>
      <c r="AE440" s="34"/>
      <c r="AF440" s="34"/>
      <c r="AG440" s="34"/>
      <c r="AH440" s="34"/>
      <c r="AI440" s="34"/>
      <c r="AJ440" s="34"/>
    </row>
    <row r="441" spans="1:36">
      <c r="A441" s="13">
        <v>41065</v>
      </c>
      <c r="B441" s="17">
        <v>106</v>
      </c>
      <c r="C441" s="18">
        <v>26</v>
      </c>
      <c r="D441" s="18">
        <v>23</v>
      </c>
      <c r="E441" s="18">
        <v>2</v>
      </c>
      <c r="F441" s="18">
        <v>62</v>
      </c>
      <c r="G441" s="19">
        <v>5</v>
      </c>
      <c r="H441" s="17">
        <v>208</v>
      </c>
      <c r="I441" s="18">
        <v>20</v>
      </c>
      <c r="J441" s="18">
        <v>29</v>
      </c>
      <c r="K441" s="18">
        <v>1</v>
      </c>
      <c r="L441" s="18">
        <v>69</v>
      </c>
      <c r="M441" s="19">
        <v>8</v>
      </c>
      <c r="N441" s="17">
        <v>78</v>
      </c>
      <c r="O441" s="18">
        <v>9</v>
      </c>
      <c r="P441" s="18">
        <v>130</v>
      </c>
      <c r="Q441" s="18">
        <v>13</v>
      </c>
      <c r="R441" s="18">
        <v>69</v>
      </c>
      <c r="S441" s="19">
        <v>9</v>
      </c>
      <c r="T441" s="17">
        <v>24</v>
      </c>
      <c r="U441" s="18">
        <v>1</v>
      </c>
      <c r="V441" s="18">
        <v>13</v>
      </c>
      <c r="W441" s="18">
        <v>1</v>
      </c>
      <c r="X441" s="18">
        <v>8</v>
      </c>
      <c r="Y441" s="19">
        <v>0</v>
      </c>
      <c r="Z441" s="33">
        <v>0</v>
      </c>
      <c r="AA441" s="42">
        <v>0</v>
      </c>
      <c r="AB441" s="36"/>
      <c r="AC441" s="54" t="s">
        <v>230</v>
      </c>
      <c r="AD441" s="42"/>
      <c r="AE441" s="34"/>
      <c r="AF441" s="34"/>
      <c r="AG441" s="34"/>
      <c r="AH441" s="34"/>
      <c r="AI441" s="34"/>
      <c r="AJ441" s="34"/>
    </row>
    <row r="442" spans="1:36">
      <c r="A442" s="13">
        <v>41068</v>
      </c>
      <c r="B442" s="17">
        <v>236</v>
      </c>
      <c r="C442" s="18">
        <v>26</v>
      </c>
      <c r="D442" s="18">
        <v>49</v>
      </c>
      <c r="E442" s="18">
        <v>11</v>
      </c>
      <c r="F442" s="18">
        <v>15</v>
      </c>
      <c r="G442" s="19">
        <v>2</v>
      </c>
      <c r="H442" s="17">
        <v>4</v>
      </c>
      <c r="I442" s="18">
        <v>0</v>
      </c>
      <c r="J442" s="18">
        <v>11</v>
      </c>
      <c r="K442" s="18">
        <v>2</v>
      </c>
      <c r="L442" s="18">
        <v>9</v>
      </c>
      <c r="M442" s="19">
        <v>0</v>
      </c>
      <c r="N442" s="17">
        <v>2</v>
      </c>
      <c r="O442" s="18">
        <v>0</v>
      </c>
      <c r="P442" s="18">
        <v>13</v>
      </c>
      <c r="Q442" s="18">
        <v>3</v>
      </c>
      <c r="R442" s="18">
        <v>24</v>
      </c>
      <c r="S442" s="19">
        <v>4</v>
      </c>
      <c r="T442" s="17">
        <v>16</v>
      </c>
      <c r="U442" s="18">
        <v>2</v>
      </c>
      <c r="V442" s="18">
        <v>19</v>
      </c>
      <c r="W442" s="18">
        <v>1</v>
      </c>
      <c r="X442" s="18">
        <v>54</v>
      </c>
      <c r="Y442" s="19">
        <v>1</v>
      </c>
      <c r="Z442" s="33">
        <v>0</v>
      </c>
      <c r="AA442" s="42">
        <v>0</v>
      </c>
      <c r="AB442" s="36"/>
      <c r="AC442" s="54" t="s">
        <v>242</v>
      </c>
      <c r="AD442" s="42"/>
      <c r="AE442" s="34"/>
      <c r="AF442" s="34"/>
      <c r="AG442" s="34"/>
      <c r="AH442" s="34"/>
      <c r="AI442" s="34"/>
      <c r="AJ442" s="34"/>
    </row>
    <row r="443" spans="1:36">
      <c r="A443" s="13">
        <v>41072</v>
      </c>
      <c r="B443" s="17">
        <v>123</v>
      </c>
      <c r="C443" s="18">
        <v>19</v>
      </c>
      <c r="D443" s="18">
        <v>23</v>
      </c>
      <c r="E443" s="18">
        <v>2</v>
      </c>
      <c r="F443" s="18">
        <v>23</v>
      </c>
      <c r="G443" s="19">
        <v>3</v>
      </c>
      <c r="H443" s="17">
        <v>82</v>
      </c>
      <c r="I443" s="18">
        <v>9</v>
      </c>
      <c r="J443" s="18">
        <v>88</v>
      </c>
      <c r="K443" s="18">
        <v>8</v>
      </c>
      <c r="L443" s="18">
        <v>58</v>
      </c>
      <c r="M443" s="19">
        <v>9</v>
      </c>
      <c r="N443" s="17">
        <v>40</v>
      </c>
      <c r="O443" s="18">
        <v>1</v>
      </c>
      <c r="P443" s="18">
        <v>54</v>
      </c>
      <c r="Q443" s="18">
        <v>7</v>
      </c>
      <c r="R443" s="18">
        <v>25</v>
      </c>
      <c r="S443" s="19">
        <v>1</v>
      </c>
      <c r="T443" s="17">
        <v>39</v>
      </c>
      <c r="U443" s="18">
        <v>2</v>
      </c>
      <c r="V443" s="18">
        <v>17</v>
      </c>
      <c r="W443" s="18">
        <v>3</v>
      </c>
      <c r="X443" s="18">
        <v>10</v>
      </c>
      <c r="Y443" s="19">
        <v>0</v>
      </c>
      <c r="Z443" s="33">
        <v>0</v>
      </c>
      <c r="AA443" s="42">
        <v>0</v>
      </c>
      <c r="AB443" s="36"/>
      <c r="AC443" s="54" t="s">
        <v>240</v>
      </c>
      <c r="AD443" s="42"/>
      <c r="AE443" s="34"/>
      <c r="AF443" s="34"/>
      <c r="AG443" s="34"/>
      <c r="AH443" s="34"/>
      <c r="AI443" s="34"/>
      <c r="AJ443" s="34"/>
    </row>
    <row r="444" spans="1:36">
      <c r="A444" s="13">
        <v>41075</v>
      </c>
      <c r="B444" s="17">
        <v>88</v>
      </c>
      <c r="C444" s="18">
        <v>21</v>
      </c>
      <c r="D444" s="18">
        <v>36</v>
      </c>
      <c r="E444" s="18">
        <v>3</v>
      </c>
      <c r="F444" s="18">
        <v>16</v>
      </c>
      <c r="G444" s="19">
        <v>1</v>
      </c>
      <c r="H444" s="17">
        <v>22</v>
      </c>
      <c r="I444" s="18">
        <v>4</v>
      </c>
      <c r="J444" s="18">
        <v>14</v>
      </c>
      <c r="K444" s="18">
        <v>0</v>
      </c>
      <c r="L444" s="18">
        <v>10</v>
      </c>
      <c r="M444" s="19">
        <v>0</v>
      </c>
      <c r="N444" s="17">
        <v>37</v>
      </c>
      <c r="O444" s="18">
        <v>0</v>
      </c>
      <c r="P444" s="18">
        <v>22</v>
      </c>
      <c r="Q444" s="18">
        <v>1</v>
      </c>
      <c r="R444" s="18">
        <v>37</v>
      </c>
      <c r="S444" s="19">
        <v>4</v>
      </c>
      <c r="T444" s="17">
        <v>17</v>
      </c>
      <c r="U444" s="18">
        <v>1</v>
      </c>
      <c r="V444" s="18">
        <v>12</v>
      </c>
      <c r="W444" s="18">
        <v>2</v>
      </c>
      <c r="X444" s="18">
        <v>9</v>
      </c>
      <c r="Y444" s="19">
        <v>2</v>
      </c>
      <c r="Z444" s="95">
        <v>0</v>
      </c>
      <c r="AA444" s="96">
        <v>0</v>
      </c>
      <c r="AB444" s="36"/>
      <c r="AC444" s="63" t="s">
        <v>280</v>
      </c>
      <c r="AD444" s="42"/>
      <c r="AE444" s="34"/>
      <c r="AF444" s="34"/>
      <c r="AG444" s="34"/>
      <c r="AH444" s="34"/>
      <c r="AI444" s="34"/>
      <c r="AJ444" s="34"/>
    </row>
    <row r="445" spans="1:36">
      <c r="A445" s="13">
        <v>41081</v>
      </c>
      <c r="B445" s="17">
        <v>267</v>
      </c>
      <c r="C445" s="18">
        <v>13</v>
      </c>
      <c r="D445" s="18">
        <v>98</v>
      </c>
      <c r="E445" s="18">
        <v>6</v>
      </c>
      <c r="F445" s="18">
        <v>130</v>
      </c>
      <c r="G445" s="19">
        <v>2</v>
      </c>
      <c r="H445" s="17">
        <v>28</v>
      </c>
      <c r="I445" s="18">
        <v>5</v>
      </c>
      <c r="J445" s="18">
        <v>41</v>
      </c>
      <c r="K445" s="18">
        <v>8</v>
      </c>
      <c r="L445" s="18">
        <v>23</v>
      </c>
      <c r="M445" s="19">
        <v>2</v>
      </c>
      <c r="N445" s="17">
        <v>39</v>
      </c>
      <c r="O445" s="18">
        <v>8</v>
      </c>
      <c r="P445" s="18">
        <v>24</v>
      </c>
      <c r="Q445" s="18">
        <v>6</v>
      </c>
      <c r="R445" s="18">
        <v>7</v>
      </c>
      <c r="S445" s="19">
        <v>0</v>
      </c>
      <c r="T445" s="17">
        <v>27</v>
      </c>
      <c r="U445" s="18">
        <v>3</v>
      </c>
      <c r="V445" s="18">
        <v>85</v>
      </c>
      <c r="W445" s="18">
        <v>13</v>
      </c>
      <c r="X445" s="18">
        <v>15</v>
      </c>
      <c r="Y445" s="19">
        <v>4</v>
      </c>
      <c r="Z445" s="95">
        <v>0</v>
      </c>
      <c r="AA445" s="96">
        <v>0</v>
      </c>
      <c r="AB445" s="36"/>
      <c r="AC445" s="54" t="s">
        <v>261</v>
      </c>
      <c r="AD445" s="42"/>
      <c r="AE445" s="34"/>
      <c r="AF445" s="34"/>
      <c r="AG445" s="34"/>
      <c r="AH445" s="34"/>
      <c r="AI445" s="34"/>
      <c r="AJ445" s="34"/>
    </row>
    <row r="446" spans="1:36">
      <c r="A446" s="13">
        <v>41082</v>
      </c>
      <c r="B446" s="17">
        <v>511</v>
      </c>
      <c r="C446" s="18">
        <v>76</v>
      </c>
      <c r="D446" s="18">
        <v>119</v>
      </c>
      <c r="E446" s="18">
        <v>17</v>
      </c>
      <c r="F446" s="18">
        <v>347</v>
      </c>
      <c r="G446" s="19">
        <v>3</v>
      </c>
      <c r="H446" s="17">
        <v>77</v>
      </c>
      <c r="I446" s="18">
        <v>2</v>
      </c>
      <c r="J446" s="18">
        <v>25</v>
      </c>
      <c r="K446" s="18">
        <v>0</v>
      </c>
      <c r="L446" s="18">
        <v>11</v>
      </c>
      <c r="M446" s="19">
        <v>1</v>
      </c>
      <c r="N446" s="17">
        <v>5</v>
      </c>
      <c r="O446" s="18">
        <v>0</v>
      </c>
      <c r="P446" s="18">
        <v>5</v>
      </c>
      <c r="Q446" s="18">
        <v>0</v>
      </c>
      <c r="R446" s="18">
        <v>1</v>
      </c>
      <c r="S446" s="19">
        <v>1</v>
      </c>
      <c r="T446" s="17">
        <v>5</v>
      </c>
      <c r="U446" s="18">
        <v>1</v>
      </c>
      <c r="V446" s="18">
        <v>3</v>
      </c>
      <c r="W446" s="18">
        <v>0</v>
      </c>
      <c r="X446" s="18">
        <v>7</v>
      </c>
      <c r="Y446" s="19">
        <v>1</v>
      </c>
      <c r="Z446" s="95">
        <v>0</v>
      </c>
      <c r="AA446" s="96">
        <v>0</v>
      </c>
      <c r="AB446" s="36" t="s">
        <v>300</v>
      </c>
      <c r="AC446" s="54" t="s">
        <v>284</v>
      </c>
      <c r="AD446" s="42"/>
      <c r="AE446" s="34"/>
      <c r="AF446" s="34"/>
      <c r="AG446" s="34"/>
      <c r="AH446" s="34"/>
      <c r="AI446" s="34"/>
      <c r="AJ446" s="34"/>
    </row>
    <row r="447" spans="1:36">
      <c r="A447" s="16">
        <v>41087</v>
      </c>
      <c r="B447" s="33">
        <v>264</v>
      </c>
      <c r="C447" s="36">
        <v>35</v>
      </c>
      <c r="D447" s="36">
        <v>176</v>
      </c>
      <c r="E447" s="36">
        <v>17</v>
      </c>
      <c r="F447" s="36">
        <v>83</v>
      </c>
      <c r="G447" s="42">
        <v>7</v>
      </c>
      <c r="H447" s="33">
        <v>163</v>
      </c>
      <c r="I447" s="36">
        <v>26</v>
      </c>
      <c r="J447" s="36">
        <v>45</v>
      </c>
      <c r="K447" s="36">
        <v>4</v>
      </c>
      <c r="L447" s="36">
        <v>45</v>
      </c>
      <c r="M447" s="42">
        <v>9</v>
      </c>
      <c r="N447" s="33">
        <v>117</v>
      </c>
      <c r="O447" s="36">
        <v>19</v>
      </c>
      <c r="P447" s="36">
        <v>47</v>
      </c>
      <c r="Q447" s="36">
        <v>5</v>
      </c>
      <c r="R447" s="36">
        <v>30</v>
      </c>
      <c r="S447" s="42">
        <v>3</v>
      </c>
      <c r="T447" s="33">
        <v>59</v>
      </c>
      <c r="U447" s="36">
        <v>8</v>
      </c>
      <c r="V447" s="36">
        <v>26</v>
      </c>
      <c r="W447" s="36">
        <v>2</v>
      </c>
      <c r="X447" s="36">
        <v>20</v>
      </c>
      <c r="Y447" s="42">
        <v>3</v>
      </c>
      <c r="Z447" s="33">
        <v>0</v>
      </c>
      <c r="AA447" s="42">
        <v>0</v>
      </c>
      <c r="AB447" s="36"/>
      <c r="AC447" s="54" t="s">
        <v>289</v>
      </c>
      <c r="AD447" s="42"/>
      <c r="AE447" s="34"/>
      <c r="AF447" s="34"/>
      <c r="AG447" s="34"/>
      <c r="AH447" s="34"/>
      <c r="AI447" s="34"/>
      <c r="AJ447" s="34"/>
    </row>
    <row r="448" spans="1:36" ht="13.5" thickBot="1">
      <c r="A448" s="14">
        <v>41089</v>
      </c>
      <c r="B448" s="148">
        <v>47</v>
      </c>
      <c r="C448" s="148">
        <v>4</v>
      </c>
      <c r="D448" s="148">
        <v>10</v>
      </c>
      <c r="E448" s="148">
        <v>0</v>
      </c>
      <c r="F448" s="148">
        <v>3</v>
      </c>
      <c r="G448" s="149">
        <v>0</v>
      </c>
      <c r="H448" s="150">
        <v>22</v>
      </c>
      <c r="I448" s="150">
        <v>5</v>
      </c>
      <c r="J448" s="150">
        <v>20</v>
      </c>
      <c r="K448" s="150">
        <v>2</v>
      </c>
      <c r="L448" s="150">
        <v>16</v>
      </c>
      <c r="M448" s="150">
        <v>0</v>
      </c>
      <c r="N448" s="150">
        <v>83</v>
      </c>
      <c r="O448" s="150">
        <v>14</v>
      </c>
      <c r="P448" s="150">
        <v>129</v>
      </c>
      <c r="Q448" s="150">
        <v>12</v>
      </c>
      <c r="R448" s="150">
        <v>301</v>
      </c>
      <c r="S448" s="150">
        <v>36</v>
      </c>
      <c r="T448" s="150">
        <v>262</v>
      </c>
      <c r="U448" s="150">
        <v>43</v>
      </c>
      <c r="V448" s="150">
        <v>263</v>
      </c>
      <c r="W448" s="150">
        <v>38</v>
      </c>
      <c r="X448" s="150">
        <v>39</v>
      </c>
      <c r="Y448" s="150">
        <v>4</v>
      </c>
      <c r="Z448" s="150">
        <v>0</v>
      </c>
      <c r="AA448" s="151">
        <v>0</v>
      </c>
      <c r="AB448" s="69"/>
      <c r="AC448" s="55" t="s">
        <v>293</v>
      </c>
      <c r="AD448" s="43"/>
      <c r="AE448" s="34"/>
      <c r="AF448" s="34"/>
      <c r="AG448" s="34"/>
      <c r="AH448" s="34"/>
      <c r="AI448" s="34"/>
      <c r="AJ448" s="34"/>
    </row>
    <row r="449" spans="1:36">
      <c r="A449" s="13"/>
      <c r="B449" s="34">
        <f>COUNT(B424:AA448)</f>
        <v>650</v>
      </c>
      <c r="C449" s="34">
        <f>B449/2</f>
        <v>325</v>
      </c>
      <c r="D449" s="34"/>
      <c r="E449" s="34"/>
      <c r="F449" s="34"/>
      <c r="G449" s="34"/>
      <c r="H449" s="36"/>
      <c r="I449" s="36"/>
      <c r="J449" s="36"/>
      <c r="K449" s="36"/>
      <c r="L449" s="36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</row>
    <row r="450" spans="1:36">
      <c r="A450" s="13"/>
      <c r="B450" s="34"/>
      <c r="C450" s="34"/>
      <c r="D450" s="34"/>
      <c r="E450" s="34"/>
      <c r="F450" s="34"/>
      <c r="G450" s="34"/>
      <c r="H450" s="36"/>
      <c r="I450" s="36"/>
      <c r="J450" s="36"/>
      <c r="K450" s="36"/>
      <c r="L450" s="36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</row>
    <row r="451" spans="1:36">
      <c r="A451" s="1" t="s">
        <v>45</v>
      </c>
      <c r="B451" s="107"/>
      <c r="C451" s="34"/>
      <c r="D451" s="34"/>
      <c r="E451" s="34"/>
      <c r="F451" s="34"/>
      <c r="G451" s="34"/>
      <c r="H451" s="36"/>
      <c r="I451" s="36"/>
      <c r="J451" s="36"/>
      <c r="K451" s="36"/>
      <c r="L451" s="36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</row>
    <row r="452" spans="1:36">
      <c r="A452" s="3" t="s">
        <v>0</v>
      </c>
      <c r="B452" s="4" t="s">
        <v>1</v>
      </c>
      <c r="C452" s="5" t="s">
        <v>2</v>
      </c>
      <c r="D452" s="5" t="s">
        <v>1</v>
      </c>
      <c r="E452" s="5" t="s">
        <v>2</v>
      </c>
      <c r="F452" s="5" t="s">
        <v>1</v>
      </c>
      <c r="G452" s="5" t="s">
        <v>2</v>
      </c>
      <c r="H452" s="4" t="s">
        <v>1</v>
      </c>
      <c r="I452" s="5" t="s">
        <v>2</v>
      </c>
      <c r="J452" s="4" t="s">
        <v>1</v>
      </c>
      <c r="K452" s="5" t="s">
        <v>2</v>
      </c>
      <c r="L452" s="5" t="s">
        <v>1</v>
      </c>
      <c r="M452" s="5" t="s">
        <v>2</v>
      </c>
      <c r="N452" s="5" t="s">
        <v>1</v>
      </c>
      <c r="O452" s="5" t="s">
        <v>2</v>
      </c>
      <c r="P452" s="4" t="s">
        <v>3</v>
      </c>
      <c r="Q452" s="5" t="s">
        <v>4</v>
      </c>
      <c r="R452" s="5" t="s">
        <v>3</v>
      </c>
      <c r="S452" s="5" t="s">
        <v>4</v>
      </c>
      <c r="T452" s="5" t="s">
        <v>3</v>
      </c>
      <c r="U452" s="5" t="s">
        <v>4</v>
      </c>
      <c r="V452" s="6" t="s">
        <v>6</v>
      </c>
      <c r="W452" s="5" t="s">
        <v>7</v>
      </c>
      <c r="X452" s="6" t="s">
        <v>8</v>
      </c>
      <c r="Y452" s="34"/>
      <c r="Z452" s="34"/>
      <c r="AA452" s="34"/>
      <c r="AB452" s="34"/>
      <c r="AC452" s="34"/>
      <c r="AD452" s="34"/>
      <c r="AE452" s="34"/>
      <c r="AF452" s="34"/>
    </row>
    <row r="453" spans="1:36">
      <c r="A453" s="13">
        <v>41002</v>
      </c>
      <c r="B453" s="35">
        <v>342</v>
      </c>
      <c r="C453" s="119">
        <v>40</v>
      </c>
      <c r="D453" s="119">
        <v>132</v>
      </c>
      <c r="E453" s="119">
        <v>24</v>
      </c>
      <c r="F453" s="119">
        <v>12</v>
      </c>
      <c r="G453" s="44">
        <v>0</v>
      </c>
      <c r="H453" s="35">
        <v>125</v>
      </c>
      <c r="I453" s="119">
        <v>8</v>
      </c>
      <c r="J453" s="35">
        <v>8</v>
      </c>
      <c r="K453" s="119">
        <v>1</v>
      </c>
      <c r="L453" s="119">
        <v>5</v>
      </c>
      <c r="M453" s="119">
        <v>0</v>
      </c>
      <c r="N453" s="119">
        <v>0</v>
      </c>
      <c r="O453" s="44">
        <v>0</v>
      </c>
      <c r="P453" s="35">
        <v>38</v>
      </c>
      <c r="Q453" s="119">
        <v>6</v>
      </c>
      <c r="R453" s="119">
        <v>3</v>
      </c>
      <c r="S453" s="119">
        <v>0</v>
      </c>
      <c r="T453" s="119">
        <v>0</v>
      </c>
      <c r="U453" s="44">
        <v>0</v>
      </c>
      <c r="V453" s="36"/>
      <c r="W453" s="2" t="s">
        <v>100</v>
      </c>
      <c r="X453" s="36"/>
      <c r="Y453" s="36"/>
      <c r="Z453" s="34"/>
      <c r="AA453" s="34"/>
      <c r="AB453" s="34"/>
      <c r="AC453" s="34"/>
      <c r="AD453" s="34"/>
      <c r="AE453" s="34"/>
      <c r="AF453" s="34"/>
    </row>
    <row r="454" spans="1:36">
      <c r="A454" s="13">
        <v>41004</v>
      </c>
      <c r="B454" s="33">
        <v>251</v>
      </c>
      <c r="C454" s="36">
        <v>24</v>
      </c>
      <c r="D454" s="36">
        <v>114</v>
      </c>
      <c r="E454" s="36">
        <v>10</v>
      </c>
      <c r="F454" s="36">
        <v>37</v>
      </c>
      <c r="G454" s="42">
        <v>2</v>
      </c>
      <c r="H454" s="33">
        <v>252</v>
      </c>
      <c r="I454" s="36">
        <v>22</v>
      </c>
      <c r="J454" s="33">
        <v>0</v>
      </c>
      <c r="K454" s="36">
        <v>0</v>
      </c>
      <c r="L454" s="36">
        <v>0</v>
      </c>
      <c r="M454" s="36">
        <v>0</v>
      </c>
      <c r="N454" s="36">
        <v>0</v>
      </c>
      <c r="O454" s="42">
        <v>0</v>
      </c>
      <c r="P454" s="33">
        <v>3</v>
      </c>
      <c r="Q454" s="36">
        <v>0</v>
      </c>
      <c r="R454" s="36">
        <v>2</v>
      </c>
      <c r="S454" s="36">
        <v>0</v>
      </c>
      <c r="T454" s="36">
        <v>1</v>
      </c>
      <c r="U454" s="42">
        <v>0</v>
      </c>
      <c r="V454" s="36"/>
      <c r="W454" s="56" t="s">
        <v>104</v>
      </c>
      <c r="X454" s="36"/>
      <c r="Y454" s="36"/>
      <c r="Z454" s="34"/>
      <c r="AA454" s="34"/>
      <c r="AB454" s="34"/>
      <c r="AC454" s="34"/>
      <c r="AD454" s="34"/>
      <c r="AE454" s="34"/>
      <c r="AF454" s="34"/>
    </row>
    <row r="455" spans="1:36">
      <c r="A455" s="13">
        <v>41008</v>
      </c>
      <c r="B455" s="33">
        <v>0</v>
      </c>
      <c r="C455" s="36">
        <v>0</v>
      </c>
      <c r="D455" s="36">
        <v>1</v>
      </c>
      <c r="E455" s="36">
        <v>0</v>
      </c>
      <c r="F455" s="36">
        <v>0</v>
      </c>
      <c r="G455" s="42">
        <v>0</v>
      </c>
      <c r="H455" s="33">
        <v>200</v>
      </c>
      <c r="I455" s="36">
        <v>10</v>
      </c>
      <c r="J455" s="33">
        <v>2</v>
      </c>
      <c r="K455" s="36">
        <v>0</v>
      </c>
      <c r="L455" s="36">
        <v>0</v>
      </c>
      <c r="M455" s="36">
        <v>0</v>
      </c>
      <c r="N455" s="36">
        <v>0</v>
      </c>
      <c r="O455" s="42">
        <v>0</v>
      </c>
      <c r="P455" s="33">
        <v>0</v>
      </c>
      <c r="Q455" s="36">
        <v>0</v>
      </c>
      <c r="R455" s="36">
        <v>1</v>
      </c>
      <c r="S455" s="36">
        <v>0</v>
      </c>
      <c r="T455" s="36">
        <v>0</v>
      </c>
      <c r="U455" s="42">
        <v>0</v>
      </c>
      <c r="V455" s="36"/>
      <c r="W455" s="54" t="s">
        <v>86</v>
      </c>
      <c r="X455" s="36"/>
      <c r="Y455" s="36"/>
      <c r="Z455" s="34"/>
      <c r="AA455" s="34"/>
      <c r="AB455" s="34"/>
      <c r="AC455" s="34"/>
      <c r="AD455" s="34"/>
      <c r="AE455" s="34"/>
      <c r="AF455" s="34"/>
    </row>
    <row r="456" spans="1:36">
      <c r="A456" s="13">
        <v>41010</v>
      </c>
      <c r="B456" s="33">
        <v>250</v>
      </c>
      <c r="C456" s="36">
        <v>21</v>
      </c>
      <c r="D456" s="36">
        <v>55</v>
      </c>
      <c r="E456" s="36">
        <v>7</v>
      </c>
      <c r="F456" s="36">
        <v>14</v>
      </c>
      <c r="G456" s="42">
        <v>2</v>
      </c>
      <c r="H456" s="33">
        <v>1280</v>
      </c>
      <c r="I456" s="36">
        <v>22</v>
      </c>
      <c r="J456" s="33">
        <v>2</v>
      </c>
      <c r="K456" s="36">
        <v>2</v>
      </c>
      <c r="L456" s="36">
        <v>0</v>
      </c>
      <c r="M456" s="36">
        <v>0</v>
      </c>
      <c r="N456" s="36">
        <v>0</v>
      </c>
      <c r="O456" s="42">
        <v>0</v>
      </c>
      <c r="P456" s="33">
        <v>6</v>
      </c>
      <c r="Q456" s="36">
        <v>0</v>
      </c>
      <c r="R456" s="36">
        <v>3</v>
      </c>
      <c r="S456" s="36">
        <v>1</v>
      </c>
      <c r="T456" s="36">
        <v>2</v>
      </c>
      <c r="U456" s="42">
        <v>0</v>
      </c>
      <c r="V456" s="36"/>
      <c r="W456" s="54" t="s">
        <v>105</v>
      </c>
      <c r="X456" s="36"/>
      <c r="Y456" s="36"/>
      <c r="Z456" s="34"/>
      <c r="AA456" s="34"/>
      <c r="AB456" s="34"/>
      <c r="AC456" s="34"/>
      <c r="AD456" s="34"/>
      <c r="AE456" s="34"/>
      <c r="AF456" s="34"/>
    </row>
    <row r="457" spans="1:36">
      <c r="A457" s="13">
        <v>41019</v>
      </c>
      <c r="B457" s="17">
        <v>147</v>
      </c>
      <c r="C457" s="18">
        <v>21</v>
      </c>
      <c r="D457" s="18">
        <v>52</v>
      </c>
      <c r="E457" s="18">
        <v>8</v>
      </c>
      <c r="F457" s="18">
        <v>18</v>
      </c>
      <c r="G457" s="19">
        <v>1</v>
      </c>
      <c r="H457" s="17">
        <v>247</v>
      </c>
      <c r="I457" s="18">
        <v>13</v>
      </c>
      <c r="J457" s="17">
        <v>1</v>
      </c>
      <c r="K457" s="18">
        <v>0</v>
      </c>
      <c r="L457" s="18">
        <v>0</v>
      </c>
      <c r="M457" s="18">
        <v>0</v>
      </c>
      <c r="N457" s="18">
        <v>6</v>
      </c>
      <c r="O457" s="19">
        <v>2</v>
      </c>
      <c r="P457" s="17">
        <v>0</v>
      </c>
      <c r="Q457" s="18">
        <v>0</v>
      </c>
      <c r="R457" s="18">
        <v>0</v>
      </c>
      <c r="S457" s="18">
        <v>0</v>
      </c>
      <c r="T457" s="18">
        <v>0</v>
      </c>
      <c r="U457" s="19">
        <v>0</v>
      </c>
      <c r="V457" s="36"/>
      <c r="W457" s="54" t="s">
        <v>106</v>
      </c>
      <c r="X457" s="36"/>
      <c r="Y457" s="36"/>
      <c r="Z457" s="34"/>
      <c r="AA457" s="34"/>
      <c r="AB457" s="34"/>
      <c r="AC457" s="34"/>
      <c r="AD457" s="34"/>
      <c r="AE457" s="34"/>
      <c r="AF457" s="34"/>
    </row>
    <row r="458" spans="1:36">
      <c r="A458" s="13">
        <v>41022</v>
      </c>
      <c r="B458" s="17">
        <v>43</v>
      </c>
      <c r="C458" s="18">
        <v>3</v>
      </c>
      <c r="D458" s="18">
        <v>8</v>
      </c>
      <c r="E458" s="18">
        <v>0</v>
      </c>
      <c r="F458" s="18">
        <v>23</v>
      </c>
      <c r="G458" s="19">
        <v>2</v>
      </c>
      <c r="H458" s="17">
        <v>4939</v>
      </c>
      <c r="I458" s="18">
        <v>127</v>
      </c>
      <c r="J458" s="17">
        <v>33</v>
      </c>
      <c r="K458" s="18">
        <v>7</v>
      </c>
      <c r="L458" s="18">
        <v>120</v>
      </c>
      <c r="M458" s="18">
        <v>20</v>
      </c>
      <c r="N458" s="18">
        <v>3</v>
      </c>
      <c r="O458" s="19">
        <v>0</v>
      </c>
      <c r="P458" s="17">
        <v>3</v>
      </c>
      <c r="Q458" s="18">
        <v>1</v>
      </c>
      <c r="R458" s="18">
        <v>17</v>
      </c>
      <c r="S458" s="18">
        <v>1</v>
      </c>
      <c r="T458" s="18">
        <v>66</v>
      </c>
      <c r="U458" s="19">
        <v>9</v>
      </c>
      <c r="V458" s="36"/>
      <c r="W458" s="54" t="s">
        <v>88</v>
      </c>
      <c r="X458" s="36"/>
      <c r="Y458" s="36"/>
      <c r="Z458" s="34"/>
      <c r="AA458" s="34"/>
      <c r="AB458" s="34"/>
      <c r="AC458" s="34"/>
      <c r="AD458" s="34"/>
      <c r="AE458" s="34"/>
      <c r="AF458" s="34"/>
    </row>
    <row r="459" spans="1:36">
      <c r="A459" s="13">
        <v>41026</v>
      </c>
      <c r="B459" s="17">
        <v>3</v>
      </c>
      <c r="C459" s="18">
        <v>0</v>
      </c>
      <c r="D459" s="18">
        <v>0</v>
      </c>
      <c r="E459" s="18">
        <v>0</v>
      </c>
      <c r="F459" s="18">
        <v>0</v>
      </c>
      <c r="G459" s="19">
        <v>0</v>
      </c>
      <c r="H459" s="17">
        <v>461</v>
      </c>
      <c r="I459" s="18">
        <v>39</v>
      </c>
      <c r="J459" s="17">
        <v>4</v>
      </c>
      <c r="K459" s="18">
        <v>0</v>
      </c>
      <c r="L459" s="18">
        <v>0</v>
      </c>
      <c r="M459" s="18">
        <v>0</v>
      </c>
      <c r="N459" s="18">
        <v>0</v>
      </c>
      <c r="O459" s="19">
        <v>0</v>
      </c>
      <c r="P459" s="17">
        <v>5</v>
      </c>
      <c r="Q459" s="18">
        <v>0</v>
      </c>
      <c r="R459" s="18">
        <v>0</v>
      </c>
      <c r="S459" s="18">
        <v>0</v>
      </c>
      <c r="T459" s="18">
        <v>0</v>
      </c>
      <c r="U459" s="19">
        <v>0</v>
      </c>
      <c r="V459" s="36"/>
      <c r="W459" s="54" t="s">
        <v>121</v>
      </c>
      <c r="X459" s="36"/>
      <c r="Y459" s="36"/>
      <c r="Z459" s="34"/>
      <c r="AA459" s="34"/>
      <c r="AB459" s="34"/>
      <c r="AC459" s="34"/>
      <c r="AD459" s="34"/>
      <c r="AE459" s="34"/>
      <c r="AF459" s="34"/>
    </row>
    <row r="460" spans="1:36">
      <c r="A460" s="13">
        <v>41029</v>
      </c>
      <c r="B460" s="17">
        <v>61</v>
      </c>
      <c r="C460" s="18">
        <v>4</v>
      </c>
      <c r="D460" s="18">
        <v>12</v>
      </c>
      <c r="E460" s="18">
        <v>2</v>
      </c>
      <c r="F460" s="18">
        <v>15</v>
      </c>
      <c r="G460" s="19">
        <v>5</v>
      </c>
      <c r="H460" s="17">
        <v>2885</v>
      </c>
      <c r="I460" s="18">
        <v>49</v>
      </c>
      <c r="J460" s="17">
        <v>6</v>
      </c>
      <c r="K460" s="18">
        <v>0</v>
      </c>
      <c r="L460" s="18">
        <v>0</v>
      </c>
      <c r="M460" s="18">
        <v>0</v>
      </c>
      <c r="N460" s="18">
        <v>0</v>
      </c>
      <c r="O460" s="19">
        <v>0</v>
      </c>
      <c r="P460" s="17">
        <v>3</v>
      </c>
      <c r="Q460" s="18">
        <v>0</v>
      </c>
      <c r="R460" s="18">
        <v>0</v>
      </c>
      <c r="S460" s="18">
        <v>0</v>
      </c>
      <c r="T460" s="18">
        <v>0</v>
      </c>
      <c r="U460" s="19">
        <v>0</v>
      </c>
      <c r="V460" s="36"/>
      <c r="W460" s="54" t="s">
        <v>89</v>
      </c>
      <c r="X460" s="36"/>
      <c r="Y460" s="36"/>
      <c r="Z460" s="34"/>
      <c r="AA460" s="34"/>
      <c r="AB460" s="34"/>
      <c r="AC460" s="34"/>
      <c r="AD460" s="34"/>
      <c r="AE460" s="34"/>
      <c r="AF460" s="34"/>
    </row>
    <row r="461" spans="1:36">
      <c r="A461" s="13">
        <v>41032</v>
      </c>
      <c r="B461" s="17">
        <v>0</v>
      </c>
      <c r="C461" s="18">
        <v>0</v>
      </c>
      <c r="D461" s="18">
        <v>0</v>
      </c>
      <c r="E461" s="18">
        <v>0</v>
      </c>
      <c r="F461" s="18">
        <v>0</v>
      </c>
      <c r="G461" s="19">
        <v>0</v>
      </c>
      <c r="H461" s="17">
        <v>521</v>
      </c>
      <c r="I461" s="18">
        <v>36</v>
      </c>
      <c r="J461" s="17">
        <v>1</v>
      </c>
      <c r="K461" s="18">
        <v>0</v>
      </c>
      <c r="L461" s="18">
        <v>19</v>
      </c>
      <c r="M461" s="18">
        <v>1</v>
      </c>
      <c r="N461" s="18">
        <v>13</v>
      </c>
      <c r="O461" s="19">
        <v>0</v>
      </c>
      <c r="P461" s="17">
        <v>4</v>
      </c>
      <c r="Q461" s="18">
        <v>0</v>
      </c>
      <c r="R461" s="18">
        <v>59</v>
      </c>
      <c r="S461" s="18">
        <v>1</v>
      </c>
      <c r="T461" s="18">
        <v>1</v>
      </c>
      <c r="U461" s="19">
        <v>0</v>
      </c>
      <c r="V461" s="36"/>
      <c r="W461" s="54" t="s">
        <v>97</v>
      </c>
      <c r="X461" s="36"/>
      <c r="Y461" s="36"/>
      <c r="Z461" s="34"/>
      <c r="AA461" s="34"/>
      <c r="AB461" s="34"/>
      <c r="AC461" s="34"/>
      <c r="AD461" s="34"/>
      <c r="AE461" s="34"/>
      <c r="AF461" s="34"/>
    </row>
    <row r="462" spans="1:36">
      <c r="A462" s="13">
        <v>41037</v>
      </c>
      <c r="B462" s="17">
        <v>3</v>
      </c>
      <c r="C462" s="18">
        <v>1</v>
      </c>
      <c r="D462" s="18">
        <v>4</v>
      </c>
      <c r="E462" s="18">
        <v>0</v>
      </c>
      <c r="F462" s="18">
        <v>0</v>
      </c>
      <c r="G462" s="19">
        <v>0</v>
      </c>
      <c r="H462" s="17">
        <v>3521</v>
      </c>
      <c r="I462" s="18">
        <v>57</v>
      </c>
      <c r="J462" s="17">
        <v>1</v>
      </c>
      <c r="K462" s="18">
        <v>0</v>
      </c>
      <c r="L462" s="18">
        <v>1</v>
      </c>
      <c r="M462" s="18">
        <v>0</v>
      </c>
      <c r="N462" s="18">
        <v>0</v>
      </c>
      <c r="O462" s="19">
        <v>0</v>
      </c>
      <c r="P462" s="17">
        <v>3</v>
      </c>
      <c r="Q462" s="18">
        <v>0</v>
      </c>
      <c r="R462" s="18">
        <v>0</v>
      </c>
      <c r="S462" s="18">
        <v>0</v>
      </c>
      <c r="T462" s="18">
        <v>0</v>
      </c>
      <c r="U462" s="19">
        <v>0</v>
      </c>
      <c r="V462" s="36"/>
      <c r="W462" s="54" t="s">
        <v>187</v>
      </c>
      <c r="X462" s="36"/>
      <c r="Y462" s="36"/>
      <c r="Z462" s="34"/>
      <c r="AA462" s="34"/>
      <c r="AB462" s="34"/>
      <c r="AC462" s="34"/>
      <c r="AD462" s="34"/>
      <c r="AE462" s="34"/>
      <c r="AF462" s="34"/>
    </row>
    <row r="463" spans="1:36">
      <c r="A463" s="13">
        <v>41038</v>
      </c>
      <c r="B463" s="17">
        <v>113</v>
      </c>
      <c r="C463" s="18">
        <v>8</v>
      </c>
      <c r="D463" s="18">
        <v>72</v>
      </c>
      <c r="E463" s="18">
        <v>3</v>
      </c>
      <c r="F463" s="18">
        <v>21</v>
      </c>
      <c r="G463" s="19">
        <v>2</v>
      </c>
      <c r="H463" s="17">
        <v>828</v>
      </c>
      <c r="I463" s="18">
        <v>37</v>
      </c>
      <c r="J463" s="17">
        <v>4</v>
      </c>
      <c r="K463" s="18">
        <v>1</v>
      </c>
      <c r="L463" s="18">
        <v>6</v>
      </c>
      <c r="M463" s="18">
        <v>1</v>
      </c>
      <c r="N463" s="18">
        <v>1</v>
      </c>
      <c r="O463" s="19">
        <v>0</v>
      </c>
      <c r="P463" s="17">
        <v>14</v>
      </c>
      <c r="Q463" s="18">
        <v>3</v>
      </c>
      <c r="R463" s="18">
        <v>2</v>
      </c>
      <c r="S463" s="18">
        <v>0</v>
      </c>
      <c r="T463" s="18">
        <v>1</v>
      </c>
      <c r="U463" s="19">
        <v>0</v>
      </c>
      <c r="V463" s="36"/>
      <c r="W463" s="54" t="s">
        <v>90</v>
      </c>
      <c r="X463" s="36"/>
      <c r="Y463" s="36"/>
      <c r="Z463" s="34"/>
      <c r="AA463" s="34"/>
      <c r="AB463" s="34"/>
      <c r="AC463" s="34"/>
      <c r="AD463" s="34"/>
      <c r="AE463" s="34"/>
      <c r="AF463" s="34"/>
    </row>
    <row r="464" spans="1:36">
      <c r="A464" s="13">
        <v>41043</v>
      </c>
      <c r="B464" s="17">
        <v>556</v>
      </c>
      <c r="C464" s="18">
        <v>46</v>
      </c>
      <c r="D464" s="18">
        <v>308</v>
      </c>
      <c r="E464" s="18">
        <v>19</v>
      </c>
      <c r="F464" s="18">
        <v>123</v>
      </c>
      <c r="G464" s="19">
        <v>11</v>
      </c>
      <c r="H464" s="17">
        <v>1314</v>
      </c>
      <c r="I464" s="18">
        <v>93</v>
      </c>
      <c r="J464" s="17">
        <v>0</v>
      </c>
      <c r="K464" s="18">
        <v>0</v>
      </c>
      <c r="L464" s="18">
        <v>0</v>
      </c>
      <c r="M464" s="18">
        <v>0</v>
      </c>
      <c r="N464" s="18">
        <v>15</v>
      </c>
      <c r="O464" s="19">
        <v>0</v>
      </c>
      <c r="P464" s="17">
        <v>7</v>
      </c>
      <c r="Q464" s="18">
        <v>1</v>
      </c>
      <c r="R464" s="18">
        <v>0</v>
      </c>
      <c r="S464" s="18">
        <v>0</v>
      </c>
      <c r="T464" s="18">
        <v>0</v>
      </c>
      <c r="U464" s="19">
        <v>0</v>
      </c>
      <c r="V464" s="36"/>
      <c r="W464" s="54" t="s">
        <v>205</v>
      </c>
      <c r="X464" s="36"/>
      <c r="Y464" s="36"/>
      <c r="Z464" s="34"/>
      <c r="AA464" s="34"/>
      <c r="AB464" s="34"/>
      <c r="AC464" s="34"/>
      <c r="AD464" s="34"/>
      <c r="AE464" s="34"/>
      <c r="AF464" s="34"/>
    </row>
    <row r="465" spans="1:36">
      <c r="A465" s="13">
        <v>41045</v>
      </c>
      <c r="B465" s="17">
        <v>50</v>
      </c>
      <c r="C465" s="18">
        <v>6</v>
      </c>
      <c r="D465" s="18">
        <v>306</v>
      </c>
      <c r="E465" s="18">
        <v>21</v>
      </c>
      <c r="F465" s="18">
        <v>9</v>
      </c>
      <c r="G465" s="19">
        <v>0</v>
      </c>
      <c r="H465" s="17">
        <v>586</v>
      </c>
      <c r="I465" s="18">
        <v>50</v>
      </c>
      <c r="J465" s="17">
        <v>6</v>
      </c>
      <c r="K465" s="18">
        <v>1</v>
      </c>
      <c r="L465" s="18">
        <v>0</v>
      </c>
      <c r="M465" s="18">
        <v>0</v>
      </c>
      <c r="N465" s="18">
        <v>0</v>
      </c>
      <c r="O465" s="19">
        <v>0</v>
      </c>
      <c r="P465" s="17">
        <v>11</v>
      </c>
      <c r="Q465" s="18">
        <v>1</v>
      </c>
      <c r="R465" s="18">
        <v>1</v>
      </c>
      <c r="S465" s="18">
        <v>0</v>
      </c>
      <c r="T465" s="18">
        <v>1</v>
      </c>
      <c r="U465" s="19">
        <v>0</v>
      </c>
      <c r="V465" s="36"/>
      <c r="W465" s="54" t="s">
        <v>91</v>
      </c>
      <c r="X465" s="36"/>
      <c r="Y465" s="36"/>
      <c r="Z465" s="34"/>
      <c r="AA465" s="34"/>
      <c r="AB465" s="34"/>
      <c r="AC465" s="34"/>
      <c r="AD465" s="34"/>
      <c r="AE465" s="34"/>
      <c r="AF465" s="34"/>
    </row>
    <row r="466" spans="1:36">
      <c r="A466" s="13">
        <v>41052</v>
      </c>
      <c r="B466" s="18">
        <v>196</v>
      </c>
      <c r="C466" s="17">
        <v>19</v>
      </c>
      <c r="D466" s="18">
        <v>74</v>
      </c>
      <c r="E466" s="18">
        <v>8</v>
      </c>
      <c r="F466" s="18">
        <v>115</v>
      </c>
      <c r="G466" s="18">
        <v>5</v>
      </c>
      <c r="H466" s="19">
        <v>1395</v>
      </c>
      <c r="I466" s="17">
        <v>32</v>
      </c>
      <c r="J466" s="18">
        <v>7</v>
      </c>
      <c r="K466" s="18">
        <v>1</v>
      </c>
      <c r="L466" s="18">
        <v>1</v>
      </c>
      <c r="M466" s="18">
        <v>0</v>
      </c>
      <c r="N466" s="18">
        <v>2</v>
      </c>
      <c r="O466" s="19">
        <v>0</v>
      </c>
      <c r="P466" s="17">
        <v>5</v>
      </c>
      <c r="Q466" s="18">
        <v>0</v>
      </c>
      <c r="R466" s="18">
        <v>2</v>
      </c>
      <c r="S466" s="18">
        <v>0</v>
      </c>
      <c r="T466" s="18">
        <v>0</v>
      </c>
      <c r="U466" s="19">
        <v>0</v>
      </c>
      <c r="V466" s="36"/>
      <c r="W466" s="54" t="s">
        <v>209</v>
      </c>
      <c r="X466" s="36"/>
      <c r="Y466" s="36"/>
      <c r="Z466" s="34"/>
      <c r="AA466" s="34"/>
      <c r="AB466" s="34"/>
      <c r="AC466" s="34"/>
      <c r="AD466" s="34"/>
      <c r="AE466" s="34"/>
      <c r="AF466" s="34"/>
    </row>
    <row r="467" spans="1:36">
      <c r="A467" s="13">
        <v>41053</v>
      </c>
      <c r="B467" s="18">
        <v>149</v>
      </c>
      <c r="C467" s="17">
        <v>5</v>
      </c>
      <c r="D467" s="18">
        <v>49</v>
      </c>
      <c r="E467" s="18">
        <v>1</v>
      </c>
      <c r="F467" s="18">
        <v>31</v>
      </c>
      <c r="G467" s="18">
        <v>1</v>
      </c>
      <c r="H467" s="19">
        <v>294</v>
      </c>
      <c r="I467" s="17">
        <v>9</v>
      </c>
      <c r="J467" s="18">
        <v>44</v>
      </c>
      <c r="K467" s="18">
        <v>6</v>
      </c>
      <c r="L467" s="18">
        <v>8</v>
      </c>
      <c r="M467" s="18">
        <v>1</v>
      </c>
      <c r="N467" s="18">
        <v>2</v>
      </c>
      <c r="O467" s="19">
        <v>0</v>
      </c>
      <c r="P467" s="17">
        <v>15</v>
      </c>
      <c r="Q467" s="18">
        <v>1</v>
      </c>
      <c r="R467" s="18">
        <v>13</v>
      </c>
      <c r="S467" s="18">
        <v>0</v>
      </c>
      <c r="T467" s="18">
        <v>5</v>
      </c>
      <c r="U467" s="19">
        <v>1</v>
      </c>
      <c r="V467" s="36"/>
      <c r="W467" s="54" t="s">
        <v>218</v>
      </c>
      <c r="X467" s="36"/>
      <c r="Y467" s="36"/>
      <c r="Z467" s="34"/>
      <c r="AA467" s="34"/>
      <c r="AB467" s="34"/>
      <c r="AC467" s="34"/>
      <c r="AD467" s="34"/>
      <c r="AE467" s="34"/>
      <c r="AF467" s="34"/>
    </row>
    <row r="468" spans="1:36">
      <c r="A468" s="13">
        <v>41059</v>
      </c>
      <c r="B468" s="17">
        <v>859</v>
      </c>
      <c r="C468" s="18">
        <v>77</v>
      </c>
      <c r="D468" s="18">
        <v>302</v>
      </c>
      <c r="E468" s="18">
        <v>26</v>
      </c>
      <c r="F468" s="18">
        <v>80</v>
      </c>
      <c r="G468" s="19">
        <v>13</v>
      </c>
      <c r="H468" s="17">
        <v>1012</v>
      </c>
      <c r="I468" s="18">
        <v>26</v>
      </c>
      <c r="J468" s="17">
        <v>14</v>
      </c>
      <c r="K468" s="18">
        <v>0</v>
      </c>
      <c r="L468" s="18">
        <v>11</v>
      </c>
      <c r="M468" s="18">
        <v>0</v>
      </c>
      <c r="N468" s="18">
        <v>2</v>
      </c>
      <c r="O468" s="19">
        <v>0</v>
      </c>
      <c r="P468" s="17">
        <v>31</v>
      </c>
      <c r="Q468" s="18">
        <v>1</v>
      </c>
      <c r="R468" s="18">
        <v>3</v>
      </c>
      <c r="S468" s="18">
        <v>0</v>
      </c>
      <c r="T468" s="18">
        <v>1</v>
      </c>
      <c r="U468" s="19">
        <v>0</v>
      </c>
      <c r="V468" s="36" t="s">
        <v>221</v>
      </c>
      <c r="W468" s="54" t="s">
        <v>220</v>
      </c>
      <c r="X468" s="36"/>
      <c r="Y468" s="36"/>
      <c r="Z468" s="34"/>
      <c r="AA468" s="34"/>
      <c r="AB468" s="34"/>
      <c r="AC468" s="34"/>
      <c r="AD468" s="34"/>
      <c r="AE468" s="34"/>
      <c r="AF468" s="34"/>
    </row>
    <row r="469" spans="1:36">
      <c r="A469" s="13">
        <v>41060</v>
      </c>
      <c r="B469" s="17">
        <v>25</v>
      </c>
      <c r="C469" s="18">
        <v>0</v>
      </c>
      <c r="D469" s="18">
        <v>17</v>
      </c>
      <c r="E469" s="18">
        <v>3</v>
      </c>
      <c r="F469" s="18">
        <v>16</v>
      </c>
      <c r="G469" s="19">
        <v>2</v>
      </c>
      <c r="H469" s="17">
        <v>310</v>
      </c>
      <c r="I469" s="18">
        <v>19</v>
      </c>
      <c r="J469" s="17">
        <v>23</v>
      </c>
      <c r="K469" s="18">
        <v>5</v>
      </c>
      <c r="L469" s="18">
        <v>90</v>
      </c>
      <c r="M469" s="18">
        <v>5</v>
      </c>
      <c r="N469" s="18">
        <v>141</v>
      </c>
      <c r="O469" s="19">
        <v>12</v>
      </c>
      <c r="P469" s="17">
        <v>11</v>
      </c>
      <c r="Q469" s="18">
        <v>13</v>
      </c>
      <c r="R469" s="18">
        <v>68</v>
      </c>
      <c r="S469" s="18">
        <v>12</v>
      </c>
      <c r="T469" s="18">
        <v>237</v>
      </c>
      <c r="U469" s="19">
        <v>17</v>
      </c>
      <c r="V469" s="36"/>
      <c r="W469" s="54" t="s">
        <v>225</v>
      </c>
      <c r="X469" s="36"/>
      <c r="Y469" s="36"/>
      <c r="Z469" s="34"/>
      <c r="AA469" s="34"/>
      <c r="AB469" s="34"/>
      <c r="AC469" s="34"/>
      <c r="AD469" s="34"/>
      <c r="AE469" s="34"/>
      <c r="AF469" s="34"/>
    </row>
    <row r="470" spans="1:36">
      <c r="A470" s="13">
        <v>41064</v>
      </c>
      <c r="B470" s="17">
        <v>679</v>
      </c>
      <c r="C470" s="18">
        <v>45</v>
      </c>
      <c r="D470" s="18">
        <v>17</v>
      </c>
      <c r="E470" s="18">
        <v>2</v>
      </c>
      <c r="F470" s="18">
        <v>3</v>
      </c>
      <c r="G470" s="19">
        <v>2</v>
      </c>
      <c r="H470" s="17">
        <v>871</v>
      </c>
      <c r="I470" s="18">
        <v>62</v>
      </c>
      <c r="J470" s="17">
        <v>12</v>
      </c>
      <c r="K470" s="18">
        <v>5</v>
      </c>
      <c r="L470" s="18">
        <v>19</v>
      </c>
      <c r="M470" s="18">
        <v>1</v>
      </c>
      <c r="N470" s="18">
        <v>19</v>
      </c>
      <c r="O470" s="19">
        <v>0</v>
      </c>
      <c r="P470" s="17">
        <v>4</v>
      </c>
      <c r="Q470" s="18">
        <v>0</v>
      </c>
      <c r="R470" s="18">
        <v>3</v>
      </c>
      <c r="S470" s="18">
        <v>1</v>
      </c>
      <c r="T470" s="18">
        <v>1</v>
      </c>
      <c r="U470" s="19">
        <v>0</v>
      </c>
      <c r="V470" s="36"/>
      <c r="W470" s="56" t="s">
        <v>251</v>
      </c>
      <c r="X470" s="36"/>
      <c r="Y470" s="56"/>
      <c r="Z470" s="36"/>
      <c r="AA470" s="34"/>
      <c r="AB470" s="34"/>
      <c r="AC470" s="34"/>
      <c r="AD470" s="34"/>
      <c r="AE470" s="34"/>
      <c r="AF470" s="34"/>
    </row>
    <row r="471" spans="1:36">
      <c r="A471" s="13">
        <v>41067</v>
      </c>
      <c r="B471" s="17">
        <v>617</v>
      </c>
      <c r="C471" s="18">
        <v>45</v>
      </c>
      <c r="D471" s="18">
        <v>86</v>
      </c>
      <c r="E471" s="18">
        <v>11</v>
      </c>
      <c r="F471" s="18">
        <v>36</v>
      </c>
      <c r="G471" s="19">
        <v>2</v>
      </c>
      <c r="H471" s="17">
        <v>1851</v>
      </c>
      <c r="I471" s="18">
        <v>42</v>
      </c>
      <c r="J471" s="17">
        <v>7</v>
      </c>
      <c r="K471" s="18">
        <v>0</v>
      </c>
      <c r="L471" s="18">
        <v>4</v>
      </c>
      <c r="M471" s="18">
        <v>0</v>
      </c>
      <c r="N471" s="18">
        <v>0</v>
      </c>
      <c r="O471" s="19">
        <v>0</v>
      </c>
      <c r="P471" s="17">
        <v>24</v>
      </c>
      <c r="Q471" s="18">
        <v>0</v>
      </c>
      <c r="R471" s="18">
        <v>6</v>
      </c>
      <c r="S471" s="18">
        <v>0</v>
      </c>
      <c r="T471" s="18">
        <v>1</v>
      </c>
      <c r="U471" s="19">
        <v>0</v>
      </c>
      <c r="V471" s="36"/>
      <c r="W471" s="56" t="s">
        <v>246</v>
      </c>
      <c r="X471" s="36"/>
      <c r="Y471" s="56"/>
      <c r="Z471" s="36"/>
      <c r="AA471" s="34"/>
      <c r="AB471" s="34"/>
      <c r="AC471" s="34"/>
      <c r="AD471" s="34"/>
      <c r="AE471" s="34"/>
      <c r="AF471" s="34"/>
    </row>
    <row r="472" spans="1:36">
      <c r="A472" s="13">
        <v>41072</v>
      </c>
      <c r="B472" s="17">
        <v>112</v>
      </c>
      <c r="C472" s="18">
        <v>4</v>
      </c>
      <c r="D472" s="18">
        <v>68</v>
      </c>
      <c r="E472" s="18">
        <v>5</v>
      </c>
      <c r="F472" s="18">
        <v>13</v>
      </c>
      <c r="G472" s="19">
        <v>0</v>
      </c>
      <c r="H472" s="17">
        <v>345</v>
      </c>
      <c r="I472" s="18">
        <v>16</v>
      </c>
      <c r="J472" s="17">
        <v>26</v>
      </c>
      <c r="K472" s="18">
        <v>2</v>
      </c>
      <c r="L472" s="18">
        <v>8</v>
      </c>
      <c r="M472" s="18">
        <v>1</v>
      </c>
      <c r="N472" s="18">
        <v>4</v>
      </c>
      <c r="O472" s="19">
        <v>0</v>
      </c>
      <c r="P472" s="17">
        <v>18</v>
      </c>
      <c r="Q472" s="18">
        <v>1</v>
      </c>
      <c r="R472" s="18">
        <v>3</v>
      </c>
      <c r="S472" s="18">
        <v>0</v>
      </c>
      <c r="T472" s="18">
        <v>1</v>
      </c>
      <c r="U472" s="19">
        <v>0</v>
      </c>
      <c r="V472" s="36"/>
      <c r="W472" s="54" t="s">
        <v>240</v>
      </c>
      <c r="X472" s="36"/>
      <c r="Y472" s="56"/>
      <c r="Z472" s="36"/>
      <c r="AA472" s="34"/>
      <c r="AB472" s="34"/>
      <c r="AC472" s="34"/>
      <c r="AD472" s="34"/>
      <c r="AE472" s="34"/>
      <c r="AF472" s="34"/>
    </row>
    <row r="473" spans="1:36">
      <c r="A473" s="13">
        <v>41073</v>
      </c>
      <c r="B473" s="17">
        <v>272</v>
      </c>
      <c r="C473" s="18">
        <v>23</v>
      </c>
      <c r="D473" s="18">
        <v>232</v>
      </c>
      <c r="E473" s="18">
        <v>34</v>
      </c>
      <c r="F473" s="18">
        <v>24</v>
      </c>
      <c r="G473" s="19">
        <v>3</v>
      </c>
      <c r="H473" s="17">
        <v>439</v>
      </c>
      <c r="I473" s="18">
        <v>23</v>
      </c>
      <c r="J473" s="17">
        <v>139</v>
      </c>
      <c r="K473" s="18">
        <v>11</v>
      </c>
      <c r="L473" s="18">
        <v>133</v>
      </c>
      <c r="M473" s="18">
        <v>5</v>
      </c>
      <c r="N473" s="18">
        <v>148</v>
      </c>
      <c r="O473" s="19">
        <v>6</v>
      </c>
      <c r="P473" s="17">
        <v>177</v>
      </c>
      <c r="Q473" s="18">
        <v>3</v>
      </c>
      <c r="R473" s="18">
        <v>165</v>
      </c>
      <c r="S473" s="18">
        <v>1</v>
      </c>
      <c r="T473" s="18">
        <v>142</v>
      </c>
      <c r="U473" s="19">
        <v>3</v>
      </c>
      <c r="V473" s="36"/>
      <c r="W473" s="54" t="s">
        <v>249</v>
      </c>
      <c r="X473" s="36"/>
      <c r="Y473" s="56"/>
      <c r="Z473" s="36"/>
      <c r="AA473" s="34"/>
      <c r="AB473" s="34"/>
      <c r="AC473" s="34"/>
      <c r="AD473" s="34"/>
      <c r="AE473" s="34"/>
      <c r="AF473" s="34"/>
    </row>
    <row r="474" spans="1:36">
      <c r="A474" s="13">
        <v>41078</v>
      </c>
      <c r="B474" s="17">
        <v>120</v>
      </c>
      <c r="C474" s="18">
        <v>20</v>
      </c>
      <c r="D474" s="18">
        <v>66</v>
      </c>
      <c r="E474" s="18">
        <v>11</v>
      </c>
      <c r="F474" s="18">
        <v>15</v>
      </c>
      <c r="G474" s="19">
        <v>1</v>
      </c>
      <c r="H474" s="17">
        <v>714</v>
      </c>
      <c r="I474" s="18">
        <v>21</v>
      </c>
      <c r="J474" s="17">
        <v>14</v>
      </c>
      <c r="K474" s="18">
        <v>3</v>
      </c>
      <c r="L474" s="18">
        <v>2</v>
      </c>
      <c r="M474" s="18">
        <v>0</v>
      </c>
      <c r="N474" s="18">
        <v>0</v>
      </c>
      <c r="O474" s="19">
        <v>0</v>
      </c>
      <c r="P474" s="17">
        <v>7</v>
      </c>
      <c r="Q474" s="18">
        <v>0</v>
      </c>
      <c r="R474" s="18">
        <v>3</v>
      </c>
      <c r="S474" s="18">
        <v>1</v>
      </c>
      <c r="T474" s="18">
        <v>0</v>
      </c>
      <c r="U474" s="19">
        <v>0</v>
      </c>
      <c r="V474" s="36"/>
      <c r="W474" s="56" t="s">
        <v>282</v>
      </c>
      <c r="X474" s="36"/>
      <c r="Y474" s="56"/>
      <c r="Z474" s="36"/>
      <c r="AA474" s="34"/>
      <c r="AB474" s="34"/>
      <c r="AC474" s="34"/>
      <c r="AD474" s="34"/>
      <c r="AE474" s="34"/>
      <c r="AF474" s="34"/>
    </row>
    <row r="475" spans="1:36">
      <c r="A475" s="13">
        <v>41081</v>
      </c>
      <c r="B475" s="17">
        <v>194</v>
      </c>
      <c r="C475" s="18">
        <v>25</v>
      </c>
      <c r="D475" s="18">
        <v>56</v>
      </c>
      <c r="E475" s="18">
        <v>7</v>
      </c>
      <c r="F475" s="18">
        <v>41</v>
      </c>
      <c r="G475" s="19">
        <v>5</v>
      </c>
      <c r="H475" s="17">
        <v>396</v>
      </c>
      <c r="I475" s="18">
        <v>17</v>
      </c>
      <c r="J475" s="17">
        <v>203</v>
      </c>
      <c r="K475" s="18">
        <v>3</v>
      </c>
      <c r="L475" s="18">
        <v>71</v>
      </c>
      <c r="M475" s="18">
        <v>1</v>
      </c>
      <c r="N475" s="18">
        <v>55</v>
      </c>
      <c r="O475" s="19">
        <v>1</v>
      </c>
      <c r="P475" s="17">
        <v>228</v>
      </c>
      <c r="Q475" s="18">
        <v>29</v>
      </c>
      <c r="R475" s="18">
        <v>95</v>
      </c>
      <c r="S475" s="18">
        <v>9</v>
      </c>
      <c r="T475" s="18">
        <v>24</v>
      </c>
      <c r="U475" s="19">
        <v>1</v>
      </c>
      <c r="V475" s="36"/>
      <c r="W475" s="54" t="s">
        <v>261</v>
      </c>
      <c r="X475" s="36"/>
      <c r="Y475" s="56"/>
      <c r="Z475" s="36"/>
      <c r="AA475" s="34"/>
      <c r="AB475" s="34"/>
      <c r="AC475" s="34"/>
      <c r="AD475" s="34"/>
      <c r="AE475" s="34"/>
      <c r="AF475" s="34"/>
    </row>
    <row r="476" spans="1:36">
      <c r="A476" s="15">
        <v>41086</v>
      </c>
      <c r="B476" s="33">
        <v>56</v>
      </c>
      <c r="C476" s="36">
        <v>2</v>
      </c>
      <c r="D476" s="36">
        <v>12</v>
      </c>
      <c r="E476" s="36">
        <v>5</v>
      </c>
      <c r="F476" s="36">
        <v>14</v>
      </c>
      <c r="G476" s="42">
        <v>2</v>
      </c>
      <c r="H476" s="33">
        <v>212</v>
      </c>
      <c r="I476" s="36">
        <v>6</v>
      </c>
      <c r="J476" s="33">
        <v>19</v>
      </c>
      <c r="K476" s="36">
        <v>8</v>
      </c>
      <c r="L476" s="36">
        <v>14</v>
      </c>
      <c r="M476" s="36">
        <v>4</v>
      </c>
      <c r="N476" s="36">
        <v>14</v>
      </c>
      <c r="O476" s="42">
        <v>5</v>
      </c>
      <c r="P476" s="33">
        <v>39</v>
      </c>
      <c r="Q476" s="36">
        <v>4</v>
      </c>
      <c r="R476" s="36">
        <v>178</v>
      </c>
      <c r="S476" s="36">
        <v>14</v>
      </c>
      <c r="T476" s="36">
        <v>122</v>
      </c>
      <c r="U476" s="42">
        <v>13</v>
      </c>
      <c r="V476" s="36"/>
      <c r="W476" s="54" t="s">
        <v>268</v>
      </c>
      <c r="X476" s="36"/>
      <c r="Y476" s="56"/>
      <c r="Z476" s="36"/>
      <c r="AA476" s="34"/>
      <c r="AB476" s="34"/>
      <c r="AC476" s="34"/>
      <c r="AD476" s="34"/>
      <c r="AE476" s="34"/>
      <c r="AF476" s="34"/>
    </row>
    <row r="477" spans="1:36" ht="13.5" thickBot="1">
      <c r="A477" s="14">
        <v>41089</v>
      </c>
      <c r="B477" s="39">
        <v>514</v>
      </c>
      <c r="C477" s="39">
        <v>31</v>
      </c>
      <c r="D477" s="39">
        <v>130</v>
      </c>
      <c r="E477" s="39">
        <v>15</v>
      </c>
      <c r="F477" s="39">
        <v>18</v>
      </c>
      <c r="G477" s="39">
        <v>1</v>
      </c>
      <c r="H477" s="39">
        <v>501</v>
      </c>
      <c r="I477" s="39">
        <v>6</v>
      </c>
      <c r="J477" s="39">
        <v>20</v>
      </c>
      <c r="K477" s="39">
        <v>5</v>
      </c>
      <c r="L477" s="39">
        <v>21</v>
      </c>
      <c r="M477" s="39">
        <v>8</v>
      </c>
      <c r="N477" s="39">
        <v>9</v>
      </c>
      <c r="O477" s="39">
        <v>2</v>
      </c>
      <c r="P477" s="39">
        <v>8</v>
      </c>
      <c r="Q477" s="39">
        <v>2</v>
      </c>
      <c r="R477" s="39">
        <v>39</v>
      </c>
      <c r="S477" s="39">
        <v>10</v>
      </c>
      <c r="T477" s="39">
        <v>30</v>
      </c>
      <c r="U477" s="39">
        <v>2</v>
      </c>
      <c r="V477" s="69"/>
      <c r="W477" s="69" t="s">
        <v>293</v>
      </c>
      <c r="X477" s="39"/>
      <c r="Y477" s="56"/>
      <c r="Z477" s="36"/>
      <c r="AA477" s="34"/>
      <c r="AB477" s="34"/>
      <c r="AC477" s="34"/>
      <c r="AD477" s="34"/>
      <c r="AE477" s="34"/>
      <c r="AF477" s="34"/>
    </row>
    <row r="478" spans="1:36">
      <c r="A478" s="15"/>
      <c r="B478" s="36">
        <f>COUNT(B453:U477)</f>
        <v>500</v>
      </c>
      <c r="C478" s="36">
        <f>B478/2</f>
        <v>250</v>
      </c>
      <c r="D478" s="36"/>
      <c r="E478" s="36"/>
      <c r="F478" s="36"/>
      <c r="G478" s="36"/>
      <c r="H478" s="36"/>
      <c r="I478" s="36"/>
      <c r="J478" s="36"/>
      <c r="K478" s="56"/>
      <c r="L478" s="64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56"/>
      <c r="AD478" s="36"/>
      <c r="AE478" s="34"/>
      <c r="AF478" s="34"/>
      <c r="AG478" s="34"/>
      <c r="AH478" s="34"/>
      <c r="AI478" s="34"/>
      <c r="AJ478" s="34"/>
    </row>
    <row r="479" spans="1:36">
      <c r="B479" s="34"/>
      <c r="C479" s="34"/>
      <c r="D479" s="34"/>
      <c r="E479" s="34"/>
      <c r="F479" s="34"/>
      <c r="G479" s="34"/>
      <c r="H479" s="36"/>
      <c r="I479" s="36"/>
      <c r="J479" s="36"/>
      <c r="K479" s="56"/>
      <c r="L479" s="64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56"/>
      <c r="AD479" s="36"/>
      <c r="AE479" s="34"/>
      <c r="AF479" s="34"/>
      <c r="AG479" s="34"/>
      <c r="AH479" s="34"/>
      <c r="AI479" s="34"/>
      <c r="AJ479" s="34"/>
    </row>
    <row r="480" spans="1:36">
      <c r="A480" s="123" t="s">
        <v>46</v>
      </c>
      <c r="B480" s="34"/>
      <c r="C480" s="34"/>
      <c r="D480" s="34"/>
      <c r="E480" s="34"/>
      <c r="F480" s="34"/>
      <c r="G480" s="34"/>
      <c r="H480" s="36"/>
      <c r="I480" s="36"/>
      <c r="J480" s="36"/>
      <c r="K480" s="56"/>
      <c r="L480" s="64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56"/>
      <c r="AD480" s="36"/>
      <c r="AE480" s="34"/>
      <c r="AF480" s="34"/>
      <c r="AG480" s="34"/>
      <c r="AH480" s="34"/>
      <c r="AI480" s="34"/>
      <c r="AJ480" s="34"/>
    </row>
    <row r="481" spans="1:50">
      <c r="A481" s="1" t="s">
        <v>127</v>
      </c>
      <c r="B481" s="107"/>
      <c r="C481" s="34"/>
      <c r="D481" s="34"/>
      <c r="E481" s="36"/>
      <c r="F481" s="34"/>
      <c r="G481" s="34"/>
      <c r="H481" s="36"/>
      <c r="I481" s="36"/>
      <c r="J481" s="36"/>
      <c r="K481" s="56"/>
      <c r="L481" s="64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56"/>
      <c r="AD481" s="36"/>
      <c r="AE481" s="34"/>
      <c r="AF481" s="34"/>
      <c r="AG481" s="34"/>
      <c r="AH481" s="34"/>
      <c r="AI481" s="34"/>
      <c r="AJ481" s="34"/>
    </row>
    <row r="482" spans="1:50">
      <c r="A482" s="3" t="s">
        <v>0</v>
      </c>
      <c r="B482" s="4" t="s">
        <v>1</v>
      </c>
      <c r="C482" s="5" t="s">
        <v>2</v>
      </c>
      <c r="D482" s="4" t="s">
        <v>3</v>
      </c>
      <c r="E482" s="8" t="s">
        <v>4</v>
      </c>
      <c r="F482" s="4" t="s">
        <v>1</v>
      </c>
      <c r="G482" s="5" t="s">
        <v>2</v>
      </c>
      <c r="H482" s="6" t="s">
        <v>6</v>
      </c>
      <c r="I482" s="5" t="s">
        <v>7</v>
      </c>
      <c r="J482" s="6" t="s">
        <v>8</v>
      </c>
      <c r="K482" s="36"/>
      <c r="L482" s="36"/>
      <c r="M482" s="56"/>
      <c r="N482" s="64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56"/>
      <c r="AF482" s="36"/>
      <c r="AG482" s="34"/>
      <c r="AH482" s="34"/>
      <c r="AI482" s="34"/>
      <c r="AJ482" s="34"/>
      <c r="AK482" s="34"/>
      <c r="AL482" s="34"/>
    </row>
    <row r="483" spans="1:50">
      <c r="A483" s="13">
        <v>41002</v>
      </c>
      <c r="B483" s="33">
        <v>164</v>
      </c>
      <c r="C483" s="34">
        <v>9</v>
      </c>
      <c r="D483" s="33">
        <v>163</v>
      </c>
      <c r="E483" s="42">
        <v>5</v>
      </c>
      <c r="F483" s="33">
        <v>0</v>
      </c>
      <c r="G483" s="34">
        <v>0</v>
      </c>
      <c r="H483" s="33"/>
      <c r="I483" s="56" t="s">
        <v>128</v>
      </c>
      <c r="J483" s="35"/>
      <c r="K483" s="36"/>
      <c r="L483" s="36"/>
      <c r="M483" s="56"/>
      <c r="N483" s="64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56"/>
      <c r="AF483" s="36"/>
      <c r="AG483" s="34"/>
      <c r="AH483" s="34"/>
      <c r="AI483" s="34"/>
      <c r="AJ483" s="34"/>
      <c r="AK483" s="34"/>
      <c r="AL483" s="34"/>
    </row>
    <row r="484" spans="1:50">
      <c r="A484" s="13">
        <v>41003</v>
      </c>
      <c r="B484" s="33">
        <v>15</v>
      </c>
      <c r="C484" s="34">
        <v>1</v>
      </c>
      <c r="D484" s="33">
        <v>25</v>
      </c>
      <c r="E484" s="42">
        <v>0</v>
      </c>
      <c r="F484" s="33">
        <v>0</v>
      </c>
      <c r="G484" s="34">
        <v>0</v>
      </c>
      <c r="H484" s="33"/>
      <c r="I484" s="56" t="s">
        <v>129</v>
      </c>
      <c r="J484" s="33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56"/>
      <c r="AF484" s="36"/>
      <c r="AG484" s="34"/>
      <c r="AH484" s="34"/>
      <c r="AI484" s="34"/>
      <c r="AJ484" s="34"/>
      <c r="AK484" s="34"/>
      <c r="AL484" s="34"/>
    </row>
    <row r="485" spans="1:50">
      <c r="A485" s="13">
        <v>41009</v>
      </c>
      <c r="B485" s="33">
        <v>1</v>
      </c>
      <c r="C485" s="34">
        <v>0</v>
      </c>
      <c r="D485" s="33">
        <v>42</v>
      </c>
      <c r="E485" s="42">
        <v>6</v>
      </c>
      <c r="F485" s="33">
        <v>1</v>
      </c>
      <c r="G485" s="34">
        <v>1</v>
      </c>
      <c r="H485" s="33"/>
      <c r="I485" s="56" t="s">
        <v>130</v>
      </c>
      <c r="J485" s="7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56"/>
      <c r="AF485" s="36"/>
      <c r="AG485" s="34"/>
      <c r="AH485" s="34"/>
      <c r="AI485" s="34"/>
      <c r="AJ485" s="34"/>
      <c r="AK485" s="34"/>
      <c r="AL485" s="34"/>
    </row>
    <row r="486" spans="1:50">
      <c r="A486" s="13">
        <v>41010</v>
      </c>
      <c r="B486" s="17">
        <v>6</v>
      </c>
      <c r="C486" s="18">
        <v>0</v>
      </c>
      <c r="D486" s="17">
        <v>68</v>
      </c>
      <c r="E486" s="19">
        <v>1</v>
      </c>
      <c r="F486" s="33">
        <v>0</v>
      </c>
      <c r="G486" s="34">
        <v>0</v>
      </c>
      <c r="H486" s="33"/>
      <c r="I486" s="56" t="s">
        <v>131</v>
      </c>
      <c r="J486" s="7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56"/>
      <c r="AF486" s="36"/>
      <c r="AG486" s="34"/>
      <c r="AH486" s="34"/>
      <c r="AI486" s="34"/>
      <c r="AJ486" s="34"/>
      <c r="AK486" s="34"/>
      <c r="AL486" s="34"/>
    </row>
    <row r="487" spans="1:50">
      <c r="A487" s="13">
        <v>41019</v>
      </c>
      <c r="B487" s="33">
        <v>15</v>
      </c>
      <c r="C487" s="34">
        <v>1</v>
      </c>
      <c r="D487" s="33">
        <v>75</v>
      </c>
      <c r="E487" s="42">
        <v>13</v>
      </c>
      <c r="F487" s="33">
        <v>119</v>
      </c>
      <c r="G487" s="34">
        <v>20</v>
      </c>
      <c r="H487" s="33" t="s">
        <v>132</v>
      </c>
      <c r="I487" s="56" t="s">
        <v>133</v>
      </c>
      <c r="J487" s="7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56"/>
      <c r="AF487" s="36"/>
      <c r="AG487" s="34"/>
      <c r="AH487" s="34"/>
      <c r="AI487" s="34"/>
      <c r="AJ487" s="34"/>
      <c r="AK487" s="34"/>
      <c r="AL487" s="34"/>
    </row>
    <row r="488" spans="1:50">
      <c r="A488" s="13">
        <v>41029</v>
      </c>
      <c r="B488" s="33">
        <v>10</v>
      </c>
      <c r="C488" s="34">
        <v>1</v>
      </c>
      <c r="D488" s="33">
        <v>62</v>
      </c>
      <c r="E488" s="42">
        <v>3</v>
      </c>
      <c r="F488" s="33">
        <v>0</v>
      </c>
      <c r="G488" s="34">
        <v>0</v>
      </c>
      <c r="H488" s="33"/>
      <c r="I488" s="56" t="s">
        <v>134</v>
      </c>
      <c r="J488" s="7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56"/>
      <c r="AF488" s="36"/>
      <c r="AG488" s="34"/>
      <c r="AH488" s="34"/>
      <c r="AI488" s="34"/>
      <c r="AJ488" s="34"/>
      <c r="AK488" s="34"/>
      <c r="AL488" s="34"/>
    </row>
    <row r="489" spans="1:50" ht="13.5" thickBot="1">
      <c r="A489" s="13">
        <v>41030</v>
      </c>
      <c r="B489" s="33">
        <v>191</v>
      </c>
      <c r="C489" s="34">
        <v>19</v>
      </c>
      <c r="D489" s="33">
        <v>225</v>
      </c>
      <c r="E489" s="42">
        <v>17</v>
      </c>
      <c r="F489" s="33">
        <v>0</v>
      </c>
      <c r="G489" s="34">
        <v>0</v>
      </c>
      <c r="H489" s="33"/>
      <c r="I489" s="56" t="s">
        <v>135</v>
      </c>
      <c r="J489" s="7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56"/>
      <c r="AF489" s="36"/>
      <c r="AG489" s="34"/>
      <c r="AH489" s="34"/>
      <c r="AI489" s="34"/>
      <c r="AJ489" s="34"/>
      <c r="AK489" s="34"/>
      <c r="AL489" s="34"/>
    </row>
    <row r="490" spans="1:50" ht="12.75" customHeight="1">
      <c r="B490" s="34">
        <f>COUNT(B483:G489)</f>
        <v>42</v>
      </c>
      <c r="C490" s="34"/>
      <c r="D490" s="34"/>
      <c r="E490" s="34"/>
      <c r="F490" s="34"/>
      <c r="G490" s="34"/>
      <c r="H490" s="36"/>
      <c r="I490" s="36"/>
      <c r="J490" s="124"/>
      <c r="K490" s="36"/>
      <c r="L490" s="36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</row>
    <row r="491" spans="1:50" ht="12.75" customHeight="1">
      <c r="B491" s="34"/>
      <c r="C491" s="34"/>
      <c r="D491" s="34"/>
      <c r="E491" s="34"/>
      <c r="F491" s="34"/>
      <c r="G491" s="34"/>
      <c r="H491" s="36"/>
      <c r="I491" s="36"/>
      <c r="J491" s="36"/>
      <c r="K491" s="36"/>
      <c r="L491" s="36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</row>
    <row r="492" spans="1:50" ht="12.75" customHeight="1">
      <c r="A492" s="1" t="s">
        <v>47</v>
      </c>
      <c r="B492" s="109"/>
      <c r="C492" s="34"/>
      <c r="E492" s="34"/>
      <c r="F492" s="34"/>
      <c r="G492" s="34"/>
      <c r="H492" s="36"/>
      <c r="I492" s="36"/>
      <c r="J492" s="36"/>
      <c r="K492" s="36"/>
      <c r="L492" s="36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</row>
    <row r="493" spans="1:50" ht="12.75" customHeight="1">
      <c r="A493" s="3" t="s">
        <v>0</v>
      </c>
      <c r="B493" s="4" t="s">
        <v>1</v>
      </c>
      <c r="C493" s="5" t="s">
        <v>2</v>
      </c>
      <c r="D493" s="5" t="s">
        <v>1</v>
      </c>
      <c r="E493" s="5" t="s">
        <v>2</v>
      </c>
      <c r="F493" s="5" t="s">
        <v>1</v>
      </c>
      <c r="G493" s="5" t="s">
        <v>2</v>
      </c>
      <c r="H493" s="4" t="s">
        <v>3</v>
      </c>
      <c r="I493" s="5" t="s">
        <v>4</v>
      </c>
      <c r="J493" s="4" t="s">
        <v>1</v>
      </c>
      <c r="K493" s="5" t="s">
        <v>2</v>
      </c>
      <c r="L493" s="4" t="s">
        <v>3</v>
      </c>
      <c r="M493" s="5" t="s">
        <v>4</v>
      </c>
      <c r="N493" s="4" t="s">
        <v>9</v>
      </c>
      <c r="O493" s="5" t="s">
        <v>10</v>
      </c>
      <c r="P493" s="4" t="s">
        <v>1</v>
      </c>
      <c r="Q493" s="5" t="s">
        <v>2</v>
      </c>
      <c r="R493" s="5" t="s">
        <v>1</v>
      </c>
      <c r="S493" s="5" t="s">
        <v>2</v>
      </c>
      <c r="T493" s="5" t="s">
        <v>1</v>
      </c>
      <c r="U493" s="5" t="s">
        <v>2</v>
      </c>
      <c r="V493" s="6" t="s">
        <v>6</v>
      </c>
      <c r="W493" s="5" t="s">
        <v>7</v>
      </c>
      <c r="X493" s="6" t="s">
        <v>8</v>
      </c>
      <c r="Y493" s="34"/>
      <c r="Z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</row>
    <row r="494" spans="1:50" ht="12.75" customHeight="1">
      <c r="A494" s="13">
        <v>41002</v>
      </c>
      <c r="B494" s="33">
        <v>0</v>
      </c>
      <c r="C494" s="34">
        <v>0</v>
      </c>
      <c r="D494" s="34">
        <v>0</v>
      </c>
      <c r="E494" s="34">
        <v>0</v>
      </c>
      <c r="F494" s="34">
        <v>0</v>
      </c>
      <c r="G494" s="34">
        <v>0</v>
      </c>
      <c r="H494" s="33">
        <v>1386</v>
      </c>
      <c r="I494" s="34">
        <v>54</v>
      </c>
      <c r="J494" s="33">
        <v>576</v>
      </c>
      <c r="K494" s="34">
        <v>42</v>
      </c>
      <c r="L494" s="33">
        <v>1811</v>
      </c>
      <c r="M494" s="34">
        <v>143</v>
      </c>
      <c r="N494" s="33">
        <v>1013</v>
      </c>
      <c r="O494" s="34">
        <v>90</v>
      </c>
      <c r="P494" s="33">
        <v>2</v>
      </c>
      <c r="Q494" s="34">
        <v>0</v>
      </c>
      <c r="R494" s="34">
        <v>4</v>
      </c>
      <c r="S494" s="34">
        <v>0</v>
      </c>
      <c r="T494" s="34">
        <v>0</v>
      </c>
      <c r="U494" s="34">
        <v>0</v>
      </c>
      <c r="V494" s="35"/>
      <c r="W494" s="34" t="s">
        <v>128</v>
      </c>
      <c r="X494" s="35"/>
      <c r="Y494" s="34"/>
      <c r="Z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</row>
    <row r="495" spans="1:50" ht="12.75" customHeight="1">
      <c r="A495" s="13">
        <v>41003</v>
      </c>
      <c r="B495" s="33">
        <v>6</v>
      </c>
      <c r="C495" s="34">
        <v>0</v>
      </c>
      <c r="D495" s="34">
        <v>3</v>
      </c>
      <c r="E495" s="34">
        <v>1</v>
      </c>
      <c r="F495" s="34">
        <v>173</v>
      </c>
      <c r="G495" s="34">
        <v>7</v>
      </c>
      <c r="H495" s="33">
        <v>1426</v>
      </c>
      <c r="I495" s="34">
        <v>118</v>
      </c>
      <c r="J495" s="33">
        <v>221</v>
      </c>
      <c r="K495" s="34">
        <v>18</v>
      </c>
      <c r="L495" s="33">
        <v>4756</v>
      </c>
      <c r="M495" s="34">
        <v>110</v>
      </c>
      <c r="N495" s="33">
        <v>749</v>
      </c>
      <c r="O495" s="34">
        <v>30</v>
      </c>
      <c r="P495" s="33">
        <v>11</v>
      </c>
      <c r="Q495" s="34">
        <v>1</v>
      </c>
      <c r="R495" s="34">
        <v>15</v>
      </c>
      <c r="S495" s="34">
        <v>1</v>
      </c>
      <c r="T495" s="34">
        <v>10</v>
      </c>
      <c r="U495" s="34">
        <v>1</v>
      </c>
      <c r="V495" s="33"/>
      <c r="W495" s="56" t="s">
        <v>129</v>
      </c>
      <c r="X495" s="33"/>
      <c r="Y495" s="34"/>
      <c r="Z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</row>
    <row r="496" spans="1:50" ht="12.75" customHeight="1">
      <c r="A496" s="13">
        <v>41009</v>
      </c>
      <c r="B496" s="33">
        <v>22</v>
      </c>
      <c r="C496" s="34">
        <v>8</v>
      </c>
      <c r="D496" s="34">
        <v>454</v>
      </c>
      <c r="E496" s="34">
        <v>6</v>
      </c>
      <c r="F496" s="34">
        <v>170</v>
      </c>
      <c r="G496" s="34">
        <v>9</v>
      </c>
      <c r="H496" s="33">
        <v>174</v>
      </c>
      <c r="I496" s="34">
        <v>9</v>
      </c>
      <c r="J496" s="33">
        <v>107</v>
      </c>
      <c r="K496" s="34">
        <v>12</v>
      </c>
      <c r="L496" s="33">
        <v>505</v>
      </c>
      <c r="M496" s="34">
        <v>38</v>
      </c>
      <c r="N496" s="33">
        <v>380</v>
      </c>
      <c r="O496" s="34">
        <v>30</v>
      </c>
      <c r="P496" s="33">
        <v>31</v>
      </c>
      <c r="Q496" s="34">
        <v>3</v>
      </c>
      <c r="R496" s="34">
        <v>11</v>
      </c>
      <c r="S496" s="34">
        <v>1</v>
      </c>
      <c r="T496" s="34">
        <v>11</v>
      </c>
      <c r="U496" s="34">
        <v>1</v>
      </c>
      <c r="V496" s="53"/>
      <c r="W496" s="2" t="s">
        <v>130</v>
      </c>
      <c r="X496" s="7"/>
      <c r="Y496" s="34"/>
      <c r="Z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</row>
    <row r="497" spans="1:50" ht="12.75" customHeight="1">
      <c r="A497" s="13">
        <v>41010</v>
      </c>
      <c r="B497" s="33">
        <v>40</v>
      </c>
      <c r="C497" s="34">
        <v>1</v>
      </c>
      <c r="D497" s="34">
        <v>44</v>
      </c>
      <c r="E497" s="34">
        <v>3</v>
      </c>
      <c r="F497" s="34">
        <v>6</v>
      </c>
      <c r="G497" s="34">
        <v>0</v>
      </c>
      <c r="H497" s="33">
        <v>1369</v>
      </c>
      <c r="I497" s="34">
        <v>12</v>
      </c>
      <c r="J497" s="33">
        <v>13</v>
      </c>
      <c r="K497" s="34">
        <v>0</v>
      </c>
      <c r="L497" s="33">
        <v>69</v>
      </c>
      <c r="M497" s="34">
        <v>4</v>
      </c>
      <c r="N497" s="33">
        <v>513</v>
      </c>
      <c r="O497" s="34">
        <v>13</v>
      </c>
      <c r="P497" s="33">
        <v>5</v>
      </c>
      <c r="Q497" s="34">
        <v>0</v>
      </c>
      <c r="R497" s="34">
        <v>7</v>
      </c>
      <c r="S497" s="34">
        <v>1</v>
      </c>
      <c r="T497" s="34">
        <v>38</v>
      </c>
      <c r="U497" s="34">
        <v>0</v>
      </c>
      <c r="V497" s="53"/>
      <c r="W497" s="2" t="s">
        <v>131</v>
      </c>
      <c r="X497" s="7"/>
      <c r="Y497" s="34"/>
      <c r="Z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</row>
    <row r="498" spans="1:50" ht="12.75" customHeight="1">
      <c r="A498" s="13">
        <v>41019</v>
      </c>
      <c r="B498" s="33">
        <v>6</v>
      </c>
      <c r="C498" s="34">
        <v>1</v>
      </c>
      <c r="D498" s="34">
        <v>0</v>
      </c>
      <c r="E498" s="34">
        <v>0</v>
      </c>
      <c r="F498" s="34">
        <v>0</v>
      </c>
      <c r="G498" s="34">
        <v>0</v>
      </c>
      <c r="H498" s="33">
        <v>2170</v>
      </c>
      <c r="I498" s="34">
        <v>10</v>
      </c>
      <c r="J498" s="33">
        <v>279</v>
      </c>
      <c r="K498" s="34">
        <v>24</v>
      </c>
      <c r="L498" s="33">
        <v>2124</v>
      </c>
      <c r="M498" s="34">
        <v>204</v>
      </c>
      <c r="N498" s="33">
        <v>1378</v>
      </c>
      <c r="O498" s="34">
        <v>134</v>
      </c>
      <c r="P498" s="33">
        <v>24</v>
      </c>
      <c r="Q498" s="34">
        <v>8</v>
      </c>
      <c r="R498" s="34">
        <v>29</v>
      </c>
      <c r="S498" s="34">
        <v>4</v>
      </c>
      <c r="T498" s="34">
        <v>10</v>
      </c>
      <c r="U498" s="34">
        <v>0</v>
      </c>
      <c r="V498" s="53"/>
      <c r="W498" s="2" t="s">
        <v>133</v>
      </c>
      <c r="X498" s="7"/>
      <c r="Y498" s="34"/>
      <c r="Z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</row>
    <row r="499" spans="1:50" ht="12.75" customHeight="1">
      <c r="A499" s="13">
        <v>41022</v>
      </c>
      <c r="B499" s="33">
        <v>25</v>
      </c>
      <c r="C499" s="34">
        <v>3</v>
      </c>
      <c r="D499" s="34">
        <v>26</v>
      </c>
      <c r="E499" s="34">
        <v>1</v>
      </c>
      <c r="F499" s="34">
        <v>18</v>
      </c>
      <c r="G499" s="34">
        <v>3</v>
      </c>
      <c r="H499" s="33">
        <v>176</v>
      </c>
      <c r="I499" s="34">
        <v>25</v>
      </c>
      <c r="J499" s="33">
        <v>74</v>
      </c>
      <c r="K499" s="34">
        <v>2</v>
      </c>
      <c r="L499" s="33">
        <v>627</v>
      </c>
      <c r="M499" s="34">
        <v>37</v>
      </c>
      <c r="N499" s="33">
        <v>1951</v>
      </c>
      <c r="O499" s="34">
        <v>165</v>
      </c>
      <c r="P499" s="33">
        <v>19</v>
      </c>
      <c r="Q499" s="34">
        <v>2</v>
      </c>
      <c r="R499" s="34">
        <v>10</v>
      </c>
      <c r="S499" s="34">
        <v>0</v>
      </c>
      <c r="T499" s="34">
        <v>4</v>
      </c>
      <c r="U499" s="34">
        <v>0</v>
      </c>
      <c r="V499" s="53"/>
      <c r="W499" s="2" t="s">
        <v>111</v>
      </c>
      <c r="X499" s="7"/>
      <c r="Y499" s="34"/>
      <c r="Z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</row>
    <row r="500" spans="1:50" ht="12.75" customHeight="1">
      <c r="A500" s="13">
        <v>41023</v>
      </c>
      <c r="B500" s="33">
        <v>4</v>
      </c>
      <c r="C500" s="34">
        <v>1</v>
      </c>
      <c r="D500" s="34">
        <v>3</v>
      </c>
      <c r="E500" s="34">
        <v>0</v>
      </c>
      <c r="F500" s="34">
        <v>0</v>
      </c>
      <c r="G500" s="34">
        <v>0</v>
      </c>
      <c r="H500" s="33">
        <v>77</v>
      </c>
      <c r="I500" s="34">
        <v>17</v>
      </c>
      <c r="J500" s="33">
        <v>968</v>
      </c>
      <c r="K500" s="34">
        <v>77</v>
      </c>
      <c r="L500" s="33">
        <v>909</v>
      </c>
      <c r="M500" s="34">
        <v>89</v>
      </c>
      <c r="N500" s="33">
        <v>906</v>
      </c>
      <c r="O500" s="34">
        <v>76</v>
      </c>
      <c r="P500" s="33">
        <v>43</v>
      </c>
      <c r="Q500" s="34">
        <v>4</v>
      </c>
      <c r="R500" s="34">
        <v>19</v>
      </c>
      <c r="S500" s="34">
        <v>2</v>
      </c>
      <c r="T500" s="34">
        <v>8</v>
      </c>
      <c r="U500" s="34">
        <v>0</v>
      </c>
      <c r="V500" s="53"/>
      <c r="W500" s="2" t="s">
        <v>136</v>
      </c>
      <c r="X500" s="7"/>
      <c r="Y500" s="34"/>
      <c r="Z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</row>
    <row r="501" spans="1:50" ht="12.75" customHeight="1">
      <c r="A501" s="13">
        <v>41029</v>
      </c>
      <c r="B501" s="33">
        <v>0</v>
      </c>
      <c r="C501" s="34">
        <v>0</v>
      </c>
      <c r="D501" s="34">
        <v>0</v>
      </c>
      <c r="E501" s="34">
        <v>0</v>
      </c>
      <c r="F501" s="34">
        <v>19</v>
      </c>
      <c r="G501" s="34">
        <v>0</v>
      </c>
      <c r="H501" s="33">
        <v>2684</v>
      </c>
      <c r="I501" s="34">
        <v>92</v>
      </c>
      <c r="J501" s="33">
        <v>2071</v>
      </c>
      <c r="K501" s="34">
        <v>55</v>
      </c>
      <c r="L501" s="33">
        <v>2850</v>
      </c>
      <c r="M501" s="34">
        <v>104</v>
      </c>
      <c r="N501" s="33">
        <v>3076</v>
      </c>
      <c r="O501" s="34">
        <v>78</v>
      </c>
      <c r="P501" s="33">
        <v>24</v>
      </c>
      <c r="Q501" s="34">
        <v>4</v>
      </c>
      <c r="R501" s="34">
        <v>4</v>
      </c>
      <c r="S501" s="34">
        <v>0</v>
      </c>
      <c r="T501" s="34">
        <v>4</v>
      </c>
      <c r="U501" s="34">
        <v>0</v>
      </c>
      <c r="V501" s="53"/>
      <c r="W501" s="2" t="s">
        <v>134</v>
      </c>
      <c r="X501" s="7"/>
      <c r="Y501" s="34"/>
      <c r="Z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</row>
    <row r="502" spans="1:50" ht="12.75" customHeight="1">
      <c r="A502" s="13">
        <v>41030</v>
      </c>
      <c r="B502" s="33">
        <v>49</v>
      </c>
      <c r="C502" s="34">
        <v>9</v>
      </c>
      <c r="D502" s="34">
        <v>93</v>
      </c>
      <c r="E502" s="34">
        <v>6</v>
      </c>
      <c r="F502" s="34">
        <v>96</v>
      </c>
      <c r="G502" s="34">
        <v>1</v>
      </c>
      <c r="H502" s="33">
        <v>513</v>
      </c>
      <c r="I502" s="34">
        <v>39</v>
      </c>
      <c r="J502" s="33">
        <v>247</v>
      </c>
      <c r="K502" s="34">
        <v>22</v>
      </c>
      <c r="L502" s="33">
        <v>1377</v>
      </c>
      <c r="M502" s="34">
        <v>110</v>
      </c>
      <c r="N502" s="33">
        <v>459</v>
      </c>
      <c r="O502" s="34">
        <v>34</v>
      </c>
      <c r="P502" s="33">
        <v>34</v>
      </c>
      <c r="Q502" s="34">
        <v>1</v>
      </c>
      <c r="R502" s="34">
        <v>22</v>
      </c>
      <c r="S502" s="34">
        <v>1</v>
      </c>
      <c r="T502" s="34">
        <v>25</v>
      </c>
      <c r="U502" s="34">
        <v>2</v>
      </c>
      <c r="V502" s="53"/>
      <c r="W502" s="2" t="s">
        <v>135</v>
      </c>
      <c r="X502" s="7"/>
      <c r="Y502" s="34"/>
      <c r="Z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</row>
    <row r="503" spans="1:50" ht="12.75" customHeight="1">
      <c r="A503" s="13">
        <v>41039</v>
      </c>
      <c r="B503" s="33">
        <v>6</v>
      </c>
      <c r="C503" s="34">
        <v>1</v>
      </c>
      <c r="D503" s="34">
        <v>2</v>
      </c>
      <c r="E503" s="34">
        <v>0</v>
      </c>
      <c r="F503" s="34">
        <v>2</v>
      </c>
      <c r="G503" s="34">
        <v>0</v>
      </c>
      <c r="H503" s="33">
        <v>27</v>
      </c>
      <c r="I503" s="34">
        <v>2</v>
      </c>
      <c r="J503" s="33">
        <v>209</v>
      </c>
      <c r="K503" s="34">
        <v>15</v>
      </c>
      <c r="L503" s="33">
        <v>213</v>
      </c>
      <c r="M503" s="34">
        <v>16</v>
      </c>
      <c r="N503" s="33">
        <v>172</v>
      </c>
      <c r="O503" s="34">
        <v>19</v>
      </c>
      <c r="P503" s="33">
        <v>3</v>
      </c>
      <c r="Q503" s="34">
        <v>0</v>
      </c>
      <c r="R503" s="34">
        <v>0</v>
      </c>
      <c r="S503" s="34">
        <v>0</v>
      </c>
      <c r="T503" s="34">
        <v>65</v>
      </c>
      <c r="U503" s="34">
        <v>0</v>
      </c>
      <c r="V503" s="53"/>
      <c r="W503" s="2" t="s">
        <v>208</v>
      </c>
      <c r="X503" s="7"/>
      <c r="Y503" s="34"/>
      <c r="Z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</row>
    <row r="504" spans="1:50" ht="12.75" customHeight="1">
      <c r="A504" s="13">
        <v>41040</v>
      </c>
      <c r="B504" s="33">
        <v>190</v>
      </c>
      <c r="C504" s="34">
        <v>2</v>
      </c>
      <c r="D504" s="34">
        <v>183</v>
      </c>
      <c r="E504" s="34">
        <v>3</v>
      </c>
      <c r="F504" s="34">
        <v>51</v>
      </c>
      <c r="G504" s="34">
        <v>2</v>
      </c>
      <c r="H504" s="33">
        <v>98</v>
      </c>
      <c r="I504" s="34">
        <v>9</v>
      </c>
      <c r="J504" s="33">
        <v>51</v>
      </c>
      <c r="K504" s="34">
        <v>2</v>
      </c>
      <c r="L504" s="33">
        <v>2017</v>
      </c>
      <c r="M504" s="34">
        <v>188</v>
      </c>
      <c r="N504" s="33">
        <v>1262</v>
      </c>
      <c r="O504" s="34">
        <v>95</v>
      </c>
      <c r="P504" s="33">
        <v>5</v>
      </c>
      <c r="Q504" s="34">
        <v>0</v>
      </c>
      <c r="R504" s="34">
        <v>0</v>
      </c>
      <c r="S504" s="34">
        <v>0</v>
      </c>
      <c r="T504" s="34">
        <v>0</v>
      </c>
      <c r="U504" s="34">
        <v>0</v>
      </c>
      <c r="V504" s="53"/>
      <c r="W504" s="2" t="s">
        <v>137</v>
      </c>
      <c r="X504" s="7"/>
      <c r="Y504" s="34"/>
      <c r="Z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</row>
    <row r="505" spans="1:50" ht="12.75" customHeight="1">
      <c r="A505" s="13">
        <v>41045</v>
      </c>
      <c r="B505" s="33">
        <v>177</v>
      </c>
      <c r="C505" s="34">
        <v>11</v>
      </c>
      <c r="D505" s="34">
        <v>163</v>
      </c>
      <c r="E505" s="34">
        <v>16</v>
      </c>
      <c r="F505" s="34">
        <v>135</v>
      </c>
      <c r="G505" s="34">
        <v>4</v>
      </c>
      <c r="H505" s="33">
        <v>960</v>
      </c>
      <c r="I505" s="34">
        <v>25</v>
      </c>
      <c r="J505" s="33">
        <v>688</v>
      </c>
      <c r="K505" s="34">
        <v>11</v>
      </c>
      <c r="L505" s="33">
        <v>1868</v>
      </c>
      <c r="M505" s="34">
        <v>70</v>
      </c>
      <c r="N505" s="33">
        <v>314</v>
      </c>
      <c r="O505" s="34">
        <v>24</v>
      </c>
      <c r="P505" s="33">
        <v>19</v>
      </c>
      <c r="Q505" s="34">
        <v>0</v>
      </c>
      <c r="R505" s="34">
        <v>3</v>
      </c>
      <c r="S505" s="34">
        <v>0</v>
      </c>
      <c r="T505" s="34">
        <v>9</v>
      </c>
      <c r="U505" s="34">
        <v>0</v>
      </c>
      <c r="V505" s="53"/>
      <c r="W505" s="2" t="s">
        <v>215</v>
      </c>
      <c r="X505" s="7"/>
      <c r="Y505" s="34"/>
      <c r="Z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</row>
    <row r="506" spans="1:50" ht="12.75" customHeight="1">
      <c r="A506" s="13">
        <v>41047</v>
      </c>
      <c r="B506" s="33">
        <v>2</v>
      </c>
      <c r="C506" s="34">
        <v>0</v>
      </c>
      <c r="D506" s="34">
        <v>0</v>
      </c>
      <c r="E506" s="34">
        <v>0</v>
      </c>
      <c r="F506" s="34">
        <v>0</v>
      </c>
      <c r="G506" s="34">
        <v>0</v>
      </c>
      <c r="H506" s="33">
        <v>363</v>
      </c>
      <c r="I506" s="34">
        <v>8</v>
      </c>
      <c r="J506" s="33">
        <v>523</v>
      </c>
      <c r="K506" s="34">
        <v>56</v>
      </c>
      <c r="L506" s="33">
        <v>576</v>
      </c>
      <c r="M506" s="34">
        <v>45</v>
      </c>
      <c r="N506" s="33">
        <v>318</v>
      </c>
      <c r="O506" s="34">
        <v>17</v>
      </c>
      <c r="P506" s="33">
        <v>8</v>
      </c>
      <c r="Q506" s="34">
        <v>0</v>
      </c>
      <c r="R506" s="34">
        <v>5</v>
      </c>
      <c r="S506" s="34">
        <v>0</v>
      </c>
      <c r="T506" s="34">
        <v>5</v>
      </c>
      <c r="U506" s="34">
        <v>0</v>
      </c>
      <c r="V506" s="53"/>
      <c r="W506" s="2" t="s">
        <v>186</v>
      </c>
      <c r="X506" s="7"/>
      <c r="Y506" s="34"/>
      <c r="Z506" s="34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56"/>
      <c r="AL506" s="6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</row>
    <row r="507" spans="1:50" ht="12.75" customHeight="1">
      <c r="A507" s="13">
        <v>41052</v>
      </c>
      <c r="B507" s="33">
        <v>126</v>
      </c>
      <c r="C507" s="34">
        <v>2</v>
      </c>
      <c r="D507" s="34">
        <v>9</v>
      </c>
      <c r="E507" s="34">
        <v>0</v>
      </c>
      <c r="F507" s="34">
        <v>6</v>
      </c>
      <c r="G507" s="34">
        <v>0</v>
      </c>
      <c r="H507" s="33">
        <v>194</v>
      </c>
      <c r="I507" s="34">
        <v>10</v>
      </c>
      <c r="J507" s="33">
        <v>958</v>
      </c>
      <c r="K507" s="34">
        <v>59</v>
      </c>
      <c r="L507" s="33">
        <v>3002</v>
      </c>
      <c r="M507" s="34">
        <v>102</v>
      </c>
      <c r="N507" s="33">
        <v>119</v>
      </c>
      <c r="O507" s="34">
        <v>11</v>
      </c>
      <c r="P507" s="33">
        <v>26</v>
      </c>
      <c r="Q507" s="34">
        <v>0</v>
      </c>
      <c r="R507" s="34">
        <v>13</v>
      </c>
      <c r="S507" s="34">
        <v>0</v>
      </c>
      <c r="T507" s="34">
        <v>104</v>
      </c>
      <c r="U507" s="34">
        <v>6</v>
      </c>
      <c r="V507" s="53"/>
      <c r="W507" s="2" t="s">
        <v>196</v>
      </c>
      <c r="X507" s="7"/>
      <c r="Y507" s="34"/>
      <c r="Z507" s="34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56"/>
      <c r="AL507" s="6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</row>
    <row r="508" spans="1:50" ht="12.75" customHeight="1">
      <c r="A508" s="13">
        <v>41054</v>
      </c>
      <c r="B508" s="33">
        <v>553</v>
      </c>
      <c r="C508" s="34">
        <v>19</v>
      </c>
      <c r="D508" s="34">
        <v>150</v>
      </c>
      <c r="E508" s="34">
        <v>4</v>
      </c>
      <c r="F508" s="34">
        <v>132</v>
      </c>
      <c r="G508" s="34">
        <v>0</v>
      </c>
      <c r="H508" s="33">
        <v>3758</v>
      </c>
      <c r="I508" s="34">
        <v>56</v>
      </c>
      <c r="J508" s="33">
        <v>2189</v>
      </c>
      <c r="K508" s="34">
        <v>55</v>
      </c>
      <c r="L508" s="33">
        <v>1870</v>
      </c>
      <c r="M508" s="34">
        <v>81</v>
      </c>
      <c r="N508" s="33">
        <v>3202</v>
      </c>
      <c r="O508" s="42">
        <v>49</v>
      </c>
      <c r="P508" s="33">
        <v>180</v>
      </c>
      <c r="Q508" s="34">
        <v>8</v>
      </c>
      <c r="R508" s="34">
        <v>321</v>
      </c>
      <c r="S508" s="34">
        <v>22</v>
      </c>
      <c r="T508" s="34">
        <v>728</v>
      </c>
      <c r="U508" s="34">
        <v>11</v>
      </c>
      <c r="V508" s="53"/>
      <c r="W508" s="2" t="s">
        <v>214</v>
      </c>
      <c r="X508" s="7"/>
      <c r="Y508" s="34"/>
      <c r="Z508" s="34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56"/>
      <c r="AL508" s="6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</row>
    <row r="509" spans="1:50" ht="12.75" customHeight="1">
      <c r="A509" s="13">
        <v>41057</v>
      </c>
      <c r="B509" s="33">
        <v>0</v>
      </c>
      <c r="C509" s="34">
        <v>0</v>
      </c>
      <c r="D509" s="34">
        <v>131</v>
      </c>
      <c r="E509" s="34">
        <v>3</v>
      </c>
      <c r="F509" s="34">
        <v>31</v>
      </c>
      <c r="G509" s="34">
        <v>5</v>
      </c>
      <c r="H509" s="33">
        <v>639</v>
      </c>
      <c r="I509" s="34">
        <v>52</v>
      </c>
      <c r="J509" s="33">
        <v>338</v>
      </c>
      <c r="K509" s="34">
        <v>21</v>
      </c>
      <c r="L509" s="33">
        <v>600</v>
      </c>
      <c r="M509" s="34">
        <v>36</v>
      </c>
      <c r="N509" s="33">
        <v>635</v>
      </c>
      <c r="O509" s="34">
        <v>114</v>
      </c>
      <c r="P509" s="33">
        <v>20</v>
      </c>
      <c r="Q509" s="34">
        <v>6</v>
      </c>
      <c r="R509" s="34">
        <v>3</v>
      </c>
      <c r="S509" s="34">
        <v>1</v>
      </c>
      <c r="T509" s="34">
        <v>0</v>
      </c>
      <c r="U509" s="34">
        <v>0</v>
      </c>
      <c r="V509" s="53"/>
      <c r="W509" s="2" t="s">
        <v>217</v>
      </c>
      <c r="X509" s="7"/>
      <c r="Y509" s="34"/>
      <c r="Z509" s="34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56"/>
      <c r="AL509" s="6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</row>
    <row r="510" spans="1:50" ht="12.75" customHeight="1">
      <c r="A510" s="13">
        <v>41061</v>
      </c>
      <c r="B510" s="33">
        <v>16</v>
      </c>
      <c r="C510" s="34">
        <v>1</v>
      </c>
      <c r="D510" s="34">
        <v>19</v>
      </c>
      <c r="E510" s="34">
        <v>1</v>
      </c>
      <c r="F510" s="34">
        <v>5</v>
      </c>
      <c r="G510" s="34">
        <v>1</v>
      </c>
      <c r="H510" s="33">
        <v>713</v>
      </c>
      <c r="I510" s="34">
        <v>9</v>
      </c>
      <c r="J510" s="33">
        <v>286</v>
      </c>
      <c r="K510" s="34">
        <v>14</v>
      </c>
      <c r="L510" s="33">
        <v>2246</v>
      </c>
      <c r="M510" s="34">
        <v>103</v>
      </c>
      <c r="N510" s="33">
        <v>1038</v>
      </c>
      <c r="O510" s="34">
        <v>42</v>
      </c>
      <c r="P510" s="33">
        <v>2</v>
      </c>
      <c r="Q510" s="34">
        <v>2</v>
      </c>
      <c r="R510" s="34">
        <v>2</v>
      </c>
      <c r="S510" s="34">
        <v>0</v>
      </c>
      <c r="T510" s="34">
        <v>2</v>
      </c>
      <c r="U510" s="34">
        <v>1</v>
      </c>
      <c r="V510" s="53"/>
      <c r="W510" s="2" t="s">
        <v>233</v>
      </c>
      <c r="X510" s="7"/>
      <c r="Y510" s="34"/>
      <c r="Z510" s="34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56"/>
      <c r="AL510" s="6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</row>
    <row r="511" spans="1:50" ht="12.75" customHeight="1">
      <c r="A511" s="13">
        <v>41064</v>
      </c>
      <c r="B511" s="33">
        <v>2</v>
      </c>
      <c r="C511" s="34">
        <v>0</v>
      </c>
      <c r="D511" s="34">
        <v>12</v>
      </c>
      <c r="E511" s="34">
        <v>3</v>
      </c>
      <c r="F511" s="34">
        <v>22</v>
      </c>
      <c r="G511" s="34">
        <v>1</v>
      </c>
      <c r="H511" s="33">
        <v>172</v>
      </c>
      <c r="I511" s="34">
        <v>15</v>
      </c>
      <c r="J511" s="33">
        <v>960</v>
      </c>
      <c r="K511" s="34">
        <v>14</v>
      </c>
      <c r="L511" s="33">
        <v>1895</v>
      </c>
      <c r="M511" s="34">
        <v>94</v>
      </c>
      <c r="N511" s="33">
        <v>1497</v>
      </c>
      <c r="O511" s="34">
        <v>33</v>
      </c>
      <c r="P511" s="33">
        <v>22</v>
      </c>
      <c r="Q511" s="34">
        <v>1</v>
      </c>
      <c r="R511" s="34">
        <v>8</v>
      </c>
      <c r="S511" s="34">
        <v>0</v>
      </c>
      <c r="T511" s="34">
        <v>9</v>
      </c>
      <c r="U511" s="34">
        <v>0</v>
      </c>
      <c r="V511" s="53"/>
      <c r="W511" s="2" t="s">
        <v>239</v>
      </c>
      <c r="X511" s="7"/>
      <c r="Y511" s="34"/>
      <c r="Z511" s="34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56"/>
      <c r="AL511" s="6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</row>
    <row r="512" spans="1:50" ht="12.75" customHeight="1">
      <c r="A512" s="13">
        <v>41066</v>
      </c>
      <c r="B512" s="33">
        <v>141</v>
      </c>
      <c r="C512" s="34">
        <v>3</v>
      </c>
      <c r="D512" s="34">
        <v>51</v>
      </c>
      <c r="E512" s="34">
        <v>0</v>
      </c>
      <c r="F512" s="34">
        <v>20</v>
      </c>
      <c r="G512" s="42">
        <v>0</v>
      </c>
      <c r="H512" s="33">
        <v>834</v>
      </c>
      <c r="I512" s="34">
        <v>15</v>
      </c>
      <c r="J512" s="33">
        <v>930</v>
      </c>
      <c r="K512" s="34">
        <v>22</v>
      </c>
      <c r="L512" s="33">
        <v>595</v>
      </c>
      <c r="M512" s="34">
        <v>40</v>
      </c>
      <c r="N512" s="33">
        <v>286</v>
      </c>
      <c r="O512" s="34">
        <v>21</v>
      </c>
      <c r="P512" s="33">
        <v>23</v>
      </c>
      <c r="Q512" s="34">
        <v>2</v>
      </c>
      <c r="R512" s="34">
        <v>5</v>
      </c>
      <c r="S512" s="34">
        <v>2</v>
      </c>
      <c r="T512" s="34">
        <v>3</v>
      </c>
      <c r="U512" s="34">
        <v>0</v>
      </c>
      <c r="V512" s="53"/>
      <c r="W512" s="2" t="s">
        <v>237</v>
      </c>
      <c r="X512" s="7"/>
      <c r="Y512" s="34"/>
      <c r="Z512" s="34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56"/>
      <c r="AL512" s="6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</row>
    <row r="513" spans="1:50" ht="12.75" customHeight="1">
      <c r="A513" s="13">
        <v>41071</v>
      </c>
      <c r="B513" s="34">
        <v>8</v>
      </c>
      <c r="C513" s="34">
        <v>0</v>
      </c>
      <c r="D513" s="34">
        <v>1</v>
      </c>
      <c r="E513" s="34">
        <v>0</v>
      </c>
      <c r="F513" s="34">
        <v>0</v>
      </c>
      <c r="G513" s="42">
        <v>0</v>
      </c>
      <c r="H513" s="33">
        <v>141</v>
      </c>
      <c r="I513" s="42">
        <v>9</v>
      </c>
      <c r="J513" s="33">
        <v>308</v>
      </c>
      <c r="K513" s="42">
        <v>15</v>
      </c>
      <c r="L513" s="33">
        <v>1598</v>
      </c>
      <c r="M513" s="42">
        <v>76</v>
      </c>
      <c r="N513" s="33">
        <v>207</v>
      </c>
      <c r="O513" s="42">
        <v>17</v>
      </c>
      <c r="P513" s="33">
        <v>69</v>
      </c>
      <c r="Q513" s="34">
        <v>9</v>
      </c>
      <c r="R513" s="34">
        <v>12</v>
      </c>
      <c r="S513" s="34">
        <v>4</v>
      </c>
      <c r="T513" s="34">
        <v>1</v>
      </c>
      <c r="U513" s="42">
        <v>1</v>
      </c>
      <c r="V513" s="7"/>
      <c r="W513" s="2" t="s">
        <v>238</v>
      </c>
      <c r="Y513" s="34"/>
      <c r="Z513" s="34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56"/>
      <c r="AL513" s="6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</row>
    <row r="514" spans="1:50" ht="12.75" customHeight="1">
      <c r="A514" s="13">
        <v>41072</v>
      </c>
      <c r="B514" s="33">
        <v>117</v>
      </c>
      <c r="C514" s="34">
        <v>13</v>
      </c>
      <c r="D514" s="34">
        <v>63</v>
      </c>
      <c r="E514" s="34">
        <v>7</v>
      </c>
      <c r="F514" s="34">
        <v>47</v>
      </c>
      <c r="G514" s="42">
        <v>2</v>
      </c>
      <c r="H514" s="33">
        <v>367</v>
      </c>
      <c r="I514" s="34">
        <v>8</v>
      </c>
      <c r="J514" s="33">
        <v>471</v>
      </c>
      <c r="K514" s="34">
        <v>21</v>
      </c>
      <c r="L514" s="33">
        <v>1356</v>
      </c>
      <c r="M514" s="34">
        <v>44</v>
      </c>
      <c r="N514" s="33">
        <v>3042</v>
      </c>
      <c r="O514" s="34">
        <v>81</v>
      </c>
      <c r="P514" s="33">
        <v>279</v>
      </c>
      <c r="Q514" s="34">
        <v>0</v>
      </c>
      <c r="R514" s="34">
        <v>156</v>
      </c>
      <c r="S514" s="34">
        <v>1</v>
      </c>
      <c r="T514" s="34">
        <v>89</v>
      </c>
      <c r="U514" s="34">
        <v>0</v>
      </c>
      <c r="V514" s="53"/>
      <c r="W514" s="2" t="s">
        <v>236</v>
      </c>
      <c r="X514" s="7"/>
      <c r="Y514" s="34"/>
      <c r="Z514" s="34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56"/>
      <c r="AL514" s="6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</row>
    <row r="515" spans="1:50" ht="12.75" customHeight="1">
      <c r="A515" s="13">
        <v>41080</v>
      </c>
      <c r="B515" s="33">
        <v>15</v>
      </c>
      <c r="C515" s="34">
        <v>0</v>
      </c>
      <c r="D515" s="34">
        <v>150</v>
      </c>
      <c r="E515" s="34">
        <v>5</v>
      </c>
      <c r="F515" s="34">
        <v>507</v>
      </c>
      <c r="G515" s="34">
        <v>37</v>
      </c>
      <c r="H515" s="33">
        <v>425</v>
      </c>
      <c r="I515" s="34">
        <v>23</v>
      </c>
      <c r="J515" s="33">
        <v>196</v>
      </c>
      <c r="K515" s="34">
        <v>1</v>
      </c>
      <c r="L515" s="33">
        <v>814</v>
      </c>
      <c r="M515" s="34">
        <v>28</v>
      </c>
      <c r="N515" s="33">
        <v>1736</v>
      </c>
      <c r="O515" s="34">
        <v>35</v>
      </c>
      <c r="P515" s="33">
        <v>269</v>
      </c>
      <c r="Q515" s="34">
        <v>21</v>
      </c>
      <c r="R515" s="34">
        <v>91</v>
      </c>
      <c r="S515" s="34">
        <v>7</v>
      </c>
      <c r="T515" s="34">
        <v>34</v>
      </c>
      <c r="U515" s="34">
        <v>0</v>
      </c>
      <c r="V515" s="53"/>
      <c r="W515" s="2" t="s">
        <v>264</v>
      </c>
      <c r="X515" s="7"/>
      <c r="Y515" s="34"/>
      <c r="Z515" s="34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56"/>
      <c r="AL515" s="6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</row>
    <row r="516" spans="1:50" ht="12.75" customHeight="1">
      <c r="A516" s="13">
        <v>41081</v>
      </c>
      <c r="B516" s="33">
        <v>52</v>
      </c>
      <c r="C516" s="34">
        <v>4</v>
      </c>
      <c r="D516" s="34">
        <v>66</v>
      </c>
      <c r="E516" s="34">
        <v>1</v>
      </c>
      <c r="F516" s="34">
        <v>39</v>
      </c>
      <c r="G516" s="34">
        <v>1</v>
      </c>
      <c r="H516" s="33">
        <v>171</v>
      </c>
      <c r="I516" s="34">
        <v>15</v>
      </c>
      <c r="J516" s="33">
        <v>1013</v>
      </c>
      <c r="K516" s="34">
        <v>55</v>
      </c>
      <c r="L516" s="33">
        <v>960</v>
      </c>
      <c r="M516" s="34">
        <v>45</v>
      </c>
      <c r="N516" s="33">
        <v>683</v>
      </c>
      <c r="O516" s="34">
        <v>25</v>
      </c>
      <c r="P516" s="33">
        <v>16</v>
      </c>
      <c r="Q516" s="34">
        <v>1</v>
      </c>
      <c r="R516" s="34">
        <v>14</v>
      </c>
      <c r="S516" s="34">
        <v>3</v>
      </c>
      <c r="T516" s="34">
        <v>13</v>
      </c>
      <c r="U516" s="34">
        <v>0</v>
      </c>
      <c r="V516" s="53"/>
      <c r="W516" s="2" t="s">
        <v>296</v>
      </c>
      <c r="X516" s="7"/>
      <c r="Y516" s="34"/>
      <c r="Z516" s="34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56"/>
      <c r="AL516" s="6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</row>
    <row r="517" spans="1:50" ht="12.75" customHeight="1">
      <c r="A517" s="13">
        <v>41085</v>
      </c>
      <c r="B517" s="33">
        <v>171</v>
      </c>
      <c r="C517" s="34">
        <v>3</v>
      </c>
      <c r="D517" s="34">
        <v>111</v>
      </c>
      <c r="E517" s="34">
        <v>2</v>
      </c>
      <c r="F517" s="34">
        <v>45</v>
      </c>
      <c r="G517" s="34">
        <v>3</v>
      </c>
      <c r="H517" s="33">
        <v>168</v>
      </c>
      <c r="I517" s="34">
        <v>31</v>
      </c>
      <c r="J517" s="33">
        <v>910</v>
      </c>
      <c r="K517" s="34">
        <v>236</v>
      </c>
      <c r="L517" s="33">
        <v>1772</v>
      </c>
      <c r="M517" s="34">
        <v>295</v>
      </c>
      <c r="N517" s="33">
        <v>86</v>
      </c>
      <c r="O517" s="34">
        <v>35</v>
      </c>
      <c r="P517" s="33">
        <v>53</v>
      </c>
      <c r="Q517" s="34">
        <v>8</v>
      </c>
      <c r="R517" s="34">
        <v>16</v>
      </c>
      <c r="S517" s="34">
        <v>4</v>
      </c>
      <c r="T517" s="34">
        <v>3</v>
      </c>
      <c r="U517" s="34">
        <v>0</v>
      </c>
      <c r="V517" s="53"/>
      <c r="W517" s="2" t="s">
        <v>275</v>
      </c>
      <c r="X517" s="7"/>
      <c r="Y517" s="34"/>
      <c r="Z517" s="34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56"/>
      <c r="AL517" s="6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</row>
    <row r="518" spans="1:50" ht="12.75" customHeight="1" thickBot="1">
      <c r="A518" s="14">
        <v>41086</v>
      </c>
      <c r="B518" s="38">
        <v>5</v>
      </c>
      <c r="C518" s="39">
        <v>0</v>
      </c>
      <c r="D518" s="39">
        <v>1</v>
      </c>
      <c r="E518" s="39">
        <v>0</v>
      </c>
      <c r="F518" s="39">
        <v>1</v>
      </c>
      <c r="G518" s="39">
        <v>0</v>
      </c>
      <c r="H518" s="38">
        <v>864</v>
      </c>
      <c r="I518" s="39">
        <v>7</v>
      </c>
      <c r="J518" s="38">
        <v>975</v>
      </c>
      <c r="K518" s="39">
        <v>38</v>
      </c>
      <c r="L518" s="38">
        <v>983</v>
      </c>
      <c r="M518" s="39">
        <v>34</v>
      </c>
      <c r="N518" s="38">
        <v>128</v>
      </c>
      <c r="O518" s="39">
        <v>10</v>
      </c>
      <c r="P518" s="38">
        <v>17</v>
      </c>
      <c r="Q518" s="39">
        <v>5</v>
      </c>
      <c r="R518" s="39">
        <v>4</v>
      </c>
      <c r="S518" s="39">
        <v>0</v>
      </c>
      <c r="T518" s="39">
        <v>1</v>
      </c>
      <c r="U518" s="39">
        <v>0</v>
      </c>
      <c r="V518" s="57"/>
      <c r="W518" s="2" t="s">
        <v>276</v>
      </c>
      <c r="X518" s="68"/>
      <c r="Y518" s="34"/>
      <c r="Z518" s="34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56"/>
      <c r="AL518" s="6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</row>
    <row r="519" spans="1:50" ht="12.75" customHeight="1">
      <c r="B519" s="34">
        <f>COUNT(B494:U518)</f>
        <v>500</v>
      </c>
      <c r="C519" s="34">
        <f>B519/2</f>
        <v>250</v>
      </c>
      <c r="D519" s="34"/>
      <c r="E519" s="34"/>
      <c r="F519" s="34"/>
      <c r="G519" s="34"/>
      <c r="H519" s="36"/>
      <c r="I519" s="36"/>
      <c r="J519" s="36"/>
      <c r="K519" s="36"/>
      <c r="L519" s="36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</row>
    <row r="520" spans="1:50" ht="12.75" customHeight="1">
      <c r="B520" s="34"/>
      <c r="C520" s="34"/>
      <c r="D520" s="34"/>
      <c r="E520" s="34"/>
      <c r="F520" s="34"/>
      <c r="G520" s="34"/>
      <c r="H520" s="36"/>
      <c r="I520" s="36"/>
      <c r="J520" s="36"/>
      <c r="K520" s="36"/>
      <c r="L520" s="36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</row>
    <row r="521" spans="1:50">
      <c r="A521" s="1" t="s">
        <v>138</v>
      </c>
      <c r="B521" s="107"/>
      <c r="C521" s="34"/>
      <c r="D521" s="34"/>
      <c r="E521" s="34"/>
      <c r="F521" s="34"/>
      <c r="G521" s="34"/>
      <c r="H521" s="36"/>
      <c r="I521" s="36"/>
      <c r="J521" s="36"/>
      <c r="K521" s="36"/>
      <c r="L521" s="36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</row>
    <row r="522" spans="1:50">
      <c r="A522" s="3" t="s">
        <v>0</v>
      </c>
      <c r="B522" s="4" t="s">
        <v>1</v>
      </c>
      <c r="C522" s="5" t="s">
        <v>2</v>
      </c>
      <c r="D522" s="4" t="s">
        <v>3</v>
      </c>
      <c r="E522" s="5" t="s">
        <v>4</v>
      </c>
      <c r="F522" s="4" t="s">
        <v>9</v>
      </c>
      <c r="G522" s="5" t="s">
        <v>10</v>
      </c>
      <c r="H522" s="4" t="s">
        <v>1</v>
      </c>
      <c r="I522" s="5" t="s">
        <v>2</v>
      </c>
      <c r="J522" s="4" t="s">
        <v>3</v>
      </c>
      <c r="K522" s="5" t="s">
        <v>4</v>
      </c>
      <c r="L522" s="6" t="s">
        <v>6</v>
      </c>
      <c r="M522" s="5" t="s">
        <v>7</v>
      </c>
      <c r="N522" s="6" t="s">
        <v>8</v>
      </c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</row>
    <row r="523" spans="1:50">
      <c r="A523" s="13">
        <v>41002</v>
      </c>
      <c r="B523" s="33">
        <v>290</v>
      </c>
      <c r="C523" s="34">
        <v>23</v>
      </c>
      <c r="D523" s="33">
        <v>962</v>
      </c>
      <c r="E523" s="34">
        <v>47</v>
      </c>
      <c r="F523" s="33">
        <v>44</v>
      </c>
      <c r="G523" s="34">
        <v>0</v>
      </c>
      <c r="H523" s="33">
        <v>0</v>
      </c>
      <c r="I523" s="34">
        <v>0</v>
      </c>
      <c r="J523" s="33">
        <v>2</v>
      </c>
      <c r="K523" s="34">
        <v>1</v>
      </c>
      <c r="L523" s="35"/>
      <c r="M523" s="34" t="s">
        <v>128</v>
      </c>
      <c r="N523" s="35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</row>
    <row r="524" spans="1:50">
      <c r="A524" s="13">
        <v>41003</v>
      </c>
      <c r="B524" s="33">
        <v>269</v>
      </c>
      <c r="C524" s="34">
        <v>11</v>
      </c>
      <c r="D524" s="33">
        <v>54</v>
      </c>
      <c r="E524" s="34">
        <v>9</v>
      </c>
      <c r="F524" s="33">
        <v>13</v>
      </c>
      <c r="G524" s="34">
        <v>1</v>
      </c>
      <c r="H524" s="33">
        <v>0</v>
      </c>
      <c r="I524" s="34">
        <v>0</v>
      </c>
      <c r="J524" s="33">
        <v>0</v>
      </c>
      <c r="K524" s="34">
        <v>0</v>
      </c>
      <c r="L524" s="33"/>
      <c r="M524" s="56" t="s">
        <v>129</v>
      </c>
      <c r="N524" s="33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</row>
    <row r="525" spans="1:50">
      <c r="A525" s="13">
        <v>41008</v>
      </c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17"/>
      <c r="N525" s="7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</row>
    <row r="526" spans="1:50">
      <c r="A526" s="13">
        <v>41010</v>
      </c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53"/>
      <c r="N526" s="7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</row>
    <row r="527" spans="1:50">
      <c r="A527" s="13">
        <v>41015</v>
      </c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53"/>
      <c r="N527" s="7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</row>
    <row r="528" spans="1:50">
      <c r="A528" s="13">
        <v>41017</v>
      </c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53"/>
      <c r="N528" s="7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</row>
    <row r="529" spans="1:36">
      <c r="A529" s="13">
        <v>41022</v>
      </c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53"/>
      <c r="N529" s="7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</row>
    <row r="530" spans="1:36">
      <c r="A530" s="13">
        <v>41024</v>
      </c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53"/>
      <c r="N530" s="7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</row>
    <row r="531" spans="1:36">
      <c r="A531" s="13">
        <v>41029</v>
      </c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53"/>
      <c r="N531" s="7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</row>
    <row r="532" spans="1:36">
      <c r="A532" s="13">
        <v>41031</v>
      </c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53"/>
      <c r="N532" s="7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</row>
    <row r="533" spans="1:36">
      <c r="A533" s="13">
        <v>41036</v>
      </c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53"/>
      <c r="N533" s="7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</row>
    <row r="534" spans="1:36">
      <c r="A534" s="13">
        <v>41038</v>
      </c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53"/>
      <c r="N534" s="7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</row>
    <row r="535" spans="1:36">
      <c r="A535" s="13">
        <v>41043</v>
      </c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53"/>
      <c r="N535" s="7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</row>
    <row r="536" spans="1:36">
      <c r="A536" s="13">
        <v>41047</v>
      </c>
      <c r="B536" s="33">
        <v>670</v>
      </c>
      <c r="C536" s="34">
        <v>50</v>
      </c>
      <c r="D536" s="33">
        <v>899</v>
      </c>
      <c r="E536" s="34">
        <v>59</v>
      </c>
      <c r="F536" s="33">
        <v>90</v>
      </c>
      <c r="G536" s="34">
        <v>8</v>
      </c>
      <c r="H536" s="33">
        <v>0</v>
      </c>
      <c r="I536" s="34">
        <v>0</v>
      </c>
      <c r="J536" s="33">
        <v>1</v>
      </c>
      <c r="K536" s="34">
        <v>0</v>
      </c>
      <c r="L536" s="53"/>
      <c r="M536" s="2" t="s">
        <v>186</v>
      </c>
      <c r="N536" s="7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</row>
    <row r="537" spans="1:36">
      <c r="A537" s="13">
        <v>41050</v>
      </c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53"/>
      <c r="N537" s="7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</row>
    <row r="538" spans="1:36">
      <c r="A538" s="13">
        <v>41052</v>
      </c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53"/>
      <c r="N538" s="7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</row>
    <row r="539" spans="1:36">
      <c r="A539" s="13">
        <v>41057</v>
      </c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53"/>
      <c r="N539" s="7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</row>
    <row r="540" spans="1:36">
      <c r="A540" s="13">
        <v>41059</v>
      </c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53"/>
      <c r="N540" s="7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</row>
    <row r="541" spans="1:36">
      <c r="A541" s="13">
        <v>41061</v>
      </c>
      <c r="B541" s="33">
        <v>109</v>
      </c>
      <c r="C541" s="34">
        <v>9</v>
      </c>
      <c r="D541" s="33">
        <v>261</v>
      </c>
      <c r="E541" s="34">
        <v>1</v>
      </c>
      <c r="F541" s="33">
        <v>159</v>
      </c>
      <c r="G541" s="34">
        <v>2</v>
      </c>
      <c r="H541" s="33">
        <v>0</v>
      </c>
      <c r="I541" s="34">
        <v>0</v>
      </c>
      <c r="J541" s="33">
        <v>0</v>
      </c>
      <c r="K541" s="34">
        <v>0</v>
      </c>
      <c r="L541" s="53"/>
      <c r="M541" s="2" t="s">
        <v>233</v>
      </c>
      <c r="N541" s="7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</row>
    <row r="542" spans="1:36">
      <c r="A542" s="13">
        <v>41066</v>
      </c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53"/>
      <c r="N542" s="7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</row>
    <row r="543" spans="1:36">
      <c r="A543" s="13">
        <v>41071</v>
      </c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53"/>
      <c r="N543" s="7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</row>
    <row r="544" spans="1:36">
      <c r="A544" s="13">
        <v>41073</v>
      </c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53"/>
      <c r="N544" s="7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</row>
    <row r="545" spans="1:36">
      <c r="A545" s="13">
        <v>41078</v>
      </c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53"/>
      <c r="N545" s="7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</row>
    <row r="546" spans="1:36">
      <c r="A546" s="13">
        <v>41080</v>
      </c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53"/>
      <c r="N546" s="7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</row>
    <row r="547" spans="1:36">
      <c r="A547" s="13">
        <v>41085</v>
      </c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53"/>
      <c r="N547" s="7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</row>
    <row r="548" spans="1:36" ht="13.5" thickBot="1">
      <c r="A548" s="14">
        <v>41087</v>
      </c>
      <c r="B548" s="38"/>
      <c r="C548" s="39"/>
      <c r="D548" s="38"/>
      <c r="E548" s="39"/>
      <c r="F548" s="38"/>
      <c r="G548" s="39"/>
      <c r="H548" s="38"/>
      <c r="I548" s="39"/>
      <c r="J548" s="38"/>
      <c r="K548" s="39"/>
      <c r="L548" s="57"/>
      <c r="M548" s="69"/>
      <c r="N548" s="68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</row>
    <row r="549" spans="1:36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</row>
    <row r="550" spans="1:36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</row>
    <row r="551" spans="1:36">
      <c r="A551" s="1" t="s">
        <v>139</v>
      </c>
      <c r="B551" s="107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</row>
    <row r="552" spans="1:36">
      <c r="A552" s="3" t="s">
        <v>0</v>
      </c>
      <c r="B552" s="4" t="s">
        <v>1</v>
      </c>
      <c r="C552" s="5" t="s">
        <v>2</v>
      </c>
      <c r="D552" s="4" t="s">
        <v>3</v>
      </c>
      <c r="E552" s="5" t="s">
        <v>4</v>
      </c>
      <c r="F552" s="4" t="s">
        <v>1</v>
      </c>
      <c r="G552" s="5" t="s">
        <v>2</v>
      </c>
      <c r="H552" s="4" t="s">
        <v>3</v>
      </c>
      <c r="I552" s="5" t="s">
        <v>4</v>
      </c>
      <c r="J552" s="4" t="s">
        <v>9</v>
      </c>
      <c r="K552" s="5" t="s">
        <v>10</v>
      </c>
      <c r="L552" s="6" t="s">
        <v>6</v>
      </c>
      <c r="M552" s="5" t="s">
        <v>7</v>
      </c>
      <c r="N552" s="6" t="s">
        <v>8</v>
      </c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</row>
    <row r="553" spans="1:36">
      <c r="A553" s="13">
        <v>41002</v>
      </c>
      <c r="B553" s="33">
        <v>234</v>
      </c>
      <c r="C553" s="34">
        <v>9</v>
      </c>
      <c r="D553" s="33">
        <v>269</v>
      </c>
      <c r="E553" s="34">
        <v>8</v>
      </c>
      <c r="F553" s="33">
        <v>0</v>
      </c>
      <c r="G553" s="34">
        <v>0</v>
      </c>
      <c r="H553" s="33">
        <v>0</v>
      </c>
      <c r="I553" s="34">
        <v>0</v>
      </c>
      <c r="J553" s="33">
        <v>0</v>
      </c>
      <c r="K553" s="34">
        <v>0</v>
      </c>
      <c r="L553" s="35"/>
      <c r="M553" s="34" t="s">
        <v>128</v>
      </c>
      <c r="N553" s="35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</row>
    <row r="554" spans="1:36">
      <c r="A554" s="13">
        <v>41003</v>
      </c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</row>
    <row r="555" spans="1:36">
      <c r="A555" s="13">
        <v>41009</v>
      </c>
      <c r="B555" s="33">
        <v>1133</v>
      </c>
      <c r="C555" s="34">
        <v>10</v>
      </c>
      <c r="D555" s="33">
        <v>313</v>
      </c>
      <c r="E555" s="34">
        <v>6</v>
      </c>
      <c r="F555" s="33">
        <v>0</v>
      </c>
      <c r="G555" s="34">
        <v>0</v>
      </c>
      <c r="H555" s="33">
        <v>2</v>
      </c>
      <c r="I555" s="34">
        <v>0</v>
      </c>
      <c r="J555" s="33">
        <v>0</v>
      </c>
      <c r="K555" s="34">
        <v>0</v>
      </c>
      <c r="L555" s="53"/>
      <c r="M555" s="2" t="s">
        <v>130</v>
      </c>
      <c r="N555" s="7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</row>
    <row r="556" spans="1:36">
      <c r="A556" s="13">
        <v>41010</v>
      </c>
      <c r="B556" s="33">
        <v>592</v>
      </c>
      <c r="C556" s="34">
        <v>12</v>
      </c>
      <c r="D556" s="33">
        <v>506</v>
      </c>
      <c r="E556" s="34">
        <v>9</v>
      </c>
      <c r="F556" s="33">
        <v>0</v>
      </c>
      <c r="G556" s="34">
        <v>0</v>
      </c>
      <c r="H556" s="33">
        <v>0</v>
      </c>
      <c r="I556" s="34">
        <v>0</v>
      </c>
      <c r="J556" s="33">
        <v>1</v>
      </c>
      <c r="K556" s="34">
        <v>0</v>
      </c>
      <c r="L556" s="53"/>
      <c r="M556" s="2" t="s">
        <v>131</v>
      </c>
      <c r="N556" s="7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</row>
    <row r="557" spans="1:36">
      <c r="A557" s="13">
        <v>41015</v>
      </c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53"/>
      <c r="N557" s="7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</row>
    <row r="558" spans="1:36">
      <c r="A558" s="13">
        <v>41019</v>
      </c>
      <c r="B558" s="33">
        <v>251</v>
      </c>
      <c r="C558" s="34">
        <v>23</v>
      </c>
      <c r="D558" s="33">
        <v>762</v>
      </c>
      <c r="E558" s="34">
        <v>79</v>
      </c>
      <c r="F558" s="33">
        <v>0</v>
      </c>
      <c r="G558" s="34">
        <v>0</v>
      </c>
      <c r="H558" s="33">
        <v>14</v>
      </c>
      <c r="I558" s="34">
        <v>0</v>
      </c>
      <c r="J558" s="33">
        <v>3</v>
      </c>
      <c r="K558" s="34">
        <v>1</v>
      </c>
      <c r="L558" s="53"/>
      <c r="M558" s="2" t="s">
        <v>133</v>
      </c>
      <c r="N558" s="7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</row>
    <row r="559" spans="1:36">
      <c r="A559" s="13">
        <v>41022</v>
      </c>
      <c r="B559" s="33">
        <v>44</v>
      </c>
      <c r="C559" s="34">
        <v>5</v>
      </c>
      <c r="D559" s="33">
        <v>138</v>
      </c>
      <c r="E559" s="34">
        <v>10</v>
      </c>
      <c r="F559" s="33">
        <v>0</v>
      </c>
      <c r="G559" s="34">
        <v>0</v>
      </c>
      <c r="H559" s="33">
        <v>0</v>
      </c>
      <c r="I559" s="34">
        <v>0</v>
      </c>
      <c r="J559" s="33">
        <v>0</v>
      </c>
      <c r="K559" s="34">
        <v>0</v>
      </c>
      <c r="L559" s="53"/>
      <c r="M559" s="2" t="s">
        <v>111</v>
      </c>
      <c r="N559" s="7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</row>
    <row r="560" spans="1:36">
      <c r="A560" s="13">
        <v>41023</v>
      </c>
      <c r="B560" s="33">
        <v>280</v>
      </c>
      <c r="C560" s="34">
        <v>19</v>
      </c>
      <c r="D560" s="33">
        <v>228</v>
      </c>
      <c r="E560" s="34">
        <v>18</v>
      </c>
      <c r="F560" s="33">
        <v>0</v>
      </c>
      <c r="G560" s="34">
        <v>0</v>
      </c>
      <c r="H560" s="33">
        <v>0</v>
      </c>
      <c r="I560" s="34">
        <v>0</v>
      </c>
      <c r="J560" s="33">
        <v>0</v>
      </c>
      <c r="K560" s="34">
        <v>0</v>
      </c>
      <c r="L560" s="53"/>
      <c r="M560" s="2" t="s">
        <v>136</v>
      </c>
      <c r="N560" s="7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</row>
    <row r="561" spans="1:36">
      <c r="A561" s="13">
        <v>41029</v>
      </c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53"/>
      <c r="N561" s="7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</row>
    <row r="562" spans="1:36">
      <c r="A562" s="13">
        <v>41031</v>
      </c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53"/>
      <c r="N562" s="7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</row>
    <row r="563" spans="1:36">
      <c r="A563" s="13">
        <v>41036</v>
      </c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53"/>
      <c r="N563" s="7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</row>
    <row r="564" spans="1:36">
      <c r="A564" s="13">
        <v>41038</v>
      </c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53"/>
      <c r="N564" s="7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</row>
    <row r="565" spans="1:36">
      <c r="A565" s="13">
        <v>41043</v>
      </c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53"/>
      <c r="N565" s="7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</row>
    <row r="566" spans="1:36">
      <c r="A566" s="13">
        <v>41045</v>
      </c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53"/>
      <c r="N566" s="7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</row>
    <row r="567" spans="1:36">
      <c r="A567" s="13">
        <v>41050</v>
      </c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53"/>
      <c r="N567" s="7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</row>
    <row r="568" spans="1:36">
      <c r="A568" s="13">
        <v>41052</v>
      </c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53"/>
      <c r="N568" s="7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</row>
    <row r="569" spans="1:36">
      <c r="A569" s="13">
        <v>41057</v>
      </c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53"/>
      <c r="N569" s="7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</row>
    <row r="570" spans="1:36">
      <c r="A570" s="13">
        <v>41059</v>
      </c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53"/>
      <c r="N570" s="7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</row>
    <row r="571" spans="1:36">
      <c r="A571" s="13">
        <v>41061</v>
      </c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53"/>
      <c r="N571" s="7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</row>
    <row r="572" spans="1:36">
      <c r="A572" s="13">
        <v>41066</v>
      </c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53"/>
      <c r="N572" s="7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</row>
    <row r="573" spans="1:36">
      <c r="A573" s="13">
        <v>41071</v>
      </c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53"/>
      <c r="N573" s="7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</row>
    <row r="574" spans="1:36">
      <c r="A574" s="13">
        <v>41073</v>
      </c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53"/>
      <c r="N574" s="7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</row>
    <row r="575" spans="1:36">
      <c r="A575" s="13">
        <v>41078</v>
      </c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53"/>
      <c r="N575" s="7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</row>
    <row r="576" spans="1:36">
      <c r="A576" s="13">
        <v>41080</v>
      </c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53"/>
      <c r="N576" s="7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</row>
    <row r="577" spans="1:36">
      <c r="A577" s="13">
        <v>41085</v>
      </c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53"/>
      <c r="N577" s="7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</row>
    <row r="578" spans="1:36" ht="13.5" thickBot="1">
      <c r="A578" s="14">
        <v>41087</v>
      </c>
      <c r="B578" s="38"/>
      <c r="C578" s="39"/>
      <c r="D578" s="38"/>
      <c r="E578" s="39"/>
      <c r="F578" s="38"/>
      <c r="G578" s="39"/>
      <c r="H578" s="38"/>
      <c r="I578" s="39"/>
      <c r="J578" s="38"/>
      <c r="K578" s="39"/>
      <c r="L578" s="57"/>
      <c r="M578" s="69"/>
      <c r="N578" s="68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</row>
    <row r="580" spans="1:36">
      <c r="B580" s="2" t="e">
        <f>B519+B478+B420+#REF!+B266+B229+B186+B169+B152+B110+B80+B63+B45</f>
        <v>#REF!</v>
      </c>
    </row>
    <row r="581" spans="1:36">
      <c r="B581" s="2" t="e">
        <f>B580+(212*2)</f>
        <v>#REF!</v>
      </c>
    </row>
    <row r="582" spans="1:36">
      <c r="B582" s="2" t="e">
        <f>(B581*2)+1791+2863</f>
        <v>#REF!</v>
      </c>
    </row>
  </sheetData>
  <conditionalFormatting sqref="B211 D211 F211 H211 J211 L211 D63:D65 B63:B65 B67:B76 B84:B91 D67:D76 F67:F76 D84:D91 F84:F91 F93:F105 D93:D105 B93:B105 F78:F82 D78:D82 B78:B82 F63:F65 D49:D61 F49:F61 B49:B61 C11 E11 G11 I11 H4:H15 J4:J15 L4:L15 B4:B16 D4:D16 F4:F16">
    <cfRule type="cellIs" dxfId="46" priority="160" operator="greaterThan">
      <formula>2500</formula>
    </cfRule>
  </conditionalFormatting>
  <conditionalFormatting sqref="C211 E211 G211 I211 K211 M211 C84:C91 E67:E76 G67:G76 E84:E91 G84:G91 G93:G105 E93:E105 C93:C105 G78:G82 E78:E82 C78:C82 G63:G65 E63:E65 C63:C65 C67:C76 E49:E61 G49:G61 C49:C61 J11 H11 C4:C15 E4:E15 G4:G15 I4:I15 K4:K15 M4:M15">
    <cfRule type="cellIs" dxfId="45" priority="154" operator="greaterThan">
      <formula>125</formula>
    </cfRule>
  </conditionalFormatting>
  <conditionalFormatting sqref="D1179:D1238 D1152:D1177 F1152:F1238 H1151 B1152:B1177 D1036:D1062 P1151:P1238 R1151:R1238 T1151:T1238 B951:B977 J1008:J1062 L1008:L1062 N1008:N1062 P1008:P1062 B1036:B1062 R1008:R1062 T1008:T1062 F1036:F1062 F612:F637 J894:J977 L894:L977 N894:N977 P894:P977 R894:R977 T894:T977 V894:V977 X894:X977 D951:D977 Z894:Z977 F951:F977 B837:B862 D837:D862 F837:F862 B810:B835 D810:D835 F810:F835 B753:B778 D753:D778 F753:F778 B783:B808 D783:D808 F783:F808 D723:D749 F723:F749 D669:D694 F669:F694 B669:B694 B642:B667 D642:D667 F642:F667 J668 B723:B749 F696:F721 D696:D721 B696:B721 B579:B583 L578:L637 D549:D551 F549:F551 R557:R637 T557:T637 V557:V637 B612:B637 X557:X637 Z557:Z637 P557:P637 D612:D637 D579:D583 N519:N521 J519:J521 F580:F583 N578:N637 D585:D610 B585:B610 F585:F610 F867:F893 D867:D893 B867:B893 B895:B921 F895:F921 D895:D921 D923:D949 F923:F949 B923:B949 F982:F1007 D982:D1007 B982:B1007 B1009:B1034 F1009:F1034 D1009:D1034 F1124:F1150 D1124:D1150 B1124:B1150 V518:V527 L519:L521 J579:J637 B549:B551 F514:F521 D514:D521 B514:B521 X514:X527 T514:T527 R514:R527 P514:P527 O508 F490:F492 D490:D492 B490:B492 F494:F512 D494:D512 B494:B512 X494:X512 T494:T512 R494:R512 P494:P512 J483:J492 V478:V492 T478:T492 R478:R492 P478:P492 N478:N492 L478:L492 B478:B481 D478:D481 F478:F481 J478:J481 Z457:Z527 X457:X492 K466:K467 L457:L476 N457:N476 P457:P476 R457:R476 T457:T476 V457:V476 J457:J476 B449:B451 F449:F451 D449:D451 F453:F476 D453:D476 B453:B476 D427:D447 F427:F447 B427:B447 N350:N351 P350:P351 R350:R351 T350:T351 V350:V351 X350:X351 B350:B351 D350:D351 F350:F351 H350:H351 J350:J351 L350:L351">
    <cfRule type="cellIs" dxfId="44" priority="148" operator="greaterThan">
      <formula>1000</formula>
    </cfRule>
  </conditionalFormatting>
  <conditionalFormatting sqref="E1152:E1238 G1152:G1238 C1152:C1177 E1036:E1062 Q1151:Q1238 S1151:S1238 U1151:U1238 C951:C977 K1008:K1062 M1008:M1062 O1008:O1062 Q1008:Q1062 C1036:C1062 S1008:S1062 U1008:U1062 G1036:G1062 AA894:AA977 Y894:Y977 W894:W977 U894:U977 S894:S977 Q894:Q977 O894:O977 M894:M977 K894:K977 G951:G977 E951:E977 G612:G637 C837:C862 E837:E862 G837:G862 E810:E835 G810:G835 C810:C835 C753:C778 E753:E778 G753:G778 C783:C808 E783:E808 G783:G808 E723:E749 C723:C749 G669:G694 E669:E694 C669:C694 G642:G667 E642:E667 C642:C667 G723:G749 C696:C721 E696:E721 G696:G721 C585:C605 K579:K637 E549:E551 Q557:Q637 O557:O637 C579:C583 AA557:AA637 Y557:Y637 W557:W637 U557:U637 S557:S637 G549:G551 C612:C637 E612:E637 K519:K521 M578:M637 G580:G583 E580:E583 E585:E610 C607:C610 G585:G610 C867:C893 E867:E893 G867:G893 G895:G921 C895:C921 E895:E921 E923:E949 G923:G949 C923:C949 G982:G1007 E982:E1007 C982:C1007 C1009:C1034 G1009:G1034 E1009:E1034 G1124:G1150 E1124:E1150 C1124:C1150 O519:O527 M519:M521 W519:W527 C549:C551 G514:G521 E514:E521 C514:C521 U514:U527 S514:S527 Q514:Q527 G490:G492 E490:E492 C490:C492 G494:G512 E494:E512 C494:C512 U494:U512 S494:S512 Q494:Q512 W478:W492 W476 S478:S492 Q478:Q492 O478:O492 M478:M492 K478:K492 C478:C481 E478:E481 G478:G481 U478:U492 Y457:Y527 AA457:AA527 J466:J467 K457:K476 M457:M476 O457:O476 Q457:Q476 S457:S476 U457:U476 U449 G449:G451 E449:E451 C449:C451 G453:G476 E453:E476 C453:C476 I424:I446 Y424:Y447 W424:W447 C424:C447 E424:E447 G424:G447 U424:U447 S424:S447 Q424:Q447 O424:O447 M424:M447 K424:K447 O350:O351 Q350:Q351 S350:S351 U350:U351 W350:W351 Y350:Y351 C350:C351 E350:E351 G350:G351 I350:I351 K350:K351 M350:M351">
    <cfRule type="cellIs" dxfId="43" priority="147" operator="greaterThan">
      <formula>50</formula>
    </cfRule>
  </conditionalFormatting>
  <conditionalFormatting sqref="F1311 J1312:J1317 F1322:F1348 H1322:H1348 J1322:J1348 J1291:J1310 H1291:H1317 D1067:D1085 F1093:F1119 D1087:D1092 H519:H521 H523:H548 J523:J548 H490:H492 H478:H481 F483:F489 H449:H451 H427:H447 B250:B253 B241:B248">
    <cfRule type="cellIs" dxfId="42" priority="146" operator="greaterThan">
      <formula>1250</formula>
    </cfRule>
  </conditionalFormatting>
  <conditionalFormatting sqref="G1311 K1312:K1317 G1322:G1348 I1322:I1348 K1322:K1348 K1291:K1310 I1291:I1317 E1067:E1085 G1093:G1119 E1087:E1092 I519:I521 G553:G578 I553:I578 K553:K578 I523:I548 K523:K548 I490:I492 I478:I481 I449:I451 C241:C248 C250:C253">
    <cfRule type="cellIs" dxfId="41" priority="145" operator="greaterThan">
      <formula>10</formula>
    </cfRule>
  </conditionalFormatting>
  <conditionalFormatting sqref="B1312:B1317 D1312:D1317 F1312:F1317 B1322:B1348 D1322:D1348 B1291:B1310 D1291:D1310 F1291:F1310 B1261:B1286 B1234:B1259 B1207:B1232 B1179:B1205 H1152:H1238 B1094:B1119 J1151:J1238 L1151:L1238 N1151:N1238 D1086 D1093:D1119 H642:H667 H982:H1062 H867:H977 B1067:B1092 D553:D578 F523:F548 B553:B578 B523:B548 D523:D548 N514:N518 L514:L518 J514:J518 H514:H518 J494:J512 H494:H512 N494:N512 L494:L512 B483:B489 D483:D489 H453:H476">
    <cfRule type="cellIs" dxfId="40" priority="142" operator="greaterThan">
      <formula>5000</formula>
    </cfRule>
  </conditionalFormatting>
  <conditionalFormatting sqref="C1312:C1317 E1312:E1317 G1312:G1317 C1322:C1348 E1322:E1348 C1291:C1310 E1291:E1310 G1291:G1310 C1261:C1286 C1234:C1259 C1207:C1232 C1179:C1205 I1151:I1238 K1151:K1238 M1151:M1238 O1151:O1238 E1086 E1093:E1119 I642:I667 I982:I1062 I867:I977 C1067:C1092 C1094:C1119 E553:E577 G523:G548 C553:C578 C523:C548 E523:E548 O514:O518 M514:M518 K514:K518 I514:I518 K494:K512 I494:I512 O494:O512 M494:M512 C483:C489 E483:E489 I453:I476">
    <cfRule type="cellIs" dxfId="39" priority="141" operator="greaterThan">
      <formula>500</formula>
    </cfRule>
  </conditionalFormatting>
  <conditionalFormatting sqref="H579:H637 H549:H551">
    <cfRule type="cellIs" dxfId="38" priority="121" operator="greaterThan">
      <formula>1250</formula>
    </cfRule>
    <cfRule type="cellIs" dxfId="37" priority="124" operator="greaterThan">
      <formula>5000</formula>
    </cfRule>
  </conditionalFormatting>
  <conditionalFormatting sqref="I579:I637 I549:I551">
    <cfRule type="cellIs" dxfId="36" priority="122" operator="greaterThan">
      <formula>10</formula>
    </cfRule>
    <cfRule type="cellIs" dxfId="35" priority="123" operator="greaterThan">
      <formula>500</formula>
    </cfRule>
  </conditionalFormatting>
  <conditionalFormatting sqref="J264:J265 L264:L265 B264:B265 P264:P265 R264:R265 D264:D265 F264:F265 H264:H265 H233:H245 J233:J245 L233:L248 F233:F248 D233:D248 B233:B248 J212:J215 L212:L215 F212:F231 H173:H185 J173:J185 L173:L185 N173:N185 P173:P185 R173:R185 X173:X185 T173:T185 V173:V185 P163:P171 N163:N171 L163:L171 J163:J171 H163:H171 F163:F171 D212:D231 F173:F188 D163:D171 F150:F154 B212:B231 D173:D188 B163:B171 D150:D154 N156:N161 B173:B188 B150:B154 P156:P161 R163:R171 R156:R161 B156:B161 D156:D161 F156:F161 H156:H161 J156:J161 L156:L161 B190:B210 D190:D210 F190:F210 L203:L210 J203:J210 H203:H210 H212:H215 U185:Y185 B250:B256 D250:D256 F250:F256 L250:L256 J250:J256 H250:H256 R250:R256 P250:P256 N250:N256 B259:B261 F259:F261 D259:D261 J259:J261 H259:H261 L259:L261 P259:P261 N259:N261 R259:R261 N264:N265 F114:F148 D114:D148 B114:B148 L4 N67:N79 P67:P79 R67:R79 T67:T79 V67:V79 X67:X79 L84:L109 L67:L82 J84:J109 J67:J82 H84:H109 H67:H82 F84:F112 F67:F82 D84:D112 D67:D82 B84:B112 B67:B82 D49:D65 F49:F65 H49:H65 J49:J65 L49:L65 P49:P62 R49:R62 T49:T62 V49:V62 X49:X62 N49:N65 B49:B65 G11 B17:B47 D17:D47 F17:F47 I11 C11 E11 H4 J4 L6:L47 H6:H47 J6:J47">
    <cfRule type="cellIs" dxfId="34" priority="98" operator="greaterThan">
      <formula>2500</formula>
    </cfRule>
  </conditionalFormatting>
  <conditionalFormatting sqref="K264:K265 M264:M265 C264:C265 Q264:Q265 S264:S265 E264:E265 G264:G265 I264:I265 I233:I245 K233:K245 M233:M245 G233:G248 E233:E248 C233:C248 K212:K215 M212:M215 G212:G231 M173:M185 K163:K168 I173:I185 K173:K185 S163:S171 O173:O185 Q173:Q185 S173:S185 U173:U185 W173:W185 Y173:Y185 Q163:Q171 O163:O171 M163:M171 G163:G171 E212:E231 G173:G188 E163:E171 G150:G154 C212:C231 E173:E188 C163:C171 E150:E154 I156:I161 C173:C188 C150:C154 C156:C161 E156:E161 G156:G161 M156:M161 O156:O161 Q156:Q161 S156:S161 K156:K161 I163:I168 C190:C210 E190:E210 G190:G210 M203:M210 K203:K210 I203:I210 I212:I215 C250:C256 E250:E256 G250:G256 M250:M256 K250:K256 I250:I256 S250:S256 Q250:Q256 O250:O256 C259:C261 G259:G261 E259:E261 K259:K261 I259:I261 M259:M261 Q259:Q261 O259:O261 S259:S261 O264:O265 G114:G148 E114:E148 C114:C148 M4 O67:O79 Q67:Q79 S67:S79 U67:U79 W67:W79 Y67:Y79 M84:M109 M67:M82 K84:K109 K67:K82 I84:I109 I67:I82 G84:G112 G67:G82 E84:E112 E67:E82 C84:C112 C67:C82 E49:E65 G49:G65 I49:I65 K49:K65 M49:M65 Y49:Y65 W49:W65 U49:U65 S49:S65 Q49:Q65 O49:O65 C49:C65 H11 J11 C4 C6:C47 E4 E6:E47 G4 G6:G47 I4 K4 B45 M6:M47 I6:I47 K6:K47">
    <cfRule type="cellIs" dxfId="33" priority="97" operator="greaterThan">
      <formula>125</formula>
    </cfRule>
  </conditionalFormatting>
  <conditionalFormatting sqref="F514:F518 D514:D518 B514:B518 O508 F494:F512 D494:D512 B494:B512 K466:K467 J449:J451 L449:L451 N449:N451 P449:P451 R449:R451 T449:T451 F449:F451 D449:D451 B449:B451 L453:L476 N453:N476 P453:P476 R453:R476 T453:T476 J453:J476 B424:B447 D424:D447 F424:F447 X424:X447 V424:V447 T424:T447 R424:R447 P424:P447 N424:N447 L424:L447 J424:J447 H424:H447 F365:F393 D365:D393 B365:B393 X395:X422 V395:V422 T395:T422 R395:R422 P395:P422 N395:N422 L395:L422 J395:J422 H395:H422 F395:F422 D395:D422 B395:B422 F352:F363 H352:H360 J352:J360 L352:L360 N352:N360 P352:P360 R352:R360 T352:T360 V352:V360 X352:X360 B352:B363 D352:D363 B335:B350 X335:X350 V335:V350 T335:T350 R335:R350 P335:P350 N335:N350 L335:L350 J335:J350 H335:H350 F335:F350 D335:D350 D305:D333 F305:F333 H305:H333 J305:J333 L305:L333 N305:N333 P305:P333 R305:R333 T305:T333 V305:V333 X305:X333 B305:B333 C359:G359 F293:F303 X293:X303 V293:V303 T293:T303 R293:R303 P293:P303 N293:N303 L293:L303 J293:J303 H293:H303 B293:B303 D293:D303 N233:N245 P233:P245 R233:R245 V264:V265 X264:X265 D270:D290 F270:F290 B270:B290 H270:H290 J270:J290 X250:X256 V250:V256 T250:T256 V259:V261 T259:T261 X259:X261 T264:T265 L270:L290 N270:N290 P270:P290 R270:R290 T270:T290 V270:V290 X270:X290 AE269:AE301 AA269:AA301 AC269:AC301">
    <cfRule type="cellIs" dxfId="32" priority="96" operator="greaterThan">
      <formula>1000</formula>
    </cfRule>
  </conditionalFormatting>
  <conditionalFormatting sqref="Z349 Z302:Z303 B299:B302 AA270:AA301 Z305:Z330">
    <cfRule type="cellIs" dxfId="31" priority="95" operator="greaterThan">
      <formula>1250</formula>
    </cfRule>
  </conditionalFormatting>
  <conditionalFormatting sqref="Z424:Z447 Z335:Z360">
    <cfRule type="cellIs" dxfId="30" priority="94" operator="greaterThan">
      <formula>5000</formula>
    </cfRule>
  </conditionalFormatting>
  <conditionalFormatting sqref="Q519 G514:G518 E514:E518 C514:C518 G494:G512 E494:E512 C494:C512 J466:J467 G449:G451 E449:E451 C449:C451 Q453:Q476 O453:O476 M453:M476 K453:K476 U453:U476 S453:S476 G365:G393 E365:E393 C365:C393 Y395:Y422 W395:W422 U395:U422 S395:S422 Q395:Q422 O395:O422 M395:M422 K395:K422 I395:I422 G395:G422 E395:E422 C395:C422 G352:G363 I352:I360 K352:K360 M352:M360 O352:O360 Q352:Q360 S352:S360 U352:U360 W352:W360 C352:C363 Y352:Y360 E352:E363 Y335:Y350 C335:C350 W335:W350 U335:U350 S335:S350 Q335:Q350 O335:O350 M335:M350 K335:K350 I335:I350 G335:G350 E335:E350 E305:E333 G305:G333 I305:I333 K305:K333 M305:M333 O305:O333 Q305:Q333 S305:S333 U305:U333 W305:W333 Y305:Y333 C305:C333 Q293:Q303 Y293:Y303 E293:E303 C293:C303 S293:S303 K293:K303 I293:I303 G293:G303 W293:W303 U293:U303 O293:O303 M293:M303 S233:S245 W264:W265 Y264:Y265 O233:O245 Q233:Q245 C270:C290 E270:E290 G270:G290 I270:I290 Y250:Y256 W250:W256 U250:U256 W259:W261 U259:U261 Y259:Y261 U264:U265 K270:K290 M270:M290 S270:S290 Q270:Q290 O270:O290 U270:U290 W270:W290 Y270:Y290 AD269:AD301 AB269:AB301">
    <cfRule type="cellIs" dxfId="29" priority="93" operator="greaterThan">
      <formula>50</formula>
    </cfRule>
  </conditionalFormatting>
  <conditionalFormatting sqref="AA349 AA270:AB291 B299:C302 AA270:AA303 AB270:AB301 AA305:AA330">
    <cfRule type="cellIs" dxfId="28" priority="92" operator="greaterThan">
      <formula>10</formula>
    </cfRule>
  </conditionalFormatting>
  <conditionalFormatting sqref="AA424:AA447 AA335:AA360">
    <cfRule type="cellIs" dxfId="27" priority="91" operator="greaterThan">
      <formula>500</formula>
    </cfRule>
  </conditionalFormatting>
  <conditionalFormatting sqref="G483:G489">
    <cfRule type="cellIs" dxfId="26" priority="80" operator="greaterThan">
      <formula>10</formula>
    </cfRule>
    <cfRule type="cellIs" dxfId="25" priority="81" operator="greaterThan">
      <formula>20</formula>
    </cfRule>
  </conditionalFormatting>
  <conditionalFormatting sqref="F553:F578 H553:H578 J553:J578">
    <cfRule type="cellIs" dxfId="24" priority="68" operator="greaterThan">
      <formula>1250</formula>
    </cfRule>
    <cfRule type="cellIs" dxfId="23" priority="69" operator="greaterThan">
      <formula>12503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E11" sqref="E11"/>
    </sheetView>
  </sheetViews>
  <sheetFormatPr defaultRowHeight="15"/>
  <cols>
    <col min="2" max="2" width="14.140625" customWidth="1"/>
    <col min="3" max="3" width="12.140625" customWidth="1"/>
    <col min="4" max="4" width="12.28515625" customWidth="1"/>
    <col min="5" max="5" width="12" customWidth="1"/>
    <col min="6" max="6" width="13.28515625" customWidth="1"/>
    <col min="7" max="7" width="13.7109375" customWidth="1"/>
  </cols>
  <sheetData>
    <row r="4" spans="2:7">
      <c r="B4" s="195" t="s">
        <v>76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69.75" customHeight="1">
      <c r="B7" s="112" t="s">
        <v>64</v>
      </c>
      <c r="C7" s="113">
        <v>305</v>
      </c>
      <c r="D7" s="113">
        <v>1</v>
      </c>
      <c r="E7" s="113">
        <v>0</v>
      </c>
      <c r="F7" s="114">
        <f>D7/C7*100</f>
        <v>0.32786885245901637</v>
      </c>
      <c r="G7" s="114">
        <f>E7/C7*100</f>
        <v>0</v>
      </c>
    </row>
    <row r="8" spans="2:7" ht="69.75" customHeight="1">
      <c r="B8" s="112" t="s">
        <v>65</v>
      </c>
      <c r="C8" s="113">
        <v>305</v>
      </c>
      <c r="D8" s="113">
        <v>1</v>
      </c>
      <c r="E8" s="113">
        <v>0</v>
      </c>
      <c r="F8" s="114">
        <f>D8/C8*100</f>
        <v>0.32786885245901637</v>
      </c>
      <c r="G8" s="114">
        <f>E8/C8*100</f>
        <v>0</v>
      </c>
    </row>
    <row r="9" spans="2:7" ht="60.75" customHeight="1">
      <c r="B9" s="113" t="s">
        <v>66</v>
      </c>
      <c r="C9" s="113">
        <v>123</v>
      </c>
      <c r="D9" s="113">
        <v>1</v>
      </c>
      <c r="E9" s="113">
        <v>0</v>
      </c>
      <c r="F9" s="114">
        <f>D9/C9*100</f>
        <v>0.81300813008130091</v>
      </c>
      <c r="G9" s="114">
        <f>E9/C9*100</f>
        <v>0</v>
      </c>
    </row>
    <row r="10" spans="2:7" ht="30">
      <c r="B10" s="112" t="s">
        <v>67</v>
      </c>
      <c r="C10" s="113">
        <v>327</v>
      </c>
      <c r="D10" s="113">
        <v>0</v>
      </c>
      <c r="E10" s="113">
        <v>2</v>
      </c>
      <c r="F10" s="114">
        <f>D10/C10*100</f>
        <v>0</v>
      </c>
      <c r="G10" s="114">
        <f>E10/C10*100</f>
        <v>0.6116207951070336</v>
      </c>
    </row>
    <row r="11" spans="2:7" ht="60" customHeight="1">
      <c r="B11" s="113" t="s">
        <v>68</v>
      </c>
      <c r="C11" s="113">
        <f>SUM(C7:C10)</f>
        <v>1060</v>
      </c>
      <c r="D11" s="113">
        <f>SUM(D7:D10)</f>
        <v>3</v>
      </c>
      <c r="E11" s="113">
        <f>SUM(E7:E10)</f>
        <v>2</v>
      </c>
      <c r="F11" s="114">
        <f>D11/C11*100</f>
        <v>0.28301886792452829</v>
      </c>
      <c r="G11" s="114">
        <f>E11/C11*100</f>
        <v>0.18867924528301888</v>
      </c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E11" sqref="E11"/>
    </sheetView>
  </sheetViews>
  <sheetFormatPr defaultRowHeight="15"/>
  <cols>
    <col min="2" max="2" width="15" customWidth="1"/>
    <col min="3" max="3" width="12.28515625" customWidth="1"/>
    <col min="4" max="4" width="12.42578125" customWidth="1"/>
    <col min="5" max="5" width="12.5703125" customWidth="1"/>
    <col min="6" max="6" width="11.42578125" customWidth="1"/>
    <col min="7" max="7" width="12.140625" customWidth="1"/>
  </cols>
  <sheetData>
    <row r="4" spans="2:7">
      <c r="B4" s="195" t="s">
        <v>77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70.5" customHeight="1">
      <c r="B7" s="112" t="s">
        <v>64</v>
      </c>
      <c r="C7" s="113">
        <v>335</v>
      </c>
      <c r="D7" s="113">
        <v>1</v>
      </c>
      <c r="E7" s="113">
        <v>0</v>
      </c>
      <c r="F7" s="114">
        <f>D7/C7*100</f>
        <v>0.29850746268656719</v>
      </c>
      <c r="G7" s="114">
        <f>E7/C7*100</f>
        <v>0</v>
      </c>
    </row>
    <row r="8" spans="2:7" ht="71.25" customHeight="1">
      <c r="B8" s="112" t="s">
        <v>65</v>
      </c>
      <c r="C8" s="113">
        <v>335</v>
      </c>
      <c r="D8" s="113">
        <v>3</v>
      </c>
      <c r="E8" s="113">
        <v>1</v>
      </c>
      <c r="F8" s="114">
        <f>D8/C8*100</f>
        <v>0.89552238805970152</v>
      </c>
      <c r="G8" s="114">
        <f>E8/C8*100</f>
        <v>0.29850746268656719</v>
      </c>
    </row>
    <row r="9" spans="2:7" ht="49.5" customHeight="1">
      <c r="B9" s="113" t="s">
        <v>66</v>
      </c>
      <c r="C9" s="113">
        <v>134</v>
      </c>
      <c r="D9" s="113">
        <v>1</v>
      </c>
      <c r="E9" s="113">
        <v>3</v>
      </c>
      <c r="F9" s="114">
        <f>D9/C9*100</f>
        <v>0.74626865671641784</v>
      </c>
      <c r="G9" s="114">
        <f>E9/C9*100</f>
        <v>2.2388059701492535</v>
      </c>
    </row>
    <row r="10" spans="2:7" ht="57" customHeight="1">
      <c r="B10" s="112" t="s">
        <v>67</v>
      </c>
      <c r="C10" s="113">
        <v>373</v>
      </c>
      <c r="D10" s="113">
        <v>1</v>
      </c>
      <c r="E10" s="113">
        <v>1</v>
      </c>
      <c r="F10" s="114">
        <f>D10/C10*100</f>
        <v>0.26809651474530832</v>
      </c>
      <c r="G10" s="114">
        <f>E10/C10*100</f>
        <v>0.26809651474530832</v>
      </c>
    </row>
    <row r="11" spans="2:7" ht="55.5" customHeight="1">
      <c r="B11" s="113" t="s">
        <v>68</v>
      </c>
      <c r="C11" s="113">
        <f>SUM(C7:C10)</f>
        <v>1177</v>
      </c>
      <c r="D11" s="113">
        <f>SUM(D7:D10)</f>
        <v>6</v>
      </c>
      <c r="E11" s="113">
        <f>SUM(E7:E10)</f>
        <v>5</v>
      </c>
      <c r="F11" s="114">
        <f>D11/C11*100</f>
        <v>0.50977060322854717</v>
      </c>
      <c r="G11" s="114">
        <f>E11/C11*100</f>
        <v>0.42480883602378933</v>
      </c>
    </row>
  </sheetData>
  <mergeCells count="1"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D11" sqref="D11"/>
    </sheetView>
  </sheetViews>
  <sheetFormatPr defaultRowHeight="15"/>
  <cols>
    <col min="2" max="2" width="13.28515625" customWidth="1"/>
    <col min="3" max="3" width="11" customWidth="1"/>
    <col min="4" max="4" width="11.140625" customWidth="1"/>
    <col min="5" max="6" width="11.7109375" customWidth="1"/>
    <col min="7" max="7" width="12.42578125" customWidth="1"/>
  </cols>
  <sheetData>
    <row r="4" spans="2:7">
      <c r="B4" s="195" t="s">
        <v>78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68.25" customHeight="1">
      <c r="B7" s="112" t="s">
        <v>64</v>
      </c>
      <c r="C7" s="113">
        <v>300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71.25" customHeight="1">
      <c r="B8" s="112" t="s">
        <v>65</v>
      </c>
      <c r="C8" s="113">
        <v>300</v>
      </c>
      <c r="D8" s="113">
        <v>0</v>
      </c>
      <c r="E8" s="113">
        <v>1</v>
      </c>
      <c r="F8" s="114">
        <f>D8/C8*100</f>
        <v>0</v>
      </c>
      <c r="G8" s="114">
        <f>E8/C8*100</f>
        <v>0.33333333333333337</v>
      </c>
    </row>
    <row r="9" spans="2:7" ht="52.5" customHeight="1">
      <c r="B9" s="113" t="s">
        <v>66</v>
      </c>
      <c r="C9" s="113">
        <v>104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60" customHeight="1">
      <c r="B10" s="112" t="s">
        <v>67</v>
      </c>
      <c r="C10" s="113">
        <v>338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0.25" customHeight="1">
      <c r="B11" s="113" t="s">
        <v>68</v>
      </c>
      <c r="C11" s="113">
        <f>SUM(C7:C10)</f>
        <v>1042</v>
      </c>
      <c r="D11" s="113">
        <f>SUM(D7:D10)</f>
        <v>0</v>
      </c>
      <c r="E11" s="113">
        <f>SUM(E7:E10)</f>
        <v>1</v>
      </c>
      <c r="F11" s="114">
        <f>D11/C11*100</f>
        <v>0</v>
      </c>
      <c r="G11" s="114">
        <f>E11/C11*100</f>
        <v>9.5969289827255277E-2</v>
      </c>
    </row>
  </sheetData>
  <mergeCells count="1"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D11" sqref="D11"/>
    </sheetView>
  </sheetViews>
  <sheetFormatPr defaultRowHeight="15"/>
  <cols>
    <col min="2" max="2" width="14.140625" customWidth="1"/>
    <col min="3" max="3" width="11.85546875" customWidth="1"/>
    <col min="4" max="4" width="12.28515625" customWidth="1"/>
    <col min="5" max="5" width="12.140625" customWidth="1"/>
    <col min="6" max="6" width="12.7109375" customWidth="1"/>
    <col min="7" max="7" width="13.28515625" customWidth="1"/>
  </cols>
  <sheetData>
    <row r="4" spans="2:7">
      <c r="B4" s="195" t="s">
        <v>69</v>
      </c>
      <c r="C4" s="195"/>
      <c r="D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156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58.5" customHeight="1">
      <c r="B8" s="112" t="s">
        <v>65</v>
      </c>
      <c r="C8" s="113">
        <v>156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57" customHeight="1">
      <c r="B9" s="113" t="s">
        <v>66</v>
      </c>
      <c r="C9" s="113">
        <v>56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6.25" customHeight="1">
      <c r="B10" s="112" t="s">
        <v>67</v>
      </c>
      <c r="C10" s="113">
        <v>140</v>
      </c>
      <c r="D10" s="113">
        <v>2</v>
      </c>
      <c r="E10" s="113">
        <v>0</v>
      </c>
      <c r="F10" s="114">
        <f>D10/C10*100</f>
        <v>1.4285714285714286</v>
      </c>
      <c r="G10" s="114">
        <f>E10/C10*100</f>
        <v>0</v>
      </c>
    </row>
    <row r="11" spans="2:7" ht="57" customHeight="1">
      <c r="B11" s="113" t="s">
        <v>68</v>
      </c>
      <c r="C11" s="113">
        <f>SUM(C7:C10)</f>
        <v>508</v>
      </c>
      <c r="D11" s="113">
        <f>SUM(D7:D10)</f>
        <v>2</v>
      </c>
      <c r="E11" s="113">
        <f>SUM(E7:E10)</f>
        <v>0</v>
      </c>
      <c r="F11" s="114">
        <f>D11/C11*100</f>
        <v>0.39370078740157477</v>
      </c>
      <c r="G11" s="114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10" sqref="C10"/>
    </sheetView>
  </sheetViews>
  <sheetFormatPr defaultRowHeight="15"/>
  <cols>
    <col min="2" max="2" width="14.140625" customWidth="1"/>
    <col min="3" max="3" width="11.85546875" customWidth="1"/>
    <col min="4" max="4" width="12.140625" customWidth="1"/>
    <col min="5" max="5" width="12.28515625" customWidth="1"/>
    <col min="6" max="6" width="12.42578125" customWidth="1"/>
    <col min="7" max="7" width="13.140625" customWidth="1"/>
  </cols>
  <sheetData>
    <row r="4" spans="2:7">
      <c r="B4" s="115" t="s">
        <v>79</v>
      </c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130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45">
      <c r="B8" s="112" t="s">
        <v>65</v>
      </c>
      <c r="C8" s="113">
        <v>130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48" customHeight="1">
      <c r="B9" s="113" t="s">
        <v>66</v>
      </c>
      <c r="C9" s="113">
        <v>56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30">
      <c r="B10" s="112" t="s">
        <v>67</v>
      </c>
      <c r="C10" s="113">
        <v>112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60.75" customHeight="1">
      <c r="B11" s="113" t="s">
        <v>68</v>
      </c>
      <c r="C11" s="113">
        <f>SUM(C7:C10)</f>
        <v>428</v>
      </c>
      <c r="D11" s="113">
        <f>SUM(D7:D10)</f>
        <v>0</v>
      </c>
      <c r="E11" s="113">
        <f>SUM(E7:E10)</f>
        <v>0</v>
      </c>
      <c r="F11" s="114">
        <f>D11/C11*100</f>
        <v>0</v>
      </c>
      <c r="G11" s="114">
        <f>E11/C11*100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B1:G11"/>
  <sheetViews>
    <sheetView workbookViewId="0">
      <selection activeCell="C10" sqref="C10"/>
    </sheetView>
  </sheetViews>
  <sheetFormatPr defaultRowHeight="15"/>
  <cols>
    <col min="2" max="2" width="18.5703125" customWidth="1"/>
    <col min="3" max="3" width="12.5703125" customWidth="1"/>
    <col min="4" max="5" width="12.42578125" customWidth="1"/>
    <col min="6" max="6" width="13.42578125" customWidth="1"/>
    <col min="7" max="7" width="13.7109375" customWidth="1"/>
  </cols>
  <sheetData>
    <row r="1" spans="2:7" ht="24.75" customHeight="1"/>
    <row r="4" spans="2:7">
      <c r="B4" s="195" t="s">
        <v>80</v>
      </c>
      <c r="C4" s="195"/>
      <c r="D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30">
      <c r="B7" s="112" t="s">
        <v>64</v>
      </c>
      <c r="C7" s="113">
        <v>250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57.75" customHeight="1">
      <c r="B8" s="112" t="s">
        <v>65</v>
      </c>
      <c r="C8" s="113">
        <v>250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52.5" customHeight="1">
      <c r="B9" s="113" t="s">
        <v>66</v>
      </c>
      <c r="C9" s="113">
        <v>150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61.5" customHeight="1">
      <c r="B10" s="112" t="s">
        <v>67</v>
      </c>
      <c r="C10" s="113">
        <v>468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2.5" customHeight="1">
      <c r="B11" s="113" t="s">
        <v>68</v>
      </c>
      <c r="C11" s="113">
        <f>SUM(C7:C10)</f>
        <v>1118</v>
      </c>
      <c r="D11" s="113">
        <f>SUM(D7:D10)</f>
        <v>0</v>
      </c>
      <c r="E11" s="113">
        <f>SUM(E7:E10)</f>
        <v>0</v>
      </c>
      <c r="F11" s="114">
        <f>D11/C11*100</f>
        <v>0</v>
      </c>
      <c r="G11" s="114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9" sqref="D9"/>
    </sheetView>
  </sheetViews>
  <sheetFormatPr defaultRowHeight="15"/>
  <cols>
    <col min="2" max="2" width="13.7109375" customWidth="1"/>
    <col min="4" max="4" width="12.5703125" customWidth="1"/>
    <col min="5" max="5" width="12.42578125" customWidth="1"/>
    <col min="6" max="6" width="13.140625" customWidth="1"/>
    <col min="7" max="7" width="14.42578125" customWidth="1"/>
  </cols>
  <sheetData>
    <row r="4" spans="2:7">
      <c r="B4" s="195" t="s">
        <v>81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21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45">
      <c r="B8" s="112" t="s">
        <v>65</v>
      </c>
      <c r="C8" s="113">
        <v>21</v>
      </c>
      <c r="D8" s="113">
        <v>1</v>
      </c>
      <c r="E8" s="113">
        <v>0</v>
      </c>
      <c r="F8" s="114">
        <f>D8/C8*100</f>
        <v>4.7619047619047619</v>
      </c>
      <c r="G8" s="114">
        <f>E8/C8*100</f>
        <v>0</v>
      </c>
    </row>
    <row r="9" spans="2:7" ht="55.5" customHeight="1">
      <c r="B9" s="113" t="s">
        <v>66</v>
      </c>
      <c r="C9" s="113">
        <v>21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49.5" customHeight="1">
      <c r="B10" s="112" t="s">
        <v>67</v>
      </c>
      <c r="C10" s="113">
        <v>70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1" customHeight="1">
      <c r="B11" s="113" t="s">
        <v>68</v>
      </c>
      <c r="C11" s="113">
        <f>SUM(C7:C10)</f>
        <v>133</v>
      </c>
      <c r="D11" s="113">
        <f>SUM(D7:D10)</f>
        <v>1</v>
      </c>
      <c r="E11" s="113">
        <f>SUM(E7:E10)</f>
        <v>0</v>
      </c>
      <c r="F11" s="114">
        <f>D11/C11*100</f>
        <v>0.75187969924812026</v>
      </c>
      <c r="G11" s="114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11" sqref="E11"/>
    </sheetView>
  </sheetViews>
  <sheetFormatPr defaultRowHeight="15"/>
  <cols>
    <col min="2" max="2" width="14.140625" customWidth="1"/>
    <col min="3" max="3" width="10.7109375" customWidth="1"/>
    <col min="4" max="4" width="12.28515625" customWidth="1"/>
    <col min="5" max="5" width="11.85546875" customWidth="1"/>
    <col min="6" max="6" width="12.5703125" customWidth="1"/>
    <col min="7" max="7" width="13.5703125" customWidth="1"/>
  </cols>
  <sheetData>
    <row r="4" spans="2:7">
      <c r="B4" s="195" t="s">
        <v>82</v>
      </c>
      <c r="C4" s="195"/>
      <c r="D4" s="195"/>
      <c r="E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250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45">
      <c r="B8" s="112" t="s">
        <v>65</v>
      </c>
      <c r="C8" s="113">
        <v>250</v>
      </c>
      <c r="D8" s="113">
        <v>1</v>
      </c>
      <c r="E8" s="113">
        <v>0</v>
      </c>
      <c r="F8" s="114">
        <f>D8/C8*100</f>
        <v>0.4</v>
      </c>
      <c r="G8" s="114">
        <f>E8/C8*100</f>
        <v>0</v>
      </c>
    </row>
    <row r="9" spans="2:7" ht="50.25" customHeight="1">
      <c r="B9" s="113" t="s">
        <v>66</v>
      </c>
      <c r="C9" s="113">
        <v>104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2.5" customHeight="1">
      <c r="B10" s="112" t="s">
        <v>67</v>
      </c>
      <c r="C10" s="113">
        <v>468</v>
      </c>
      <c r="D10" s="113">
        <v>0</v>
      </c>
      <c r="E10" s="113">
        <v>1</v>
      </c>
      <c r="F10" s="114">
        <f>D10/C10*100</f>
        <v>0</v>
      </c>
      <c r="G10" s="114">
        <f>E10/C10*100</f>
        <v>0.21367521367521369</v>
      </c>
    </row>
    <row r="11" spans="2:7" ht="55.5" customHeight="1">
      <c r="B11" s="113" t="s">
        <v>68</v>
      </c>
      <c r="C11" s="113">
        <f>SUM(C7:C10)</f>
        <v>1072</v>
      </c>
      <c r="D11" s="113">
        <f>SUM(D7:D10)</f>
        <v>1</v>
      </c>
      <c r="E11" s="113">
        <f>SUM(E7:E10)</f>
        <v>1</v>
      </c>
      <c r="F11" s="114">
        <f>D11/C11*100</f>
        <v>9.3283582089552231E-2</v>
      </c>
      <c r="G11" s="114">
        <f>E11/C11*100</f>
        <v>9.3283582089552231E-2</v>
      </c>
    </row>
  </sheetData>
  <mergeCells count="1">
    <mergeCell ref="B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C10" sqref="C10"/>
    </sheetView>
  </sheetViews>
  <sheetFormatPr defaultRowHeight="15"/>
  <cols>
    <col min="2" max="2" width="14.5703125" customWidth="1"/>
    <col min="3" max="3" width="10.7109375" customWidth="1"/>
    <col min="4" max="4" width="12.140625" customWidth="1"/>
    <col min="5" max="5" width="12" customWidth="1"/>
    <col min="6" max="6" width="12.28515625" customWidth="1"/>
    <col min="7" max="7" width="13.42578125" customWidth="1"/>
  </cols>
  <sheetData>
    <row r="4" spans="2:7">
      <c r="B4" s="195" t="s">
        <v>83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69" customHeight="1">
      <c r="B7" s="112" t="s">
        <v>64</v>
      </c>
      <c r="C7" s="113">
        <v>156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69" customHeight="1">
      <c r="B8" s="112" t="s">
        <v>65</v>
      </c>
      <c r="C8" s="113">
        <v>156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51" customHeight="1">
      <c r="B9" s="113" t="s">
        <v>66</v>
      </c>
      <c r="C9" s="113">
        <v>60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7.75" customHeight="1">
      <c r="B10" s="112" t="s">
        <v>67</v>
      </c>
      <c r="C10" s="113">
        <v>210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2.5" customHeight="1">
      <c r="B11" s="113" t="s">
        <v>68</v>
      </c>
      <c r="C11" s="113">
        <f>SUM(C7:C10)</f>
        <v>582</v>
      </c>
      <c r="D11" s="113">
        <f>SUM(D7:D10)</f>
        <v>0</v>
      </c>
      <c r="E11" s="113">
        <f>SUM(E7:E10)</f>
        <v>0</v>
      </c>
      <c r="F11" s="114">
        <f>D11/C11*100</f>
        <v>0</v>
      </c>
      <c r="G11" s="114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13" sqref="C13"/>
    </sheetView>
  </sheetViews>
  <sheetFormatPr defaultRowHeight="15"/>
  <cols>
    <col min="2" max="2" width="14.7109375" customWidth="1"/>
    <col min="3" max="3" width="11" customWidth="1"/>
    <col min="4" max="4" width="11.7109375" customWidth="1"/>
    <col min="5" max="5" width="12.140625" customWidth="1"/>
    <col min="6" max="6" width="12.7109375" customWidth="1"/>
    <col min="7" max="7" width="13.7109375" customWidth="1"/>
  </cols>
  <sheetData>
    <row r="4" spans="2:7">
      <c r="B4" s="196" t="s">
        <v>84</v>
      </c>
      <c r="C4" s="196"/>
      <c r="D4" s="196"/>
      <c r="E4" s="197"/>
      <c r="F4" s="197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69.75" customHeight="1">
      <c r="B7" s="112" t="s">
        <v>64</v>
      </c>
      <c r="C7" s="113">
        <v>156</v>
      </c>
      <c r="D7" s="113">
        <v>1</v>
      </c>
      <c r="E7" s="113">
        <v>0</v>
      </c>
      <c r="F7" s="114">
        <f>D7/C7*100</f>
        <v>0.64102564102564097</v>
      </c>
      <c r="G7" s="114">
        <f>E7/C7*100</f>
        <v>0</v>
      </c>
    </row>
    <row r="8" spans="2:7" ht="72" customHeight="1">
      <c r="B8" s="112" t="s">
        <v>65</v>
      </c>
      <c r="C8" s="113">
        <v>156</v>
      </c>
      <c r="D8" s="113">
        <v>1</v>
      </c>
      <c r="E8" s="113">
        <v>0</v>
      </c>
      <c r="F8" s="114">
        <f>D8/C8*100</f>
        <v>0.64102564102564097</v>
      </c>
      <c r="G8" s="114">
        <f>E8/C8*100</f>
        <v>0</v>
      </c>
    </row>
    <row r="9" spans="2:7" ht="46.5" customHeight="1">
      <c r="B9" s="113" t="s">
        <v>66</v>
      </c>
      <c r="C9" s="113">
        <v>56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30">
      <c r="B10" s="112" t="s">
        <v>67</v>
      </c>
      <c r="C10" s="113">
        <v>237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1.75" customHeight="1">
      <c r="B11" s="113" t="s">
        <v>68</v>
      </c>
      <c r="C11" s="113">
        <f>SUM(C7:C10)</f>
        <v>605</v>
      </c>
      <c r="D11" s="113">
        <f>SUM(D7:D10)</f>
        <v>2</v>
      </c>
      <c r="E11" s="113">
        <f>SUM(E7:E10)</f>
        <v>0</v>
      </c>
      <c r="F11" s="114">
        <f>D11/C11*100</f>
        <v>0.33057851239669422</v>
      </c>
      <c r="G11" s="114">
        <f>E11/C11*100</f>
        <v>0</v>
      </c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B612"/>
  <sheetViews>
    <sheetView topLeftCell="A251" zoomScale="85" zoomScaleNormal="85" workbookViewId="0">
      <selection activeCell="K284" sqref="K284"/>
    </sheetView>
  </sheetViews>
  <sheetFormatPr defaultRowHeight="12.75"/>
  <cols>
    <col min="1" max="1" width="19" style="2" customWidth="1"/>
    <col min="2" max="6" width="9.140625" style="2"/>
    <col min="7" max="7" width="10" style="2" customWidth="1"/>
    <col min="8" max="10" width="9.140625" style="2"/>
    <col min="11" max="11" width="11.85546875" style="2" customWidth="1"/>
    <col min="12" max="27" width="9.140625" style="2"/>
    <col min="28" max="28" width="11.28515625" style="2" customWidth="1"/>
    <col min="29" max="29" width="13.5703125" style="2" customWidth="1"/>
    <col min="30" max="30" width="14" style="2" customWidth="1"/>
    <col min="31" max="31" width="27.28515625" style="2" customWidth="1"/>
    <col min="32" max="16384" width="9.140625" style="2"/>
  </cols>
  <sheetData>
    <row r="1" spans="1:22" ht="15.75">
      <c r="A1" s="27" t="s">
        <v>41</v>
      </c>
    </row>
    <row r="2" spans="1:22">
      <c r="A2" s="1" t="s">
        <v>55</v>
      </c>
      <c r="B2" s="10" t="s">
        <v>13</v>
      </c>
      <c r="C2" s="11" t="s">
        <v>13</v>
      </c>
      <c r="D2" s="11" t="s">
        <v>16</v>
      </c>
    </row>
    <row r="3" spans="1:22">
      <c r="A3" s="3" t="s">
        <v>0</v>
      </c>
      <c r="B3" s="4" t="s">
        <v>14</v>
      </c>
      <c r="C3" s="4" t="s">
        <v>15</v>
      </c>
      <c r="D3" s="4" t="s">
        <v>29</v>
      </c>
      <c r="E3" s="4" t="s">
        <v>30</v>
      </c>
      <c r="F3" s="6" t="s">
        <v>31</v>
      </c>
      <c r="G3" s="5" t="s">
        <v>32</v>
      </c>
      <c r="H3" s="6" t="s">
        <v>6</v>
      </c>
      <c r="I3" s="5" t="s">
        <v>7</v>
      </c>
      <c r="J3" s="6" t="s">
        <v>8</v>
      </c>
    </row>
    <row r="4" spans="1:22">
      <c r="A4" s="117">
        <v>41001</v>
      </c>
      <c r="B4" s="72">
        <v>1</v>
      </c>
      <c r="C4" s="72">
        <v>1</v>
      </c>
      <c r="D4" s="72">
        <v>2</v>
      </c>
      <c r="E4" s="73"/>
      <c r="F4" s="73"/>
      <c r="G4" s="76"/>
      <c r="H4" s="72"/>
      <c r="I4" s="54" t="s">
        <v>85</v>
      </c>
      <c r="J4" s="72"/>
    </row>
    <row r="5" spans="1:22">
      <c r="A5" s="13">
        <v>41008</v>
      </c>
      <c r="B5" s="33">
        <v>2</v>
      </c>
      <c r="C5" s="33">
        <v>0</v>
      </c>
      <c r="D5" s="33">
        <v>2</v>
      </c>
      <c r="E5" s="36"/>
      <c r="F5" s="36"/>
      <c r="G5" s="34"/>
      <c r="H5" s="33"/>
      <c r="I5" s="54" t="s">
        <v>86</v>
      </c>
      <c r="J5" s="125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>
      <c r="A6" s="13">
        <v>41018</v>
      </c>
      <c r="B6" s="33">
        <v>5</v>
      </c>
      <c r="C6" s="33">
        <v>3</v>
      </c>
      <c r="D6" s="33">
        <v>8</v>
      </c>
      <c r="E6" s="36"/>
      <c r="F6" s="36"/>
      <c r="G6" s="34"/>
      <c r="H6" s="33"/>
      <c r="I6" s="54" t="s">
        <v>87</v>
      </c>
      <c r="J6" s="53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>
      <c r="A7" s="13">
        <v>41022</v>
      </c>
      <c r="B7" s="33">
        <v>0</v>
      </c>
      <c r="C7" s="33">
        <v>0</v>
      </c>
      <c r="D7" s="33"/>
      <c r="E7" s="36"/>
      <c r="F7" s="36"/>
      <c r="G7" s="34"/>
      <c r="H7" s="33"/>
      <c r="I7" s="56" t="s">
        <v>88</v>
      </c>
      <c r="J7" s="5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>
      <c r="A8" s="13">
        <v>41029</v>
      </c>
      <c r="B8" s="33">
        <v>0</v>
      </c>
      <c r="C8" s="33">
        <v>0</v>
      </c>
      <c r="D8" s="33"/>
      <c r="E8" s="36"/>
      <c r="F8" s="36"/>
      <c r="G8" s="34"/>
      <c r="H8" s="33"/>
      <c r="I8" s="56" t="s">
        <v>89</v>
      </c>
      <c r="J8" s="5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>
      <c r="A9" s="13">
        <v>41038</v>
      </c>
      <c r="B9" s="33">
        <v>0</v>
      </c>
      <c r="C9" s="33">
        <v>0</v>
      </c>
      <c r="D9" s="33"/>
      <c r="E9" s="36"/>
      <c r="F9" s="36"/>
      <c r="G9" s="34"/>
      <c r="H9" s="33"/>
      <c r="I9" s="56" t="s">
        <v>90</v>
      </c>
      <c r="J9" s="5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>
      <c r="A10" s="13">
        <v>41045</v>
      </c>
      <c r="B10" s="33">
        <v>4</v>
      </c>
      <c r="C10" s="33">
        <v>1</v>
      </c>
      <c r="D10" s="33">
        <v>2</v>
      </c>
      <c r="E10" s="36">
        <v>3</v>
      </c>
      <c r="F10" s="36"/>
      <c r="G10" s="34"/>
      <c r="H10" s="33"/>
      <c r="I10" s="56" t="s">
        <v>91</v>
      </c>
      <c r="J10" s="5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>
      <c r="A11" s="13">
        <v>41053</v>
      </c>
      <c r="B11" s="33">
        <v>0</v>
      </c>
      <c r="C11" s="33">
        <v>0</v>
      </c>
      <c r="D11" s="33"/>
      <c r="E11" s="36"/>
      <c r="F11" s="36"/>
      <c r="G11" s="34"/>
      <c r="H11" s="33"/>
      <c r="I11" s="54" t="s">
        <v>218</v>
      </c>
      <c r="J11" s="5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2">
      <c r="A12" s="13">
        <v>41060</v>
      </c>
      <c r="B12" s="33">
        <v>0</v>
      </c>
      <c r="C12" s="33">
        <v>14</v>
      </c>
      <c r="D12" s="33">
        <v>11</v>
      </c>
      <c r="E12" s="36">
        <v>1</v>
      </c>
      <c r="F12" s="36"/>
      <c r="G12" s="34">
        <v>2</v>
      </c>
      <c r="H12" s="33"/>
      <c r="I12" s="56" t="s">
        <v>225</v>
      </c>
      <c r="J12" s="5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spans="1:22">
      <c r="A13" s="13">
        <v>41060</v>
      </c>
      <c r="B13" s="37">
        <v>8</v>
      </c>
      <c r="C13" s="37">
        <v>3</v>
      </c>
      <c r="D13" s="33"/>
      <c r="E13" s="36"/>
      <c r="F13" s="36"/>
      <c r="G13" s="34">
        <v>9</v>
      </c>
      <c r="H13" s="33"/>
      <c r="I13" s="56" t="s">
        <v>216</v>
      </c>
      <c r="J13" s="64" t="s">
        <v>211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>
      <c r="A14" s="13">
        <v>41067</v>
      </c>
      <c r="B14" s="37">
        <v>9</v>
      </c>
      <c r="C14" s="37">
        <v>8</v>
      </c>
      <c r="D14" s="33">
        <v>14</v>
      </c>
      <c r="E14" s="36">
        <v>3</v>
      </c>
      <c r="F14" s="34"/>
      <c r="G14" s="34"/>
      <c r="H14" s="33"/>
      <c r="I14" s="56" t="s">
        <v>246</v>
      </c>
      <c r="J14" s="2" t="s">
        <v>247</v>
      </c>
      <c r="K14" s="34"/>
      <c r="L14" s="34"/>
      <c r="M14" s="34"/>
      <c r="N14" s="33"/>
      <c r="O14" s="56"/>
      <c r="P14" s="34"/>
      <c r="Q14" s="34"/>
      <c r="R14" s="34"/>
      <c r="S14" s="34"/>
      <c r="T14" s="34"/>
      <c r="U14" s="34"/>
      <c r="V14" s="34"/>
    </row>
    <row r="15" spans="1:22">
      <c r="A15" s="13">
        <v>41074</v>
      </c>
      <c r="B15" s="33">
        <v>1</v>
      </c>
      <c r="C15" s="33">
        <v>2</v>
      </c>
      <c r="D15" s="33">
        <v>2</v>
      </c>
      <c r="E15" s="36">
        <v>1</v>
      </c>
      <c r="F15" s="36"/>
      <c r="G15" s="34"/>
      <c r="H15" s="33"/>
      <c r="I15" s="56" t="s">
        <v>271</v>
      </c>
      <c r="J15" s="53" t="s">
        <v>273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>
      <c r="A16" s="13">
        <v>41079</v>
      </c>
      <c r="B16" s="33">
        <v>1</v>
      </c>
      <c r="C16" s="33">
        <v>2</v>
      </c>
      <c r="D16" s="33"/>
      <c r="E16" s="36">
        <v>1</v>
      </c>
      <c r="F16" s="36"/>
      <c r="G16" s="34">
        <v>1</v>
      </c>
      <c r="H16" s="33"/>
      <c r="I16" s="56" t="s">
        <v>266</v>
      </c>
      <c r="J16" s="53" t="s">
        <v>302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ht="13.5" thickBot="1">
      <c r="A17" s="14">
        <v>41085</v>
      </c>
      <c r="B17" s="38">
        <v>7</v>
      </c>
      <c r="C17" s="38">
        <v>2</v>
      </c>
      <c r="D17" s="38">
        <v>9</v>
      </c>
      <c r="E17" s="39"/>
      <c r="F17" s="39"/>
      <c r="G17" s="39"/>
      <c r="H17" s="38"/>
      <c r="I17" s="65" t="s">
        <v>312</v>
      </c>
      <c r="J17" s="57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>
      <c r="A18" s="117">
        <v>41001</v>
      </c>
      <c r="B18" s="33">
        <v>1</v>
      </c>
      <c r="C18" s="25"/>
      <c r="D18" s="33"/>
      <c r="E18" s="34">
        <v>1</v>
      </c>
      <c r="F18" s="34"/>
      <c r="G18" s="34"/>
      <c r="H18" s="33"/>
      <c r="I18" s="54" t="s">
        <v>85</v>
      </c>
      <c r="J18" s="5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>
      <c r="A19" s="13">
        <v>41008</v>
      </c>
      <c r="B19" s="33">
        <v>2</v>
      </c>
      <c r="C19" s="25"/>
      <c r="D19" s="33">
        <v>2</v>
      </c>
      <c r="E19" s="34"/>
      <c r="F19" s="34"/>
      <c r="G19" s="34"/>
      <c r="H19" s="33"/>
      <c r="I19" s="54" t="s">
        <v>86</v>
      </c>
      <c r="J19" s="5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>
      <c r="A20" s="13">
        <v>41018</v>
      </c>
      <c r="B20" s="33">
        <v>0</v>
      </c>
      <c r="C20" s="25"/>
      <c r="D20" s="33"/>
      <c r="E20" s="34"/>
      <c r="F20" s="34"/>
      <c r="G20" s="34"/>
      <c r="H20" s="33"/>
      <c r="I20" s="54" t="s">
        <v>87</v>
      </c>
      <c r="J20" s="5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>
      <c r="A21" s="13">
        <v>41022</v>
      </c>
      <c r="B21" s="33">
        <v>0</v>
      </c>
      <c r="C21" s="25"/>
      <c r="D21" s="33"/>
      <c r="E21" s="34"/>
      <c r="F21" s="34"/>
      <c r="G21" s="34"/>
      <c r="H21" s="33"/>
      <c r="I21" s="56" t="s">
        <v>88</v>
      </c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>
      <c r="A22" s="13">
        <v>41029</v>
      </c>
      <c r="B22" s="33">
        <v>2</v>
      </c>
      <c r="C22" s="25"/>
      <c r="D22" s="33">
        <v>1</v>
      </c>
      <c r="E22" s="34">
        <v>1</v>
      </c>
      <c r="F22" s="34"/>
      <c r="G22" s="34"/>
      <c r="H22" s="33"/>
      <c r="I22" s="56" t="s">
        <v>89</v>
      </c>
      <c r="J22" s="53" t="s">
        <v>140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>
      <c r="A23" s="13">
        <v>41038</v>
      </c>
      <c r="B23" s="33">
        <v>0</v>
      </c>
      <c r="C23" s="25"/>
      <c r="D23" s="33"/>
      <c r="E23" s="34"/>
      <c r="F23" s="34"/>
      <c r="G23" s="34"/>
      <c r="H23" s="33"/>
      <c r="I23" s="56" t="s">
        <v>90</v>
      </c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>
      <c r="A24" s="13">
        <v>41043</v>
      </c>
      <c r="B24" s="33">
        <v>0</v>
      </c>
      <c r="C24" s="25"/>
      <c r="D24" s="33"/>
      <c r="E24" s="34"/>
      <c r="F24" s="34"/>
      <c r="G24" s="34"/>
      <c r="H24" s="33"/>
      <c r="I24" s="56" t="s">
        <v>205</v>
      </c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>
      <c r="A25" s="13">
        <v>41045</v>
      </c>
      <c r="B25" s="33">
        <v>1</v>
      </c>
      <c r="C25" s="25"/>
      <c r="D25" s="33">
        <v>1</v>
      </c>
      <c r="E25" s="34"/>
      <c r="F25" s="34"/>
      <c r="G25" s="34"/>
      <c r="H25" s="33"/>
      <c r="I25" s="56" t="s">
        <v>91</v>
      </c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>
      <c r="A26" s="13">
        <v>41053</v>
      </c>
      <c r="B26" s="33">
        <v>0</v>
      </c>
      <c r="C26" s="25"/>
      <c r="D26" s="33"/>
      <c r="E26" s="34"/>
      <c r="F26" s="34"/>
      <c r="G26" s="34"/>
      <c r="H26" s="33"/>
      <c r="I26" s="54" t="s">
        <v>218</v>
      </c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>
      <c r="A27" s="13">
        <v>41060</v>
      </c>
      <c r="B27" s="33">
        <v>2</v>
      </c>
      <c r="C27" s="93"/>
      <c r="D27" s="33">
        <v>2</v>
      </c>
      <c r="E27" s="36"/>
      <c r="F27" s="36"/>
      <c r="G27" s="34"/>
      <c r="H27" s="33"/>
      <c r="I27" s="56" t="s">
        <v>225</v>
      </c>
      <c r="J27" s="6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2">
      <c r="A28" s="13">
        <v>41060</v>
      </c>
      <c r="B28" s="33">
        <v>0</v>
      </c>
      <c r="C28" s="93"/>
      <c r="D28" s="33"/>
      <c r="E28" s="36"/>
      <c r="F28" s="36"/>
      <c r="G28" s="34"/>
      <c r="H28" s="33"/>
      <c r="I28" s="56" t="s">
        <v>216</v>
      </c>
      <c r="J28" s="64" t="s">
        <v>211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2">
      <c r="A29" s="13">
        <v>41067</v>
      </c>
      <c r="B29" s="33">
        <v>1</v>
      </c>
      <c r="C29" s="25"/>
      <c r="D29" s="33">
        <v>1</v>
      </c>
      <c r="E29" s="34"/>
      <c r="F29" s="34"/>
      <c r="G29" s="34"/>
      <c r="H29" s="33"/>
      <c r="I29" s="56" t="s">
        <v>246</v>
      </c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2">
      <c r="A30" s="13">
        <v>41074</v>
      </c>
      <c r="B30" s="33">
        <v>1</v>
      </c>
      <c r="C30" s="25"/>
      <c r="D30" s="33">
        <v>1</v>
      </c>
      <c r="E30" s="34"/>
      <c r="F30" s="34"/>
      <c r="G30" s="34"/>
      <c r="H30" s="33"/>
      <c r="I30" s="56" t="s">
        <v>271</v>
      </c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>
      <c r="A31" s="13">
        <v>41079</v>
      </c>
      <c r="B31" s="33">
        <v>0</v>
      </c>
      <c r="C31" s="25"/>
      <c r="D31" s="33"/>
      <c r="E31" s="34"/>
      <c r="F31" s="34"/>
      <c r="G31" s="34"/>
      <c r="H31" s="33"/>
      <c r="I31" s="56" t="s">
        <v>266</v>
      </c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ht="13.5" thickBot="1">
      <c r="A32" s="14">
        <v>41085</v>
      </c>
      <c r="B32" s="38">
        <v>25</v>
      </c>
      <c r="C32" s="104"/>
      <c r="D32" s="38">
        <v>25</v>
      </c>
      <c r="E32" s="39"/>
      <c r="F32" s="39"/>
      <c r="G32" s="39"/>
      <c r="H32" s="38"/>
      <c r="I32" s="65" t="s">
        <v>312</v>
      </c>
      <c r="J32" s="57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4">
      <c r="A33" s="117">
        <v>41001</v>
      </c>
      <c r="B33" s="33">
        <v>0</v>
      </c>
      <c r="C33" s="25"/>
      <c r="D33" s="33"/>
      <c r="E33" s="34"/>
      <c r="F33" s="34"/>
      <c r="G33" s="34"/>
      <c r="H33" s="33"/>
      <c r="I33" s="54" t="s">
        <v>85</v>
      </c>
      <c r="J33" s="53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4">
      <c r="A34" s="13">
        <v>41008</v>
      </c>
      <c r="B34" s="33">
        <v>1</v>
      </c>
      <c r="C34" s="25"/>
      <c r="D34" s="33">
        <v>1</v>
      </c>
      <c r="E34" s="34"/>
      <c r="F34" s="34"/>
      <c r="G34" s="34"/>
      <c r="H34" s="33"/>
      <c r="I34" s="54" t="s">
        <v>86</v>
      </c>
      <c r="J34" s="53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4">
      <c r="A35" s="13">
        <v>41018</v>
      </c>
      <c r="B35" s="33">
        <v>0</v>
      </c>
      <c r="C35" s="25"/>
      <c r="D35" s="33"/>
      <c r="E35" s="34"/>
      <c r="F35" s="34"/>
      <c r="G35" s="34"/>
      <c r="H35" s="33"/>
      <c r="I35" s="54" t="s">
        <v>87</v>
      </c>
      <c r="J35" s="53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4">
      <c r="A36" s="13">
        <v>41022</v>
      </c>
      <c r="B36" s="33">
        <v>0</v>
      </c>
      <c r="C36" s="25"/>
      <c r="D36" s="33"/>
      <c r="E36" s="34"/>
      <c r="F36" s="34"/>
      <c r="G36" s="34"/>
      <c r="H36" s="33"/>
      <c r="I36" s="56" t="s">
        <v>88</v>
      </c>
      <c r="J36" s="5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4">
      <c r="A37" s="13">
        <v>41029</v>
      </c>
      <c r="B37" s="33">
        <v>0</v>
      </c>
      <c r="C37" s="25"/>
      <c r="D37" s="33"/>
      <c r="E37" s="34"/>
      <c r="F37" s="34"/>
      <c r="G37" s="34"/>
      <c r="H37" s="33"/>
      <c r="I37" s="56" t="s">
        <v>89</v>
      </c>
      <c r="J37" s="53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24">
      <c r="A38" s="13">
        <v>41038</v>
      </c>
      <c r="B38" s="33">
        <v>1</v>
      </c>
      <c r="C38" s="25"/>
      <c r="D38" s="33">
        <v>1</v>
      </c>
      <c r="E38" s="34"/>
      <c r="F38" s="34"/>
      <c r="G38" s="34"/>
      <c r="H38" s="33"/>
      <c r="I38" s="56" t="s">
        <v>90</v>
      </c>
      <c r="J38" s="53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4">
      <c r="A39" s="13">
        <v>41043</v>
      </c>
      <c r="B39" s="33">
        <v>1</v>
      </c>
      <c r="C39" s="25"/>
      <c r="D39" s="33">
        <v>1</v>
      </c>
      <c r="E39" s="34"/>
      <c r="F39" s="34"/>
      <c r="G39" s="34"/>
      <c r="H39" s="33"/>
      <c r="I39" s="56" t="s">
        <v>205</v>
      </c>
      <c r="J39" s="53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4">
      <c r="A40" s="13">
        <v>41045</v>
      </c>
      <c r="B40" s="33">
        <v>0</v>
      </c>
      <c r="C40" s="25"/>
      <c r="D40" s="33"/>
      <c r="E40" s="34"/>
      <c r="F40" s="34"/>
      <c r="G40" s="34"/>
      <c r="H40" s="33"/>
      <c r="I40" s="56" t="s">
        <v>91</v>
      </c>
      <c r="J40" s="53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4">
      <c r="A41" s="13">
        <v>41053</v>
      </c>
      <c r="B41" s="33">
        <v>0</v>
      </c>
      <c r="C41" s="25"/>
      <c r="D41" s="33"/>
      <c r="E41" s="34"/>
      <c r="F41" s="34"/>
      <c r="G41" s="34"/>
      <c r="H41" s="33"/>
      <c r="I41" s="54" t="s">
        <v>218</v>
      </c>
      <c r="J41" s="53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4">
      <c r="A42" s="13">
        <v>41060</v>
      </c>
      <c r="B42" s="33">
        <v>3</v>
      </c>
      <c r="C42" s="93"/>
      <c r="D42" s="33">
        <v>2</v>
      </c>
      <c r="E42" s="36"/>
      <c r="F42" s="36"/>
      <c r="G42" s="34">
        <v>1</v>
      </c>
      <c r="H42" s="33"/>
      <c r="I42" s="56" t="s">
        <v>225</v>
      </c>
      <c r="J42" s="6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4">
      <c r="A43" s="13">
        <v>41060</v>
      </c>
      <c r="B43" s="33">
        <v>0</v>
      </c>
      <c r="C43" s="93"/>
      <c r="D43" s="33"/>
      <c r="E43" s="36"/>
      <c r="F43" s="36"/>
      <c r="G43" s="34"/>
      <c r="H43" s="33"/>
      <c r="I43" s="56" t="s">
        <v>216</v>
      </c>
      <c r="J43" s="64" t="s">
        <v>211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4">
      <c r="A44" s="13">
        <v>41067</v>
      </c>
      <c r="B44" s="33">
        <v>0</v>
      </c>
      <c r="C44" s="25"/>
      <c r="D44" s="33"/>
      <c r="E44" s="34"/>
      <c r="F44" s="34"/>
      <c r="G44" s="34"/>
      <c r="H44" s="33"/>
      <c r="I44" s="56" t="s">
        <v>246</v>
      </c>
      <c r="J44" s="53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4">
      <c r="A45" s="13">
        <v>41074</v>
      </c>
      <c r="B45" s="33">
        <v>7</v>
      </c>
      <c r="C45" s="25"/>
      <c r="D45" s="33">
        <v>7</v>
      </c>
      <c r="E45" s="34"/>
      <c r="F45" s="34"/>
      <c r="G45" s="34"/>
      <c r="H45" s="33"/>
      <c r="I45" s="56" t="s">
        <v>271</v>
      </c>
      <c r="J45" s="53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4">
      <c r="A46" s="13">
        <v>41079</v>
      </c>
      <c r="B46" s="33">
        <v>0</v>
      </c>
      <c r="C46" s="25"/>
      <c r="D46" s="33"/>
      <c r="E46" s="34"/>
      <c r="F46" s="34"/>
      <c r="G46" s="34"/>
      <c r="H46" s="33"/>
      <c r="I46" s="56" t="s">
        <v>266</v>
      </c>
      <c r="J46" s="53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4" ht="13.5" thickBot="1">
      <c r="A47" s="14">
        <v>41085</v>
      </c>
      <c r="B47" s="38">
        <v>1</v>
      </c>
      <c r="C47" s="26"/>
      <c r="D47" s="38">
        <v>1</v>
      </c>
      <c r="E47" s="39"/>
      <c r="F47" s="39"/>
      <c r="G47" s="39"/>
      <c r="H47" s="38"/>
      <c r="I47" s="65" t="s">
        <v>312</v>
      </c>
      <c r="J47" s="57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4">
      <c r="A48" s="15"/>
      <c r="B48" s="36">
        <f>COUNT(B4:B47,C4:C17)</f>
        <v>58</v>
      </c>
      <c r="C48" s="18"/>
      <c r="D48" s="36"/>
      <c r="E48" s="36"/>
      <c r="F48" s="36"/>
      <c r="G48" s="36"/>
      <c r="H48" s="36"/>
      <c r="I48" s="56"/>
      <c r="J48" s="6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19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A50" s="1" t="s">
        <v>92</v>
      </c>
      <c r="B50" s="12" t="s">
        <v>13</v>
      </c>
      <c r="C50" s="11" t="s">
        <v>13</v>
      </c>
      <c r="D50" s="11" t="s">
        <v>13</v>
      </c>
      <c r="E50" s="12" t="s">
        <v>13</v>
      </c>
      <c r="F50" s="11" t="s">
        <v>13</v>
      </c>
      <c r="G50" s="11" t="s">
        <v>16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>
      <c r="A51" s="3" t="s">
        <v>0</v>
      </c>
      <c r="B51" s="4" t="s">
        <v>14</v>
      </c>
      <c r="C51" s="4" t="s">
        <v>14</v>
      </c>
      <c r="D51" s="4" t="s">
        <v>15</v>
      </c>
      <c r="E51" s="4" t="s">
        <v>17</v>
      </c>
      <c r="F51" s="4" t="s">
        <v>14</v>
      </c>
      <c r="G51" s="4" t="s">
        <v>29</v>
      </c>
      <c r="H51" s="4" t="s">
        <v>30</v>
      </c>
      <c r="I51" s="6" t="s">
        <v>31</v>
      </c>
      <c r="J51" s="5" t="s">
        <v>32</v>
      </c>
      <c r="K51" s="6" t="s">
        <v>6</v>
      </c>
      <c r="L51" s="5" t="s">
        <v>7</v>
      </c>
      <c r="M51" s="6" t="s">
        <v>8</v>
      </c>
      <c r="N51" s="34"/>
      <c r="O51" s="34"/>
      <c r="P51" s="34"/>
      <c r="Q51" s="34"/>
      <c r="R51" s="34"/>
      <c r="S51" s="34"/>
    </row>
    <row r="52" spans="1:19">
      <c r="A52" s="117">
        <v>41003</v>
      </c>
      <c r="B52" s="33">
        <v>0</v>
      </c>
      <c r="C52" s="33">
        <v>0</v>
      </c>
      <c r="D52" s="33">
        <v>0</v>
      </c>
      <c r="E52" s="33">
        <v>0</v>
      </c>
      <c r="F52" s="33">
        <v>0</v>
      </c>
      <c r="G52" s="33"/>
      <c r="H52" s="34"/>
      <c r="I52" s="34"/>
      <c r="J52" s="34"/>
      <c r="K52" s="33"/>
      <c r="L52" s="51" t="s">
        <v>93</v>
      </c>
      <c r="M52" s="53"/>
      <c r="N52" s="34"/>
      <c r="O52" s="34"/>
      <c r="P52" s="34"/>
      <c r="Q52" s="34"/>
      <c r="R52" s="34"/>
      <c r="S52" s="34"/>
    </row>
    <row r="53" spans="1:19">
      <c r="A53" s="13">
        <v>41011</v>
      </c>
      <c r="B53" s="33">
        <v>4</v>
      </c>
      <c r="C53" s="33">
        <v>5</v>
      </c>
      <c r="D53" s="33">
        <v>2</v>
      </c>
      <c r="E53" s="33">
        <v>0</v>
      </c>
      <c r="F53" s="33">
        <v>0</v>
      </c>
      <c r="G53" s="33">
        <v>11</v>
      </c>
      <c r="H53" s="34"/>
      <c r="I53" s="34"/>
      <c r="J53" s="34"/>
      <c r="K53" s="33"/>
      <c r="L53" s="51" t="s">
        <v>94</v>
      </c>
      <c r="M53" s="53"/>
      <c r="N53" s="34"/>
      <c r="O53" s="34"/>
      <c r="P53" s="34"/>
      <c r="Q53" s="34"/>
      <c r="R53" s="34"/>
      <c r="S53" s="34"/>
    </row>
    <row r="54" spans="1:19">
      <c r="A54" s="13">
        <v>41018</v>
      </c>
      <c r="B54" s="33">
        <v>1</v>
      </c>
      <c r="C54" s="33">
        <v>1</v>
      </c>
      <c r="D54" s="33">
        <v>3</v>
      </c>
      <c r="E54" s="33">
        <v>1</v>
      </c>
      <c r="F54" s="33">
        <v>0</v>
      </c>
      <c r="G54" s="33">
        <v>6</v>
      </c>
      <c r="H54" s="34"/>
      <c r="I54" s="34"/>
      <c r="J54" s="34"/>
      <c r="K54" s="33"/>
      <c r="L54" s="54" t="s">
        <v>87</v>
      </c>
      <c r="M54" s="53"/>
      <c r="N54" s="34"/>
      <c r="O54" s="34"/>
      <c r="P54" s="34"/>
      <c r="Q54" s="34"/>
      <c r="R54" s="34"/>
      <c r="S54" s="34"/>
    </row>
    <row r="55" spans="1:19">
      <c r="A55" s="13">
        <v>41022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/>
      <c r="H55" s="34"/>
      <c r="I55" s="34"/>
      <c r="J55" s="34"/>
      <c r="K55" s="33"/>
      <c r="L55" s="51" t="s">
        <v>88</v>
      </c>
      <c r="M55" s="53"/>
      <c r="N55" s="34"/>
      <c r="O55" s="34"/>
      <c r="P55" s="34"/>
      <c r="Q55" s="34"/>
      <c r="R55" s="34"/>
      <c r="S55" s="34"/>
    </row>
    <row r="56" spans="1:19">
      <c r="A56" s="13">
        <v>41031</v>
      </c>
      <c r="B56" s="33">
        <v>0</v>
      </c>
      <c r="C56" s="33">
        <v>0</v>
      </c>
      <c r="D56" s="33">
        <v>0</v>
      </c>
      <c r="E56" s="33">
        <v>0</v>
      </c>
      <c r="F56" s="33">
        <v>0</v>
      </c>
      <c r="G56" s="33"/>
      <c r="H56" s="34"/>
      <c r="I56" s="34"/>
      <c r="J56" s="34"/>
      <c r="K56" s="33"/>
      <c r="L56" s="51" t="s">
        <v>96</v>
      </c>
      <c r="M56" s="53"/>
      <c r="N56" s="34"/>
      <c r="O56" s="34"/>
      <c r="P56" s="34"/>
      <c r="Q56" s="34"/>
      <c r="R56" s="34"/>
      <c r="S56" s="34"/>
    </row>
    <row r="57" spans="1:19">
      <c r="A57" s="13">
        <v>41032</v>
      </c>
      <c r="B57" s="33">
        <v>6</v>
      </c>
      <c r="C57" s="33">
        <v>14</v>
      </c>
      <c r="D57" s="33">
        <v>0</v>
      </c>
      <c r="E57" s="33">
        <v>1</v>
      </c>
      <c r="F57" s="33">
        <v>0</v>
      </c>
      <c r="G57" s="33">
        <v>21</v>
      </c>
      <c r="H57" s="34"/>
      <c r="I57" s="34"/>
      <c r="J57" s="34"/>
      <c r="K57" s="33"/>
      <c r="L57" s="51" t="s">
        <v>97</v>
      </c>
      <c r="M57" s="53"/>
      <c r="N57" s="34"/>
      <c r="O57" s="34"/>
      <c r="P57" s="34"/>
      <c r="Q57" s="34"/>
      <c r="R57" s="34"/>
      <c r="S57" s="34"/>
    </row>
    <row r="58" spans="1:19">
      <c r="A58" s="13">
        <v>41036</v>
      </c>
      <c r="B58" s="33">
        <v>0</v>
      </c>
      <c r="C58" s="33">
        <v>0</v>
      </c>
      <c r="D58" s="33">
        <v>0</v>
      </c>
      <c r="E58" s="33">
        <v>1</v>
      </c>
      <c r="F58" s="33">
        <v>0</v>
      </c>
      <c r="G58" s="33">
        <v>1</v>
      </c>
      <c r="H58" s="34"/>
      <c r="I58" s="34"/>
      <c r="J58" s="34"/>
      <c r="K58" s="33"/>
      <c r="L58" s="51" t="s">
        <v>98</v>
      </c>
      <c r="M58" s="53"/>
      <c r="N58" s="34"/>
      <c r="O58" s="34"/>
      <c r="P58" s="34"/>
      <c r="Q58" s="34"/>
      <c r="R58" s="34"/>
      <c r="S58" s="34"/>
    </row>
    <row r="59" spans="1:19">
      <c r="A59" s="13">
        <v>41047</v>
      </c>
      <c r="B59" s="33">
        <v>0</v>
      </c>
      <c r="C59" s="33">
        <v>0</v>
      </c>
      <c r="D59" s="33">
        <v>1</v>
      </c>
      <c r="E59" s="33">
        <v>0</v>
      </c>
      <c r="F59" s="33">
        <v>0</v>
      </c>
      <c r="G59" s="33"/>
      <c r="H59" s="34">
        <v>1</v>
      </c>
      <c r="I59" s="34"/>
      <c r="J59" s="34"/>
      <c r="K59" s="33"/>
      <c r="L59" s="54" t="s">
        <v>201</v>
      </c>
      <c r="M59" s="53"/>
      <c r="N59" s="34"/>
      <c r="O59" s="34"/>
      <c r="P59" s="34"/>
      <c r="Q59" s="34"/>
      <c r="R59" s="34"/>
      <c r="S59" s="34"/>
    </row>
    <row r="60" spans="1:19">
      <c r="A60" s="13">
        <v>41054</v>
      </c>
      <c r="B60" s="33">
        <v>1</v>
      </c>
      <c r="C60" s="33">
        <v>2</v>
      </c>
      <c r="D60" s="33">
        <v>0</v>
      </c>
      <c r="E60" s="33">
        <v>0</v>
      </c>
      <c r="F60" s="33">
        <v>0</v>
      </c>
      <c r="G60" s="33">
        <v>3</v>
      </c>
      <c r="H60" s="34"/>
      <c r="I60" s="34"/>
      <c r="J60" s="34"/>
      <c r="K60" s="33"/>
      <c r="L60" s="54" t="s">
        <v>277</v>
      </c>
      <c r="M60" s="53"/>
      <c r="N60" s="34"/>
      <c r="O60" s="34"/>
      <c r="P60" s="34"/>
      <c r="Q60" s="34"/>
      <c r="R60" s="34"/>
      <c r="S60" s="34"/>
    </row>
    <row r="61" spans="1:19">
      <c r="A61" s="13">
        <v>41061</v>
      </c>
      <c r="B61" s="33">
        <v>1</v>
      </c>
      <c r="C61" s="33">
        <v>0</v>
      </c>
      <c r="D61" s="33">
        <v>0</v>
      </c>
      <c r="E61" s="33">
        <v>0</v>
      </c>
      <c r="F61" s="33">
        <v>0</v>
      </c>
      <c r="G61" s="33">
        <v>1</v>
      </c>
      <c r="H61" s="34"/>
      <c r="I61" s="34"/>
      <c r="J61" s="34"/>
      <c r="K61" s="33"/>
      <c r="L61" s="51" t="s">
        <v>228</v>
      </c>
      <c r="M61" s="53"/>
      <c r="N61" s="34"/>
      <c r="O61" s="34"/>
      <c r="P61" s="34"/>
      <c r="Q61" s="34"/>
      <c r="R61" s="34"/>
      <c r="S61" s="34"/>
    </row>
    <row r="62" spans="1:19">
      <c r="A62" s="13">
        <v>41061</v>
      </c>
      <c r="B62" s="33">
        <v>0</v>
      </c>
      <c r="C62" s="33">
        <v>0</v>
      </c>
      <c r="D62" s="33">
        <v>0</v>
      </c>
      <c r="E62" s="33">
        <v>0</v>
      </c>
      <c r="F62" s="33">
        <v>0</v>
      </c>
      <c r="G62" s="33"/>
      <c r="H62" s="34"/>
      <c r="I62" s="34"/>
      <c r="J62" s="34"/>
      <c r="K62" s="33"/>
      <c r="L62" s="51" t="s">
        <v>227</v>
      </c>
      <c r="M62" s="53" t="s">
        <v>211</v>
      </c>
      <c r="N62" s="34"/>
      <c r="O62" s="34"/>
      <c r="P62" s="34"/>
      <c r="Q62" s="34"/>
      <c r="R62" s="34"/>
      <c r="S62" s="34"/>
    </row>
    <row r="63" spans="1:19">
      <c r="A63" s="13">
        <v>41068</v>
      </c>
      <c r="B63" s="33">
        <v>0</v>
      </c>
      <c r="C63" s="33">
        <v>0</v>
      </c>
      <c r="D63" s="33">
        <v>0</v>
      </c>
      <c r="E63" s="33">
        <v>0</v>
      </c>
      <c r="F63" s="33">
        <v>0</v>
      </c>
      <c r="G63" s="33"/>
      <c r="H63" s="34"/>
      <c r="I63" s="34"/>
      <c r="J63" s="34"/>
      <c r="K63" s="33"/>
      <c r="L63" s="54" t="s">
        <v>242</v>
      </c>
      <c r="M63" s="53"/>
      <c r="N63" s="34"/>
      <c r="O63" s="34"/>
      <c r="P63" s="34"/>
      <c r="Q63" s="34"/>
      <c r="R63" s="34"/>
      <c r="S63" s="34"/>
    </row>
    <row r="64" spans="1:19">
      <c r="A64" s="13">
        <v>41075</v>
      </c>
      <c r="B64" s="33">
        <v>0</v>
      </c>
      <c r="C64" s="33">
        <v>1</v>
      </c>
      <c r="D64" s="33">
        <v>0</v>
      </c>
      <c r="E64" s="33">
        <v>1</v>
      </c>
      <c r="F64" s="33">
        <v>0</v>
      </c>
      <c r="G64" s="33">
        <v>1</v>
      </c>
      <c r="H64" s="34">
        <v>1</v>
      </c>
      <c r="I64" s="34"/>
      <c r="J64" s="34"/>
      <c r="K64" s="33"/>
      <c r="L64" s="54" t="s">
        <v>280</v>
      </c>
      <c r="M64" s="53"/>
      <c r="N64" s="34"/>
      <c r="O64" s="34"/>
      <c r="P64" s="34"/>
      <c r="Q64" s="34"/>
      <c r="R64" s="34"/>
      <c r="S64" s="34"/>
    </row>
    <row r="65" spans="1:28">
      <c r="A65" s="13">
        <v>41082</v>
      </c>
      <c r="B65" s="33">
        <v>1</v>
      </c>
      <c r="C65" s="33">
        <v>0</v>
      </c>
      <c r="D65" s="33">
        <v>0</v>
      </c>
      <c r="E65" s="33">
        <v>0</v>
      </c>
      <c r="F65" s="33">
        <v>0</v>
      </c>
      <c r="G65" s="33"/>
      <c r="H65" s="34">
        <v>1</v>
      </c>
      <c r="I65" s="34"/>
      <c r="J65" s="34"/>
      <c r="K65" s="33"/>
      <c r="L65" s="54" t="s">
        <v>284</v>
      </c>
      <c r="M65" s="53" t="s">
        <v>273</v>
      </c>
      <c r="N65" s="34"/>
      <c r="O65" s="34"/>
      <c r="P65" s="34"/>
      <c r="Q65" s="34"/>
      <c r="R65" s="34"/>
      <c r="S65" s="34"/>
    </row>
    <row r="66" spans="1:28" ht="13.5" thickBot="1">
      <c r="A66" s="14">
        <v>41087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/>
      <c r="H66" s="39"/>
      <c r="I66" s="39"/>
      <c r="J66" s="39"/>
      <c r="K66" s="38"/>
      <c r="L66" s="55" t="s">
        <v>289</v>
      </c>
      <c r="M66" s="57"/>
      <c r="N66" s="34"/>
      <c r="O66" s="34"/>
      <c r="P66" s="36"/>
      <c r="Q66" s="34"/>
      <c r="R66" s="34"/>
      <c r="S66" s="34"/>
      <c r="T66" s="34"/>
      <c r="U66" s="34"/>
      <c r="V66" s="36"/>
      <c r="W66" s="34"/>
      <c r="X66" s="34"/>
      <c r="AB66" s="9"/>
    </row>
    <row r="67" spans="1:28">
      <c r="A67" s="15"/>
      <c r="B67" s="36">
        <f>COUNT(B52:F66)</f>
        <v>75</v>
      </c>
      <c r="C67" s="36"/>
      <c r="D67" s="36"/>
      <c r="E67" s="36"/>
      <c r="F67" s="36"/>
      <c r="G67" s="36"/>
      <c r="H67" s="36"/>
      <c r="I67" s="34"/>
      <c r="J67" s="36"/>
      <c r="K67" s="34"/>
      <c r="L67" s="34"/>
      <c r="M67" s="34"/>
      <c r="N67" s="34"/>
      <c r="O67" s="34"/>
      <c r="P67" s="36"/>
      <c r="Q67" s="34"/>
      <c r="R67" s="34"/>
      <c r="S67" s="34"/>
      <c r="T67" s="34"/>
      <c r="U67" s="34"/>
      <c r="V67" s="36"/>
      <c r="W67" s="34"/>
      <c r="X67" s="34"/>
      <c r="AB67" s="9"/>
    </row>
    <row r="68" spans="1:28">
      <c r="A68" s="15"/>
      <c r="B68" s="36"/>
      <c r="C68" s="36"/>
      <c r="D68" s="36"/>
      <c r="E68" s="36"/>
      <c r="F68" s="36"/>
      <c r="G68" s="36"/>
      <c r="H68" s="36"/>
      <c r="I68" s="34"/>
      <c r="J68" s="36"/>
      <c r="K68" s="34"/>
      <c r="L68" s="34"/>
      <c r="M68" s="34"/>
      <c r="N68" s="34"/>
      <c r="O68" s="34"/>
      <c r="P68" s="34"/>
      <c r="Q68" s="34"/>
      <c r="R68" s="34"/>
      <c r="S68" s="34"/>
    </row>
    <row r="69" spans="1:28">
      <c r="A69" s="1" t="s">
        <v>99</v>
      </c>
      <c r="B69" s="12" t="s">
        <v>13</v>
      </c>
      <c r="C69" s="11" t="s">
        <v>13</v>
      </c>
      <c r="D69" s="11" t="s">
        <v>13</v>
      </c>
      <c r="E69" s="12" t="s">
        <v>13</v>
      </c>
      <c r="F69" s="11" t="s">
        <v>13</v>
      </c>
      <c r="G69" s="11" t="s">
        <v>16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28">
      <c r="A70" s="3" t="s">
        <v>0</v>
      </c>
      <c r="B70" s="4" t="s">
        <v>14</v>
      </c>
      <c r="C70" s="4" t="s">
        <v>14</v>
      </c>
      <c r="D70" s="4" t="s">
        <v>15</v>
      </c>
      <c r="E70" s="4" t="s">
        <v>17</v>
      </c>
      <c r="F70" s="4" t="s">
        <v>14</v>
      </c>
      <c r="G70" s="4" t="s">
        <v>29</v>
      </c>
      <c r="H70" s="4" t="s">
        <v>30</v>
      </c>
      <c r="I70" s="6" t="s">
        <v>31</v>
      </c>
      <c r="J70" s="5" t="s">
        <v>32</v>
      </c>
      <c r="K70" s="6" t="s">
        <v>6</v>
      </c>
      <c r="L70" s="5" t="s">
        <v>7</v>
      </c>
      <c r="M70" s="6" t="s">
        <v>8</v>
      </c>
      <c r="N70" s="34"/>
      <c r="O70" s="34"/>
      <c r="P70" s="34"/>
      <c r="Q70" s="34"/>
      <c r="R70" s="34"/>
      <c r="S70" s="34"/>
    </row>
    <row r="71" spans="1:28">
      <c r="A71" s="117">
        <v>41002</v>
      </c>
      <c r="B71" s="33">
        <v>0</v>
      </c>
      <c r="C71" s="35">
        <v>0</v>
      </c>
      <c r="D71" s="35">
        <v>1</v>
      </c>
      <c r="E71" s="35">
        <v>0</v>
      </c>
      <c r="F71" s="35">
        <v>0</v>
      </c>
      <c r="G71" s="35"/>
      <c r="H71" s="34">
        <v>1</v>
      </c>
      <c r="I71" s="34"/>
      <c r="J71" s="34"/>
      <c r="K71" s="35"/>
      <c r="L71" s="54" t="s">
        <v>100</v>
      </c>
      <c r="M71" s="52"/>
      <c r="N71" s="34"/>
      <c r="O71" s="34"/>
      <c r="P71" s="34"/>
      <c r="Q71" s="34"/>
      <c r="R71" s="34"/>
      <c r="S71" s="34"/>
    </row>
    <row r="72" spans="1:28">
      <c r="A72" s="13">
        <v>41009</v>
      </c>
      <c r="B72" s="33">
        <v>0</v>
      </c>
      <c r="C72" s="33">
        <v>0</v>
      </c>
      <c r="D72" s="33">
        <v>1</v>
      </c>
      <c r="E72" s="33">
        <v>0</v>
      </c>
      <c r="F72" s="33">
        <v>0</v>
      </c>
      <c r="G72" s="33"/>
      <c r="H72" s="34">
        <v>1</v>
      </c>
      <c r="I72" s="34"/>
      <c r="J72" s="34"/>
      <c r="K72" s="33"/>
      <c r="L72" s="54" t="s">
        <v>101</v>
      </c>
      <c r="M72" s="53"/>
      <c r="N72" s="34"/>
      <c r="O72" s="34"/>
      <c r="P72" s="34"/>
      <c r="Q72" s="34"/>
      <c r="R72" s="34"/>
      <c r="S72" s="34"/>
    </row>
    <row r="73" spans="1:28">
      <c r="A73" s="13">
        <v>41018</v>
      </c>
      <c r="B73" s="33">
        <v>0</v>
      </c>
      <c r="C73" s="33">
        <v>0</v>
      </c>
      <c r="D73" s="33">
        <v>0</v>
      </c>
      <c r="E73" s="33">
        <v>0</v>
      </c>
      <c r="F73" s="33">
        <v>0</v>
      </c>
      <c r="G73" s="33"/>
      <c r="H73" s="34"/>
      <c r="I73" s="34"/>
      <c r="J73" s="34"/>
      <c r="K73" s="33"/>
      <c r="L73" s="54" t="s">
        <v>87</v>
      </c>
      <c r="M73" s="53"/>
      <c r="N73" s="34"/>
      <c r="O73" s="34"/>
      <c r="P73" s="34"/>
      <c r="Q73" s="34"/>
      <c r="R73" s="34"/>
      <c r="S73" s="34"/>
    </row>
    <row r="74" spans="1:28">
      <c r="A74" s="13">
        <v>41022</v>
      </c>
      <c r="B74" s="33">
        <v>0</v>
      </c>
      <c r="C74" s="33">
        <v>0</v>
      </c>
      <c r="D74" s="33">
        <v>0</v>
      </c>
      <c r="E74" s="33">
        <v>0</v>
      </c>
      <c r="F74" s="33">
        <v>0</v>
      </c>
      <c r="G74" s="33"/>
      <c r="H74" s="34"/>
      <c r="I74" s="34"/>
      <c r="J74" s="34"/>
      <c r="K74" s="33"/>
      <c r="L74" s="54" t="s">
        <v>88</v>
      </c>
      <c r="M74" s="53"/>
      <c r="N74" s="34"/>
      <c r="O74" s="34"/>
      <c r="P74" s="34"/>
      <c r="Q74" s="34"/>
      <c r="R74" s="34"/>
      <c r="S74" s="34"/>
    </row>
    <row r="75" spans="1:28">
      <c r="A75" s="13">
        <v>41030</v>
      </c>
      <c r="B75" s="33">
        <v>1</v>
      </c>
      <c r="C75" s="33">
        <v>0</v>
      </c>
      <c r="D75" s="33">
        <v>1</v>
      </c>
      <c r="E75" s="33">
        <v>0</v>
      </c>
      <c r="F75" s="33">
        <v>0</v>
      </c>
      <c r="G75" s="33"/>
      <c r="H75" s="34">
        <v>2</v>
      </c>
      <c r="I75" s="34"/>
      <c r="J75" s="34"/>
      <c r="K75" s="33"/>
      <c r="L75" s="54" t="s">
        <v>102</v>
      </c>
      <c r="M75" s="53"/>
      <c r="N75" s="34"/>
      <c r="O75" s="34"/>
      <c r="P75" s="34"/>
      <c r="Q75" s="34"/>
      <c r="R75" s="34"/>
      <c r="S75" s="34"/>
    </row>
    <row r="76" spans="1:28">
      <c r="A76" s="13">
        <v>41039</v>
      </c>
      <c r="B76" s="33">
        <v>1</v>
      </c>
      <c r="C76" s="33">
        <v>0</v>
      </c>
      <c r="D76" s="33">
        <v>0</v>
      </c>
      <c r="E76" s="33">
        <v>0</v>
      </c>
      <c r="F76" s="33">
        <v>0</v>
      </c>
      <c r="G76" s="33"/>
      <c r="H76" s="34"/>
      <c r="I76" s="34">
        <v>1</v>
      </c>
      <c r="J76" s="34"/>
      <c r="K76" s="33"/>
      <c r="L76" s="54" t="s">
        <v>297</v>
      </c>
      <c r="M76" s="53"/>
      <c r="N76" s="34"/>
      <c r="O76" s="34"/>
      <c r="P76" s="34"/>
      <c r="Q76" s="34"/>
      <c r="R76" s="34"/>
      <c r="S76" s="34"/>
    </row>
    <row r="77" spans="1:28">
      <c r="A77" s="13">
        <v>41044</v>
      </c>
      <c r="B77" s="33">
        <v>1</v>
      </c>
      <c r="C77" s="33">
        <v>7</v>
      </c>
      <c r="D77" s="33">
        <v>1</v>
      </c>
      <c r="E77" s="33">
        <v>3</v>
      </c>
      <c r="F77" s="33">
        <v>0</v>
      </c>
      <c r="G77" s="33">
        <v>12</v>
      </c>
      <c r="H77" s="34"/>
      <c r="I77" s="34"/>
      <c r="J77" s="34"/>
      <c r="K77" s="33"/>
      <c r="L77" s="54" t="s">
        <v>189</v>
      </c>
      <c r="M77" s="53"/>
      <c r="N77" s="34"/>
      <c r="O77" s="34"/>
      <c r="P77" s="34"/>
      <c r="Q77" s="34"/>
      <c r="R77" s="34"/>
      <c r="S77" s="34"/>
    </row>
    <row r="78" spans="1:28">
      <c r="A78" s="13">
        <v>41051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/>
      <c r="H78" s="34"/>
      <c r="I78" s="34"/>
      <c r="J78" s="34"/>
      <c r="K78" s="33"/>
      <c r="L78" s="54" t="s">
        <v>193</v>
      </c>
      <c r="M78" s="53"/>
      <c r="N78" s="34"/>
      <c r="O78" s="34"/>
      <c r="P78" s="34"/>
      <c r="Q78" s="34"/>
      <c r="R78" s="34"/>
      <c r="S78" s="34"/>
    </row>
    <row r="79" spans="1:28">
      <c r="A79" s="13">
        <v>41061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/>
      <c r="H79" s="34"/>
      <c r="I79" s="34"/>
      <c r="J79" s="34"/>
      <c r="K79" s="33"/>
      <c r="L79" s="51" t="s">
        <v>228</v>
      </c>
      <c r="M79" s="53"/>
      <c r="N79" s="34"/>
      <c r="O79" s="34"/>
      <c r="P79" s="34"/>
      <c r="Q79" s="34"/>
      <c r="R79" s="34"/>
      <c r="S79" s="34"/>
    </row>
    <row r="80" spans="1:28">
      <c r="A80" s="13">
        <v>41061</v>
      </c>
      <c r="B80" s="33">
        <v>0</v>
      </c>
      <c r="C80" s="33">
        <v>0</v>
      </c>
      <c r="D80" s="33">
        <v>0</v>
      </c>
      <c r="E80" s="33">
        <v>0</v>
      </c>
      <c r="F80" s="33">
        <v>0</v>
      </c>
      <c r="G80" s="33"/>
      <c r="H80" s="34"/>
      <c r="I80" s="34"/>
      <c r="J80" s="34"/>
      <c r="K80" s="33"/>
      <c r="L80" s="51" t="s">
        <v>227</v>
      </c>
      <c r="M80" s="53" t="s">
        <v>211</v>
      </c>
      <c r="N80" s="34"/>
      <c r="O80" s="34"/>
      <c r="P80" s="34"/>
      <c r="Q80" s="34"/>
      <c r="R80" s="34"/>
      <c r="S80" s="34"/>
    </row>
    <row r="81" spans="1:24">
      <c r="A81" s="13">
        <v>41065</v>
      </c>
      <c r="B81" s="33">
        <v>0</v>
      </c>
      <c r="C81" s="33">
        <v>0</v>
      </c>
      <c r="D81" s="33">
        <v>0</v>
      </c>
      <c r="E81" s="33">
        <v>0</v>
      </c>
      <c r="F81" s="33">
        <v>0</v>
      </c>
      <c r="G81" s="33"/>
      <c r="H81" s="34"/>
      <c r="I81" s="34"/>
      <c r="J81" s="34"/>
      <c r="K81" s="33"/>
      <c r="L81" s="54" t="s">
        <v>230</v>
      </c>
      <c r="M81" s="53"/>
      <c r="N81" s="34"/>
      <c r="O81" s="34"/>
      <c r="P81" s="34"/>
      <c r="Q81" s="34"/>
      <c r="R81" s="34"/>
      <c r="S81" s="34"/>
    </row>
    <row r="82" spans="1:24">
      <c r="A82" s="13">
        <v>41072</v>
      </c>
      <c r="B82" s="33">
        <v>0</v>
      </c>
      <c r="C82" s="33">
        <v>4</v>
      </c>
      <c r="D82" s="33">
        <v>0</v>
      </c>
      <c r="E82" s="33">
        <v>0</v>
      </c>
      <c r="F82" s="33">
        <v>0</v>
      </c>
      <c r="G82" s="33"/>
      <c r="H82" s="34">
        <v>4</v>
      </c>
      <c r="I82" s="34"/>
      <c r="J82" s="34"/>
      <c r="K82" s="33"/>
      <c r="L82" s="54" t="s">
        <v>240</v>
      </c>
      <c r="M82" s="53"/>
      <c r="N82" s="34"/>
      <c r="O82" s="34"/>
      <c r="P82" s="34"/>
      <c r="Q82" s="34"/>
      <c r="R82" s="34"/>
      <c r="S82" s="34"/>
    </row>
    <row r="83" spans="1:24">
      <c r="A83" s="13">
        <v>41081</v>
      </c>
      <c r="B83" s="33">
        <v>0</v>
      </c>
      <c r="C83" s="33">
        <v>0</v>
      </c>
      <c r="D83" s="33">
        <v>0</v>
      </c>
      <c r="E83" s="33">
        <v>0</v>
      </c>
      <c r="F83" s="33">
        <v>0</v>
      </c>
      <c r="G83" s="33"/>
      <c r="H83" s="34"/>
      <c r="I83" s="34"/>
      <c r="J83" s="34"/>
      <c r="K83" s="33"/>
      <c r="L83" s="54" t="s">
        <v>261</v>
      </c>
      <c r="M83" s="53"/>
      <c r="N83" s="34"/>
      <c r="O83" s="34"/>
      <c r="P83" s="34"/>
      <c r="Q83" s="34"/>
      <c r="R83" s="34"/>
      <c r="S83" s="34"/>
    </row>
    <row r="84" spans="1:24" ht="13.5" thickBot="1">
      <c r="A84" s="14">
        <v>41089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/>
      <c r="H84" s="39"/>
      <c r="I84" s="39"/>
      <c r="J84" s="39"/>
      <c r="K84" s="38"/>
      <c r="L84" s="55" t="s">
        <v>293</v>
      </c>
      <c r="M84" s="57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B85" s="34">
        <f>COUNT(B71:F84)</f>
        <v>70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O86" s="34"/>
      <c r="P86" s="34"/>
      <c r="Q86" s="34"/>
      <c r="R86" s="34"/>
      <c r="S86" s="34"/>
      <c r="T86" s="34"/>
      <c r="U86" s="34"/>
      <c r="V86" s="34"/>
    </row>
    <row r="87" spans="1:24">
      <c r="A87" s="1" t="s">
        <v>40</v>
      </c>
      <c r="B87" s="12" t="s">
        <v>13</v>
      </c>
      <c r="C87" s="11" t="s">
        <v>13</v>
      </c>
      <c r="D87" s="11" t="s">
        <v>16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 spans="1:24">
      <c r="A88" s="3" t="s">
        <v>0</v>
      </c>
      <c r="B88" s="4" t="s">
        <v>14</v>
      </c>
      <c r="C88" s="4" t="s">
        <v>15</v>
      </c>
      <c r="D88" s="4" t="s">
        <v>29</v>
      </c>
      <c r="E88" s="4" t="s">
        <v>30</v>
      </c>
      <c r="F88" s="6" t="s">
        <v>31</v>
      </c>
      <c r="G88" s="5" t="s">
        <v>32</v>
      </c>
      <c r="H88" s="6" t="s">
        <v>6</v>
      </c>
      <c r="I88" s="5" t="s">
        <v>7</v>
      </c>
      <c r="J88" s="6" t="s">
        <v>8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spans="1:24">
      <c r="A89" s="117">
        <v>41003</v>
      </c>
      <c r="B89" s="33">
        <v>0</v>
      </c>
      <c r="C89" s="33">
        <v>0</v>
      </c>
      <c r="D89" s="33"/>
      <c r="E89" s="36"/>
      <c r="F89" s="36"/>
      <c r="G89" s="34"/>
      <c r="H89" s="33"/>
      <c r="I89" s="56" t="s">
        <v>93</v>
      </c>
      <c r="J89" s="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spans="1:24">
      <c r="A90" s="13">
        <v>41011</v>
      </c>
      <c r="B90" s="33">
        <v>0</v>
      </c>
      <c r="C90" s="33">
        <v>0</v>
      </c>
      <c r="D90" s="33"/>
      <c r="E90" s="36"/>
      <c r="F90" s="36"/>
      <c r="G90" s="34"/>
      <c r="H90" s="33"/>
      <c r="I90" s="54" t="s">
        <v>94</v>
      </c>
      <c r="J90" s="53"/>
      <c r="K90" s="6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 spans="1:24">
      <c r="A91" s="13">
        <v>41018</v>
      </c>
      <c r="B91" s="33">
        <v>2</v>
      </c>
      <c r="C91" s="33">
        <v>3</v>
      </c>
      <c r="D91" s="33">
        <v>2</v>
      </c>
      <c r="E91" s="36"/>
      <c r="F91" s="36"/>
      <c r="G91" s="34">
        <v>3</v>
      </c>
      <c r="H91" s="33"/>
      <c r="I91" s="54" t="s">
        <v>87</v>
      </c>
      <c r="J91" s="53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 spans="1:24">
      <c r="A92" s="13">
        <v>41022</v>
      </c>
      <c r="B92" s="33">
        <v>0</v>
      </c>
      <c r="C92" s="33">
        <v>0</v>
      </c>
      <c r="D92" s="33"/>
      <c r="E92" s="36"/>
      <c r="F92" s="36"/>
      <c r="G92" s="34"/>
      <c r="H92" s="33"/>
      <c r="I92" s="54" t="s">
        <v>88</v>
      </c>
      <c r="J92" s="53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 spans="1:24">
      <c r="A93" s="13">
        <v>41031</v>
      </c>
      <c r="B93" s="33">
        <v>1</v>
      </c>
      <c r="C93" s="33">
        <v>0</v>
      </c>
      <c r="D93" s="33">
        <v>1</v>
      </c>
      <c r="E93" s="36"/>
      <c r="F93" s="36"/>
      <c r="G93" s="34"/>
      <c r="H93" s="33"/>
      <c r="I93" s="56" t="s">
        <v>96</v>
      </c>
      <c r="J93" s="53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 spans="1:24">
      <c r="A94" s="13">
        <v>41036</v>
      </c>
      <c r="B94" s="33">
        <v>0</v>
      </c>
      <c r="C94" s="33">
        <v>0</v>
      </c>
      <c r="D94" s="33"/>
      <c r="E94" s="36"/>
      <c r="F94" s="36"/>
      <c r="G94" s="34"/>
      <c r="H94" s="33"/>
      <c r="I94" s="54" t="s">
        <v>98</v>
      </c>
      <c r="J94" s="53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 spans="1:24">
      <c r="A95" s="13">
        <v>41047</v>
      </c>
      <c r="B95" s="33">
        <v>0</v>
      </c>
      <c r="C95" s="33">
        <v>0</v>
      </c>
      <c r="D95" s="33"/>
      <c r="E95" s="36"/>
      <c r="F95" s="36"/>
      <c r="G95" s="34"/>
      <c r="H95" s="33"/>
      <c r="I95" s="56" t="s">
        <v>201</v>
      </c>
      <c r="J95" s="53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 spans="1:24">
      <c r="A96" s="13">
        <v>41054</v>
      </c>
      <c r="B96" s="33">
        <v>0</v>
      </c>
      <c r="C96" s="33">
        <v>0</v>
      </c>
      <c r="D96" s="33"/>
      <c r="E96" s="36"/>
      <c r="F96" s="36"/>
      <c r="G96" s="34"/>
      <c r="H96" s="33"/>
      <c r="I96" s="56" t="s">
        <v>277</v>
      </c>
      <c r="J96" s="53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 spans="1:22">
      <c r="A97" s="13">
        <v>41058</v>
      </c>
      <c r="B97" s="33">
        <v>0</v>
      </c>
      <c r="C97" s="33">
        <v>0</v>
      </c>
      <c r="D97" s="33"/>
      <c r="E97" s="36"/>
      <c r="F97" s="36"/>
      <c r="G97" s="34"/>
      <c r="H97" s="33"/>
      <c r="I97" s="54" t="s">
        <v>210</v>
      </c>
      <c r="J97" s="53" t="s">
        <v>211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 spans="1:22">
      <c r="A98" s="13">
        <v>41058</v>
      </c>
      <c r="B98" s="33">
        <v>0</v>
      </c>
      <c r="C98" s="33">
        <v>0</v>
      </c>
      <c r="D98" s="33"/>
      <c r="E98" s="36"/>
      <c r="F98" s="36"/>
      <c r="G98" s="34"/>
      <c r="H98" s="33"/>
      <c r="I98" s="54" t="s">
        <v>212</v>
      </c>
      <c r="J98" s="53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 spans="1:22">
      <c r="A99" s="13">
        <v>41068</v>
      </c>
      <c r="B99" s="33">
        <v>0</v>
      </c>
      <c r="C99" s="33">
        <v>0</v>
      </c>
      <c r="D99" s="33"/>
      <c r="E99" s="36"/>
      <c r="F99" s="36"/>
      <c r="G99" s="34"/>
      <c r="H99" s="33"/>
      <c r="I99" s="54" t="s">
        <v>242</v>
      </c>
      <c r="J99" s="53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 spans="1:22">
      <c r="A100" s="13">
        <v>41075</v>
      </c>
      <c r="B100" s="33">
        <v>0</v>
      </c>
      <c r="C100" s="33">
        <v>2</v>
      </c>
      <c r="D100" s="33">
        <v>2</v>
      </c>
      <c r="E100" s="36"/>
      <c r="F100" s="36"/>
      <c r="G100" s="34"/>
      <c r="H100" s="33"/>
      <c r="I100" s="54" t="s">
        <v>280</v>
      </c>
      <c r="J100" s="53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 spans="1:22">
      <c r="A101" s="13">
        <v>41082</v>
      </c>
      <c r="B101" s="33">
        <v>0</v>
      </c>
      <c r="C101" s="33">
        <v>0</v>
      </c>
      <c r="D101" s="33"/>
      <c r="E101" s="36"/>
      <c r="F101" s="36"/>
      <c r="G101" s="34"/>
      <c r="H101" s="33"/>
      <c r="I101" s="54" t="s">
        <v>284</v>
      </c>
      <c r="J101" s="53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 spans="1:22" ht="13.5" thickBot="1">
      <c r="A102" s="14">
        <v>41087</v>
      </c>
      <c r="B102" s="38">
        <v>1</v>
      </c>
      <c r="C102" s="38">
        <v>0</v>
      </c>
      <c r="D102" s="38">
        <v>1</v>
      </c>
      <c r="E102" s="39"/>
      <c r="F102" s="39"/>
      <c r="G102" s="39"/>
      <c r="H102" s="38"/>
      <c r="I102" s="55" t="s">
        <v>289</v>
      </c>
      <c r="J102" s="57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 spans="1:22">
      <c r="A103" s="117">
        <v>41003</v>
      </c>
      <c r="B103" s="33">
        <v>0</v>
      </c>
      <c r="C103" s="33">
        <v>1</v>
      </c>
      <c r="D103" s="33"/>
      <c r="E103" s="36"/>
      <c r="F103" s="36"/>
      <c r="G103" s="34">
        <v>1</v>
      </c>
      <c r="H103" s="33"/>
      <c r="I103" s="54" t="s">
        <v>93</v>
      </c>
      <c r="J103" s="53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spans="1:22">
      <c r="A104" s="13">
        <v>41011</v>
      </c>
      <c r="B104" s="33">
        <v>7</v>
      </c>
      <c r="C104" s="33">
        <v>3</v>
      </c>
      <c r="D104" s="33"/>
      <c r="E104" s="36"/>
      <c r="F104" s="36"/>
      <c r="G104" s="34">
        <v>10</v>
      </c>
      <c r="H104" s="33"/>
      <c r="I104" s="54" t="s">
        <v>94</v>
      </c>
      <c r="J104" s="53" t="s">
        <v>141</v>
      </c>
      <c r="K104" s="6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spans="1:22">
      <c r="A105" s="13">
        <v>41018</v>
      </c>
      <c r="B105" s="33">
        <v>0</v>
      </c>
      <c r="C105" s="33">
        <v>0</v>
      </c>
      <c r="D105" s="33"/>
      <c r="E105" s="36"/>
      <c r="F105" s="36"/>
      <c r="G105" s="34"/>
      <c r="H105" s="33"/>
      <c r="I105" s="54" t="s">
        <v>87</v>
      </c>
      <c r="J105" s="53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spans="1:22">
      <c r="A106" s="13">
        <v>41022</v>
      </c>
      <c r="B106" s="33">
        <v>1</v>
      </c>
      <c r="C106" s="33">
        <v>0</v>
      </c>
      <c r="D106" s="33">
        <v>1</v>
      </c>
      <c r="E106" s="36"/>
      <c r="F106" s="36"/>
      <c r="G106" s="34"/>
      <c r="H106" s="33"/>
      <c r="I106" s="56" t="s">
        <v>88</v>
      </c>
      <c r="J106" s="53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>
      <c r="A107" s="13">
        <v>41031</v>
      </c>
      <c r="B107" s="33">
        <v>0</v>
      </c>
      <c r="C107" s="33">
        <v>0</v>
      </c>
      <c r="D107" s="33"/>
      <c r="E107" s="36"/>
      <c r="F107" s="36"/>
      <c r="G107" s="34"/>
      <c r="H107" s="33"/>
      <c r="I107" s="56" t="s">
        <v>96</v>
      </c>
      <c r="J107" s="53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>
      <c r="A108" s="13">
        <v>41036</v>
      </c>
      <c r="B108" s="33">
        <v>0</v>
      </c>
      <c r="C108" s="33">
        <v>0</v>
      </c>
      <c r="D108" s="33"/>
      <c r="E108" s="36"/>
      <c r="F108" s="36"/>
      <c r="G108" s="34"/>
      <c r="H108" s="33"/>
      <c r="I108" s="54" t="s">
        <v>98</v>
      </c>
      <c r="J108" s="53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spans="1:22">
      <c r="A109" s="13">
        <v>41047</v>
      </c>
      <c r="B109" s="33">
        <v>0</v>
      </c>
      <c r="C109" s="33">
        <v>0</v>
      </c>
      <c r="D109" s="33"/>
      <c r="E109" s="36"/>
      <c r="F109" s="36"/>
      <c r="G109" s="34"/>
      <c r="H109" s="33"/>
      <c r="I109" s="56" t="s">
        <v>201</v>
      </c>
      <c r="J109" s="53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>
      <c r="A110" s="13">
        <v>41054</v>
      </c>
      <c r="B110" s="33">
        <v>0</v>
      </c>
      <c r="C110" s="33">
        <v>1</v>
      </c>
      <c r="D110" s="33">
        <v>1</v>
      </c>
      <c r="E110" s="36"/>
      <c r="F110" s="36"/>
      <c r="G110" s="34"/>
      <c r="H110" s="33"/>
      <c r="I110" s="56" t="s">
        <v>277</v>
      </c>
      <c r="J110" s="53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>
      <c r="A111" s="13">
        <v>41058</v>
      </c>
      <c r="B111" s="33">
        <v>0</v>
      </c>
      <c r="C111" s="33">
        <v>0</v>
      </c>
      <c r="D111" s="33"/>
      <c r="E111" s="36"/>
      <c r="F111" s="36"/>
      <c r="G111" s="34"/>
      <c r="H111" s="33"/>
      <c r="I111" s="54" t="s">
        <v>210</v>
      </c>
      <c r="J111" s="53" t="s">
        <v>211</v>
      </c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>
      <c r="A112" s="13">
        <v>41058</v>
      </c>
      <c r="B112" s="33">
        <v>1</v>
      </c>
      <c r="C112" s="33">
        <v>0</v>
      </c>
      <c r="D112" s="33"/>
      <c r="E112" s="36">
        <v>1</v>
      </c>
      <c r="F112" s="36"/>
      <c r="G112" s="34"/>
      <c r="H112" s="33"/>
      <c r="I112" s="54" t="s">
        <v>212</v>
      </c>
      <c r="J112" s="53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4">
      <c r="A113" s="13">
        <v>41068</v>
      </c>
      <c r="B113" s="33">
        <v>2</v>
      </c>
      <c r="C113" s="33">
        <v>0</v>
      </c>
      <c r="D113" s="33"/>
      <c r="E113" s="36">
        <v>1</v>
      </c>
      <c r="F113" s="36"/>
      <c r="G113" s="34">
        <v>1</v>
      </c>
      <c r="H113" s="33"/>
      <c r="I113" s="54" t="s">
        <v>242</v>
      </c>
      <c r="J113" s="53" t="s">
        <v>245</v>
      </c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4">
      <c r="A114" s="13">
        <v>41075</v>
      </c>
      <c r="B114" s="33">
        <v>0</v>
      </c>
      <c r="C114" s="33">
        <v>1</v>
      </c>
      <c r="D114" s="33">
        <v>1</v>
      </c>
      <c r="E114" s="36"/>
      <c r="F114" s="36"/>
      <c r="G114" s="34"/>
      <c r="H114" s="33"/>
      <c r="I114" s="54" t="s">
        <v>280</v>
      </c>
      <c r="J114" s="53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4">
      <c r="A115" s="13">
        <v>41082</v>
      </c>
      <c r="B115" s="33">
        <v>0</v>
      </c>
      <c r="C115" s="33">
        <v>0</v>
      </c>
      <c r="D115" s="33"/>
      <c r="E115" s="36"/>
      <c r="F115" s="36"/>
      <c r="G115" s="34"/>
      <c r="H115" s="33"/>
      <c r="I115" s="54" t="s">
        <v>284</v>
      </c>
      <c r="J115" s="53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4" ht="13.5" thickBot="1">
      <c r="A116" s="14">
        <v>41087</v>
      </c>
      <c r="B116" s="38">
        <v>0</v>
      </c>
      <c r="C116" s="38">
        <v>0</v>
      </c>
      <c r="D116" s="38"/>
      <c r="E116" s="39"/>
      <c r="F116" s="39"/>
      <c r="G116" s="39"/>
      <c r="H116" s="38"/>
      <c r="I116" s="55" t="s">
        <v>289</v>
      </c>
      <c r="J116" s="57"/>
      <c r="K116" s="34"/>
      <c r="L116" s="34"/>
      <c r="M116" s="34"/>
      <c r="N116" s="34"/>
      <c r="O116" s="34"/>
      <c r="P116" s="36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13"/>
      <c r="B117" s="36">
        <f>COUNT(B89:C116)</f>
        <v>56</v>
      </c>
      <c r="C117" s="34"/>
      <c r="D117" s="34"/>
      <c r="E117" s="34"/>
      <c r="F117" s="34"/>
      <c r="G117" s="34"/>
      <c r="H117" s="36"/>
      <c r="I117" s="34"/>
      <c r="J117" s="34"/>
      <c r="K117" s="34"/>
      <c r="L117" s="34"/>
      <c r="M117" s="34"/>
      <c r="N117" s="36"/>
      <c r="O117" s="36"/>
      <c r="P117" s="36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13"/>
      <c r="B118" s="34"/>
      <c r="C118" s="34"/>
      <c r="D118" s="34"/>
      <c r="E118" s="34"/>
      <c r="F118" s="34"/>
      <c r="G118" s="34"/>
      <c r="H118" s="36"/>
      <c r="I118" s="36"/>
      <c r="J118" s="36"/>
      <c r="K118" s="34"/>
      <c r="L118" s="34"/>
      <c r="M118" s="34"/>
      <c r="N118" s="36"/>
      <c r="O118" s="36"/>
      <c r="P118" s="34"/>
      <c r="Q118" s="34"/>
      <c r="R118" s="34"/>
      <c r="S118" s="34"/>
      <c r="T118" s="34"/>
      <c r="U118" s="34"/>
      <c r="V118" s="34"/>
      <c r="W118" s="34"/>
    </row>
    <row r="119" spans="1:24">
      <c r="A119" s="1" t="s">
        <v>51</v>
      </c>
      <c r="B119" s="12" t="s">
        <v>13</v>
      </c>
      <c r="C119" s="11" t="s">
        <v>16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6"/>
      <c r="O119" s="36"/>
      <c r="P119" s="34"/>
      <c r="Q119" s="34"/>
      <c r="R119" s="34"/>
      <c r="S119" s="34"/>
      <c r="T119" s="34"/>
      <c r="U119" s="34"/>
      <c r="V119" s="34"/>
      <c r="W119" s="34"/>
    </row>
    <row r="120" spans="1:24">
      <c r="A120" s="3" t="s">
        <v>0</v>
      </c>
      <c r="B120" s="4" t="s">
        <v>14</v>
      </c>
      <c r="C120" s="4" t="s">
        <v>29</v>
      </c>
      <c r="D120" s="4" t="s">
        <v>30</v>
      </c>
      <c r="E120" s="6" t="s">
        <v>31</v>
      </c>
      <c r="F120" s="5" t="s">
        <v>32</v>
      </c>
      <c r="G120" s="6" t="s">
        <v>6</v>
      </c>
      <c r="H120" s="5" t="s">
        <v>7</v>
      </c>
      <c r="I120" s="6" t="s">
        <v>8</v>
      </c>
      <c r="J120" s="36"/>
      <c r="K120" s="36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:24">
      <c r="A121" s="117">
        <v>41004</v>
      </c>
      <c r="B121" s="33">
        <v>0</v>
      </c>
      <c r="C121" s="33"/>
      <c r="D121" s="34"/>
      <c r="E121" s="34"/>
      <c r="F121" s="34"/>
      <c r="G121" s="33"/>
      <c r="H121" s="56" t="s">
        <v>104</v>
      </c>
      <c r="I121" s="53"/>
      <c r="J121" s="36"/>
      <c r="K121" s="36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:24">
      <c r="A122" s="13">
        <v>41010</v>
      </c>
      <c r="B122" s="33">
        <v>0</v>
      </c>
      <c r="C122" s="33"/>
      <c r="D122" s="34"/>
      <c r="E122" s="34"/>
      <c r="F122" s="34"/>
      <c r="G122" s="33"/>
      <c r="H122" s="54" t="s">
        <v>105</v>
      </c>
      <c r="I122" s="53"/>
      <c r="J122" s="36"/>
      <c r="K122" s="36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:24">
      <c r="A123" s="13">
        <v>41018</v>
      </c>
      <c r="B123" s="33">
        <v>1</v>
      </c>
      <c r="C123" s="33"/>
      <c r="D123" s="34">
        <v>1</v>
      </c>
      <c r="E123" s="34"/>
      <c r="F123" s="34"/>
      <c r="G123" s="33"/>
      <c r="H123" s="54" t="s">
        <v>87</v>
      </c>
      <c r="I123" s="53"/>
      <c r="J123" s="36"/>
      <c r="K123" s="36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:24">
      <c r="A124" s="13">
        <v>41032</v>
      </c>
      <c r="B124" s="33">
        <v>0</v>
      </c>
      <c r="C124" s="33"/>
      <c r="D124" s="34"/>
      <c r="E124" s="34"/>
      <c r="F124" s="34"/>
      <c r="G124" s="33"/>
      <c r="H124" s="56" t="s">
        <v>97</v>
      </c>
      <c r="I124" s="53"/>
      <c r="J124" s="36"/>
      <c r="K124" s="36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:24">
      <c r="A125" s="13">
        <v>41037</v>
      </c>
      <c r="B125" s="33">
        <v>2</v>
      </c>
      <c r="C125" s="33">
        <v>2</v>
      </c>
      <c r="D125" s="34"/>
      <c r="E125" s="34"/>
      <c r="F125" s="34"/>
      <c r="G125" s="33"/>
      <c r="H125" s="56" t="s">
        <v>187</v>
      </c>
      <c r="I125" s="53"/>
      <c r="J125" s="36"/>
      <c r="K125" s="36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spans="1:24">
      <c r="A126" s="13">
        <v>41043</v>
      </c>
      <c r="B126" s="33">
        <v>0</v>
      </c>
      <c r="C126" s="33"/>
      <c r="D126" s="34"/>
      <c r="E126" s="34"/>
      <c r="F126" s="34"/>
      <c r="G126" s="33"/>
      <c r="H126" s="56" t="s">
        <v>205</v>
      </c>
      <c r="I126" s="53"/>
      <c r="J126" s="36"/>
      <c r="K126" s="36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spans="1:24">
      <c r="A127" s="13">
        <v>41052</v>
      </c>
      <c r="B127" s="33">
        <v>0</v>
      </c>
      <c r="C127" s="33"/>
      <c r="D127" s="34"/>
      <c r="E127" s="34"/>
      <c r="F127" s="34"/>
      <c r="G127" s="33"/>
      <c r="H127" s="54" t="s">
        <v>209</v>
      </c>
      <c r="I127" s="53"/>
      <c r="J127" s="36"/>
      <c r="K127" s="36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spans="1:24">
      <c r="A128" s="13">
        <v>41060</v>
      </c>
      <c r="B128" s="33">
        <v>1</v>
      </c>
      <c r="C128" s="33">
        <v>1</v>
      </c>
      <c r="D128" s="34"/>
      <c r="E128" s="34"/>
      <c r="F128" s="34"/>
      <c r="G128" s="33"/>
      <c r="H128" s="54" t="s">
        <v>225</v>
      </c>
      <c r="I128" s="53"/>
      <c r="J128" s="36"/>
      <c r="K128" s="36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spans="1:23">
      <c r="A129" s="13">
        <v>41060</v>
      </c>
      <c r="B129" s="33">
        <v>0</v>
      </c>
      <c r="C129" s="33"/>
      <c r="D129" s="34"/>
      <c r="E129" s="34"/>
      <c r="F129" s="34"/>
      <c r="G129" s="33"/>
      <c r="H129" s="54" t="s">
        <v>216</v>
      </c>
      <c r="I129" s="53" t="s">
        <v>211</v>
      </c>
      <c r="J129" s="36"/>
      <c r="K129" s="36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:23">
      <c r="A130" s="13">
        <v>41064</v>
      </c>
      <c r="B130" s="33">
        <v>0</v>
      </c>
      <c r="C130" s="33"/>
      <c r="D130" s="34"/>
      <c r="E130" s="34"/>
      <c r="F130" s="34"/>
      <c r="G130" s="33"/>
      <c r="H130" s="56" t="s">
        <v>251</v>
      </c>
      <c r="I130" s="53"/>
      <c r="J130" s="36"/>
      <c r="K130" s="36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:23">
      <c r="A131" s="13">
        <v>41073</v>
      </c>
      <c r="B131" s="33">
        <v>0</v>
      </c>
      <c r="C131" s="33"/>
      <c r="D131" s="34"/>
      <c r="E131" s="34"/>
      <c r="F131" s="34"/>
      <c r="G131" s="33"/>
      <c r="H131" s="54" t="s">
        <v>249</v>
      </c>
      <c r="I131" s="53"/>
      <c r="J131" s="36"/>
      <c r="K131" s="36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:23">
      <c r="A132" s="13">
        <v>41078</v>
      </c>
      <c r="B132" s="33">
        <v>0</v>
      </c>
      <c r="C132" s="33"/>
      <c r="D132" s="34"/>
      <c r="E132" s="34"/>
      <c r="F132" s="34"/>
      <c r="G132" s="33"/>
      <c r="H132" s="54" t="s">
        <v>282</v>
      </c>
      <c r="I132" s="53"/>
      <c r="J132" s="36"/>
      <c r="K132" s="36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:23" ht="13.5" thickBot="1">
      <c r="A133" s="14">
        <v>41086</v>
      </c>
      <c r="B133" s="38">
        <v>0</v>
      </c>
      <c r="C133" s="38"/>
      <c r="D133" s="39"/>
      <c r="E133" s="39"/>
      <c r="F133" s="39"/>
      <c r="G133" s="38"/>
      <c r="H133" s="65" t="s">
        <v>268</v>
      </c>
      <c r="I133" s="57"/>
      <c r="J133" s="36"/>
      <c r="K133" s="36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:23">
      <c r="A134" s="117">
        <v>41004</v>
      </c>
      <c r="B134" s="33">
        <v>0</v>
      </c>
      <c r="C134" s="33"/>
      <c r="D134" s="34"/>
      <c r="E134" s="34"/>
      <c r="F134" s="34"/>
      <c r="G134" s="33"/>
      <c r="H134" s="56" t="s">
        <v>104</v>
      </c>
      <c r="I134" s="53"/>
      <c r="J134" s="36"/>
      <c r="K134" s="36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spans="1:23">
      <c r="A135" s="13">
        <v>41010</v>
      </c>
      <c r="B135" s="33">
        <v>0</v>
      </c>
      <c r="C135" s="33"/>
      <c r="D135" s="34"/>
      <c r="E135" s="34"/>
      <c r="F135" s="34"/>
      <c r="G135" s="33"/>
      <c r="H135" s="54" t="s">
        <v>105</v>
      </c>
      <c r="I135" s="53"/>
      <c r="J135" s="36"/>
      <c r="K135" s="36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spans="1:23">
      <c r="A136" s="13">
        <v>41019</v>
      </c>
      <c r="B136" s="33">
        <v>0</v>
      </c>
      <c r="C136" s="33"/>
      <c r="D136" s="34"/>
      <c r="E136" s="34"/>
      <c r="F136" s="34"/>
      <c r="G136" s="33"/>
      <c r="H136" s="51" t="s">
        <v>106</v>
      </c>
      <c r="I136" s="53"/>
      <c r="J136" s="36"/>
      <c r="K136" s="36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:23">
      <c r="A137" s="13">
        <v>41022</v>
      </c>
      <c r="B137" s="33">
        <v>7</v>
      </c>
      <c r="C137" s="85">
        <v>6</v>
      </c>
      <c r="D137" s="84">
        <v>1</v>
      </c>
      <c r="E137" s="34"/>
      <c r="F137" s="34"/>
      <c r="G137" s="33"/>
      <c r="H137" s="56" t="s">
        <v>88</v>
      </c>
      <c r="I137" s="53"/>
      <c r="J137" s="36"/>
      <c r="K137" s="36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:23">
      <c r="A138" s="13">
        <v>41032</v>
      </c>
      <c r="B138" s="37">
        <v>17</v>
      </c>
      <c r="C138" s="36">
        <v>17</v>
      </c>
      <c r="D138" s="34"/>
      <c r="E138" s="34"/>
      <c r="F138" s="34"/>
      <c r="G138" s="33"/>
      <c r="H138" s="56" t="s">
        <v>97</v>
      </c>
      <c r="I138" s="53"/>
      <c r="J138" s="36"/>
      <c r="K138" s="36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spans="1:23">
      <c r="A139" s="13">
        <v>41037</v>
      </c>
      <c r="B139" s="37">
        <v>8</v>
      </c>
      <c r="C139" s="34">
        <v>8</v>
      </c>
      <c r="D139" s="34"/>
      <c r="E139" s="34"/>
      <c r="F139" s="34"/>
      <c r="G139" s="33"/>
      <c r="H139" s="56" t="s">
        <v>187</v>
      </c>
      <c r="I139" s="53"/>
      <c r="J139" s="36"/>
      <c r="K139" s="36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:23">
      <c r="A140" s="13">
        <v>41043</v>
      </c>
      <c r="B140" s="37">
        <v>2</v>
      </c>
      <c r="C140" s="34">
        <v>2</v>
      </c>
      <c r="D140" s="34"/>
      <c r="E140" s="34"/>
      <c r="F140" s="34"/>
      <c r="G140" s="33"/>
      <c r="H140" s="56" t="s">
        <v>205</v>
      </c>
      <c r="I140" s="53"/>
      <c r="J140" s="36"/>
      <c r="K140" s="36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:23">
      <c r="A141" s="13">
        <v>41052</v>
      </c>
      <c r="B141" s="37">
        <v>1</v>
      </c>
      <c r="C141" s="34">
        <v>1</v>
      </c>
      <c r="D141" s="34"/>
      <c r="E141" s="34"/>
      <c r="F141" s="34"/>
      <c r="G141" s="33"/>
      <c r="H141" s="54" t="s">
        <v>209</v>
      </c>
      <c r="I141" s="53"/>
      <c r="J141" s="36"/>
      <c r="K141" s="36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:23">
      <c r="A142" s="13">
        <v>41060</v>
      </c>
      <c r="B142" s="37">
        <v>7</v>
      </c>
      <c r="C142" s="34">
        <v>7</v>
      </c>
      <c r="D142" s="34"/>
      <c r="E142" s="34"/>
      <c r="F142" s="34"/>
      <c r="G142" s="33"/>
      <c r="H142" s="54" t="s">
        <v>225</v>
      </c>
      <c r="I142" s="53"/>
      <c r="J142" s="36"/>
      <c r="K142" s="36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:23">
      <c r="A143" s="13">
        <v>41060</v>
      </c>
      <c r="B143" s="33">
        <v>0</v>
      </c>
      <c r="C143" s="33"/>
      <c r="D143" s="34"/>
      <c r="E143" s="34"/>
      <c r="F143" s="34"/>
      <c r="G143" s="33"/>
      <c r="H143" s="54" t="s">
        <v>216</v>
      </c>
      <c r="I143" s="53" t="s">
        <v>211</v>
      </c>
      <c r="J143" s="36"/>
      <c r="K143" s="36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:23">
      <c r="A144" s="13">
        <v>41064</v>
      </c>
      <c r="B144" s="37">
        <v>0</v>
      </c>
      <c r="C144" s="34"/>
      <c r="D144" s="34"/>
      <c r="E144" s="34"/>
      <c r="F144" s="34"/>
      <c r="G144" s="33"/>
      <c r="H144" s="56" t="s">
        <v>251</v>
      </c>
      <c r="I144" s="53"/>
      <c r="J144" s="36"/>
      <c r="K144" s="36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:23">
      <c r="A145" s="13">
        <v>41073</v>
      </c>
      <c r="B145" s="37">
        <v>0</v>
      </c>
      <c r="C145" s="34"/>
      <c r="D145" s="34"/>
      <c r="E145" s="34"/>
      <c r="F145" s="34"/>
      <c r="G145" s="33"/>
      <c r="H145" s="54" t="s">
        <v>249</v>
      </c>
      <c r="I145" s="53"/>
      <c r="J145" s="36"/>
      <c r="K145" s="36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:23">
      <c r="A146" s="13">
        <v>41078</v>
      </c>
      <c r="B146" s="37">
        <v>2</v>
      </c>
      <c r="C146" s="34">
        <v>2</v>
      </c>
      <c r="D146" s="34"/>
      <c r="E146" s="34"/>
      <c r="F146" s="34"/>
      <c r="G146" s="33"/>
      <c r="H146" s="54" t="s">
        <v>282</v>
      </c>
      <c r="I146" s="53"/>
      <c r="J146" s="34"/>
      <c r="K146" s="34"/>
      <c r="L146" s="34"/>
      <c r="M146" s="36"/>
      <c r="N146" s="36"/>
      <c r="O146" s="36"/>
      <c r="P146" s="34"/>
      <c r="Q146" s="34"/>
      <c r="R146" s="34"/>
      <c r="S146" s="34"/>
      <c r="T146" s="34"/>
      <c r="U146" s="34"/>
      <c r="V146" s="34"/>
      <c r="W146" s="34"/>
    </row>
    <row r="147" spans="1:23" ht="13.5" thickBot="1">
      <c r="A147" s="14">
        <v>41086</v>
      </c>
      <c r="B147" s="40">
        <v>1</v>
      </c>
      <c r="C147" s="39">
        <v>1</v>
      </c>
      <c r="D147" s="39"/>
      <c r="E147" s="39"/>
      <c r="F147" s="39"/>
      <c r="G147" s="38"/>
      <c r="H147" s="65" t="s">
        <v>268</v>
      </c>
      <c r="I147" s="57"/>
      <c r="J147" s="34"/>
      <c r="K147" s="34"/>
      <c r="L147" s="34"/>
      <c r="M147" s="36"/>
      <c r="N147" s="36"/>
      <c r="O147" s="36"/>
      <c r="P147" s="34"/>
      <c r="Q147" s="34"/>
      <c r="R147" s="34"/>
      <c r="S147" s="34"/>
      <c r="T147" s="34"/>
      <c r="U147" s="34"/>
      <c r="V147" s="34"/>
      <c r="W147" s="34"/>
    </row>
    <row r="148" spans="1:23">
      <c r="A148" s="117">
        <v>41004</v>
      </c>
      <c r="B148" s="33">
        <v>0</v>
      </c>
      <c r="C148" s="33"/>
      <c r="D148" s="34"/>
      <c r="E148" s="34"/>
      <c r="F148" s="34"/>
      <c r="G148" s="33"/>
      <c r="H148" s="56" t="s">
        <v>104</v>
      </c>
      <c r="I148" s="53"/>
      <c r="J148" s="34"/>
      <c r="K148" s="34"/>
      <c r="L148" s="34"/>
      <c r="M148" s="36"/>
      <c r="N148" s="36"/>
      <c r="O148" s="36"/>
      <c r="P148" s="34"/>
      <c r="Q148" s="34"/>
      <c r="R148" s="34"/>
      <c r="S148" s="34"/>
      <c r="T148" s="34"/>
      <c r="U148" s="34"/>
      <c r="V148" s="34"/>
      <c r="W148" s="34"/>
    </row>
    <row r="149" spans="1:23">
      <c r="A149" s="13">
        <v>41010</v>
      </c>
      <c r="B149" s="33">
        <v>5</v>
      </c>
      <c r="C149" s="33">
        <v>3</v>
      </c>
      <c r="D149" s="34">
        <v>1</v>
      </c>
      <c r="E149" s="34"/>
      <c r="F149" s="34">
        <v>1</v>
      </c>
      <c r="G149" s="33"/>
      <c r="H149" s="54" t="s">
        <v>105</v>
      </c>
      <c r="I149" s="53" t="s">
        <v>142</v>
      </c>
      <c r="J149" s="34"/>
      <c r="K149" s="34"/>
      <c r="L149" s="34"/>
      <c r="M149" s="36"/>
      <c r="N149" s="36"/>
      <c r="O149" s="36"/>
      <c r="P149" s="34"/>
      <c r="Q149" s="34"/>
      <c r="R149" s="34"/>
      <c r="S149" s="34"/>
      <c r="T149" s="34"/>
      <c r="U149" s="34"/>
      <c r="V149" s="34"/>
      <c r="W149" s="34"/>
    </row>
    <row r="150" spans="1:23">
      <c r="A150" s="13">
        <v>41019</v>
      </c>
      <c r="B150" s="33">
        <v>0</v>
      </c>
      <c r="C150" s="33"/>
      <c r="D150" s="34"/>
      <c r="E150" s="34"/>
      <c r="F150" s="34"/>
      <c r="G150" s="33"/>
      <c r="H150" s="51" t="s">
        <v>106</v>
      </c>
      <c r="I150" s="53"/>
      <c r="J150" s="34"/>
      <c r="K150" s="34"/>
      <c r="L150" s="34"/>
      <c r="M150" s="36"/>
      <c r="N150" s="36"/>
      <c r="O150" s="36"/>
      <c r="P150" s="34"/>
      <c r="Q150" s="34"/>
      <c r="R150" s="34"/>
      <c r="S150" s="34"/>
      <c r="T150" s="34"/>
      <c r="U150" s="34"/>
      <c r="V150" s="34"/>
      <c r="W150" s="34"/>
    </row>
    <row r="151" spans="1:23">
      <c r="A151" s="13">
        <v>41022</v>
      </c>
      <c r="B151" s="33">
        <v>2</v>
      </c>
      <c r="C151" s="33">
        <v>2</v>
      </c>
      <c r="D151" s="34"/>
      <c r="E151" s="34"/>
      <c r="F151" s="34"/>
      <c r="G151" s="33"/>
      <c r="H151" s="56" t="s">
        <v>88</v>
      </c>
      <c r="I151" s="53"/>
      <c r="J151" s="34"/>
      <c r="K151" s="34"/>
      <c r="L151" s="34"/>
      <c r="M151" s="36"/>
      <c r="N151" s="36"/>
      <c r="O151" s="36"/>
      <c r="P151" s="34"/>
      <c r="Q151" s="34"/>
      <c r="R151" s="34"/>
      <c r="S151" s="34"/>
      <c r="T151" s="34"/>
      <c r="U151" s="34"/>
      <c r="V151" s="34"/>
      <c r="W151" s="34"/>
    </row>
    <row r="152" spans="1:23">
      <c r="A152" s="13">
        <v>41032</v>
      </c>
      <c r="B152" s="33">
        <v>11</v>
      </c>
      <c r="C152" s="33">
        <v>11</v>
      </c>
      <c r="D152" s="34"/>
      <c r="E152" s="34"/>
      <c r="F152" s="34"/>
      <c r="G152" s="33"/>
      <c r="H152" s="56" t="s">
        <v>97</v>
      </c>
      <c r="I152" s="53"/>
      <c r="J152" s="34"/>
      <c r="K152" s="34"/>
      <c r="L152" s="34"/>
      <c r="M152" s="36"/>
      <c r="N152" s="36"/>
      <c r="O152" s="36"/>
      <c r="P152" s="34"/>
      <c r="Q152" s="34"/>
      <c r="R152" s="34"/>
      <c r="S152" s="34"/>
      <c r="T152" s="34"/>
      <c r="U152" s="34"/>
      <c r="V152" s="34"/>
      <c r="W152" s="34"/>
    </row>
    <row r="153" spans="1:23">
      <c r="A153" s="13">
        <v>41037</v>
      </c>
      <c r="B153" s="33">
        <v>0</v>
      </c>
      <c r="C153" s="33"/>
      <c r="D153" s="34"/>
      <c r="E153" s="34"/>
      <c r="F153" s="34"/>
      <c r="G153" s="33"/>
      <c r="H153" s="56" t="s">
        <v>187</v>
      </c>
      <c r="I153" s="53"/>
      <c r="J153" s="34"/>
      <c r="K153" s="34"/>
      <c r="L153" s="34"/>
      <c r="M153" s="36"/>
      <c r="N153" s="36"/>
      <c r="O153" s="36"/>
      <c r="P153" s="34"/>
      <c r="Q153" s="34"/>
      <c r="R153" s="34"/>
      <c r="S153" s="34"/>
      <c r="T153" s="34"/>
      <c r="U153" s="34"/>
      <c r="V153" s="34"/>
      <c r="W153" s="34"/>
    </row>
    <row r="154" spans="1:23">
      <c r="A154" s="13">
        <v>41043</v>
      </c>
      <c r="B154" s="33">
        <v>0</v>
      </c>
      <c r="C154" s="33"/>
      <c r="D154" s="34"/>
      <c r="E154" s="34"/>
      <c r="F154" s="34"/>
      <c r="G154" s="33"/>
      <c r="H154" s="56" t="s">
        <v>205</v>
      </c>
      <c r="I154" s="53"/>
      <c r="J154" s="34"/>
      <c r="K154" s="34"/>
      <c r="L154" s="34"/>
      <c r="M154" s="36"/>
      <c r="N154" s="36"/>
      <c r="O154" s="36"/>
      <c r="P154" s="34"/>
      <c r="Q154" s="34"/>
      <c r="R154" s="34"/>
      <c r="S154" s="34"/>
      <c r="T154" s="34"/>
      <c r="U154" s="34"/>
      <c r="V154" s="34"/>
      <c r="W154" s="34"/>
    </row>
    <row r="155" spans="1:23">
      <c r="A155" s="13">
        <v>41052</v>
      </c>
      <c r="B155" s="33">
        <v>1</v>
      </c>
      <c r="C155" s="33"/>
      <c r="D155" s="34">
        <v>1</v>
      </c>
      <c r="E155" s="34"/>
      <c r="F155" s="34"/>
      <c r="G155" s="33"/>
      <c r="H155" s="54" t="s">
        <v>209</v>
      </c>
      <c r="I155" s="53"/>
      <c r="J155" s="34"/>
      <c r="K155" s="34"/>
      <c r="L155" s="34"/>
      <c r="M155" s="36"/>
      <c r="N155" s="36"/>
      <c r="O155" s="36"/>
      <c r="P155" s="34"/>
      <c r="Q155" s="34"/>
      <c r="R155" s="34"/>
      <c r="S155" s="34"/>
      <c r="T155" s="34"/>
      <c r="U155" s="34"/>
      <c r="V155" s="34"/>
      <c r="W155" s="34"/>
    </row>
    <row r="156" spans="1:23">
      <c r="A156" s="13">
        <v>41060</v>
      </c>
      <c r="B156" s="33">
        <v>0</v>
      </c>
      <c r="C156" s="33"/>
      <c r="D156" s="34"/>
      <c r="E156" s="34"/>
      <c r="F156" s="34"/>
      <c r="G156" s="33"/>
      <c r="H156" s="54" t="s">
        <v>225</v>
      </c>
      <c r="I156" s="53"/>
      <c r="J156" s="34"/>
      <c r="K156" s="34"/>
      <c r="L156" s="34"/>
      <c r="M156" s="36"/>
      <c r="N156" s="36"/>
      <c r="O156" s="36"/>
      <c r="P156" s="34"/>
      <c r="Q156" s="34"/>
      <c r="R156" s="34"/>
      <c r="S156" s="34"/>
      <c r="T156" s="34"/>
      <c r="U156" s="34"/>
      <c r="V156" s="34"/>
      <c r="W156" s="34"/>
    </row>
    <row r="157" spans="1:23">
      <c r="A157" s="13">
        <v>41060</v>
      </c>
      <c r="B157" s="33">
        <v>0</v>
      </c>
      <c r="C157" s="33"/>
      <c r="D157" s="34"/>
      <c r="E157" s="34"/>
      <c r="F157" s="34"/>
      <c r="G157" s="33"/>
      <c r="H157" s="54" t="s">
        <v>216</v>
      </c>
      <c r="I157" s="53" t="s">
        <v>211</v>
      </c>
      <c r="J157" s="34"/>
      <c r="K157" s="34"/>
      <c r="L157" s="34"/>
      <c r="M157" s="36"/>
      <c r="N157" s="36"/>
      <c r="O157" s="36"/>
      <c r="P157" s="34"/>
      <c r="Q157" s="34"/>
      <c r="R157" s="34"/>
      <c r="S157" s="34"/>
      <c r="T157" s="34"/>
      <c r="U157" s="34"/>
      <c r="V157" s="34"/>
      <c r="W157" s="34"/>
    </row>
    <row r="158" spans="1:23">
      <c r="A158" s="13">
        <v>41064</v>
      </c>
      <c r="B158" s="33">
        <v>0</v>
      </c>
      <c r="C158" s="33"/>
      <c r="D158" s="34"/>
      <c r="E158" s="34"/>
      <c r="F158" s="34"/>
      <c r="G158" s="33"/>
      <c r="H158" s="56" t="s">
        <v>251</v>
      </c>
      <c r="I158" s="53"/>
      <c r="J158" s="34"/>
      <c r="K158" s="34"/>
      <c r="L158" s="34"/>
      <c r="M158" s="36"/>
      <c r="N158" s="36"/>
      <c r="O158" s="36"/>
      <c r="P158" s="34"/>
      <c r="Q158" s="34"/>
      <c r="R158" s="34"/>
      <c r="S158" s="34"/>
      <c r="T158" s="34"/>
      <c r="U158" s="34"/>
      <c r="V158" s="34"/>
      <c r="W158" s="34"/>
    </row>
    <row r="159" spans="1:23">
      <c r="A159" s="13">
        <v>41073</v>
      </c>
      <c r="B159" s="33">
        <v>0</v>
      </c>
      <c r="C159" s="33"/>
      <c r="D159" s="34"/>
      <c r="E159" s="34"/>
      <c r="F159" s="34"/>
      <c r="G159" s="33"/>
      <c r="H159" s="54" t="s">
        <v>249</v>
      </c>
      <c r="I159" s="53"/>
      <c r="J159" s="34"/>
      <c r="K159" s="34"/>
      <c r="L159" s="34"/>
      <c r="M159" s="36"/>
      <c r="N159" s="36"/>
      <c r="O159" s="36"/>
      <c r="P159" s="34"/>
      <c r="Q159" s="34"/>
      <c r="R159" s="34"/>
      <c r="S159" s="34"/>
      <c r="T159" s="34"/>
      <c r="U159" s="34"/>
      <c r="V159" s="34"/>
      <c r="W159" s="34"/>
    </row>
    <row r="160" spans="1:23">
      <c r="A160" s="13">
        <v>41078</v>
      </c>
      <c r="B160" s="33">
        <v>0</v>
      </c>
      <c r="C160" s="33"/>
      <c r="D160" s="34"/>
      <c r="E160" s="34"/>
      <c r="F160" s="34"/>
      <c r="G160" s="33"/>
      <c r="H160" s="54" t="s">
        <v>282</v>
      </c>
      <c r="I160" s="53"/>
      <c r="J160" s="34"/>
      <c r="K160" s="34"/>
      <c r="L160" s="34"/>
      <c r="M160" s="36"/>
      <c r="N160" s="36"/>
      <c r="O160" s="36"/>
      <c r="P160" s="34"/>
      <c r="Q160" s="34"/>
      <c r="R160" s="34"/>
      <c r="S160" s="34"/>
      <c r="T160" s="34"/>
      <c r="U160" s="34"/>
      <c r="V160" s="34"/>
      <c r="W160" s="34"/>
    </row>
    <row r="161" spans="1:24" ht="13.5" thickBot="1">
      <c r="A161" s="14">
        <v>41086</v>
      </c>
      <c r="B161" s="38">
        <v>0</v>
      </c>
      <c r="C161" s="38"/>
      <c r="D161" s="39"/>
      <c r="E161" s="39"/>
      <c r="F161" s="39"/>
      <c r="G161" s="38"/>
      <c r="H161" s="65" t="s">
        <v>268</v>
      </c>
      <c r="I161" s="57"/>
      <c r="J161" s="34"/>
      <c r="K161" s="34"/>
      <c r="L161" s="34"/>
      <c r="M161" s="36"/>
      <c r="N161" s="36"/>
      <c r="O161" s="36"/>
      <c r="P161" s="36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13"/>
      <c r="B162" s="36">
        <f>COUNT(B121:B161)</f>
        <v>41</v>
      </c>
      <c r="C162" s="34"/>
      <c r="D162" s="34"/>
      <c r="E162" s="34"/>
      <c r="F162" s="34"/>
      <c r="G162" s="34"/>
      <c r="H162" s="36"/>
      <c r="I162" s="34"/>
      <c r="J162" s="34"/>
      <c r="K162" s="34"/>
      <c r="L162" s="34"/>
      <c r="M162" s="34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1:24">
      <c r="A164" s="1" t="s">
        <v>108</v>
      </c>
      <c r="B164" s="11" t="s">
        <v>13</v>
      </c>
      <c r="C164" s="11" t="s">
        <v>13</v>
      </c>
      <c r="D164" s="12" t="s">
        <v>13</v>
      </c>
      <c r="E164" s="11" t="s">
        <v>13</v>
      </c>
      <c r="F164" s="11" t="s">
        <v>16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spans="1:24">
      <c r="A165" s="3" t="s">
        <v>0</v>
      </c>
      <c r="B165" s="4" t="s">
        <v>14</v>
      </c>
      <c r="C165" s="4" t="s">
        <v>15</v>
      </c>
      <c r="D165" s="4" t="s">
        <v>17</v>
      </c>
      <c r="E165" s="4" t="s">
        <v>143</v>
      </c>
      <c r="F165" s="4" t="s">
        <v>29</v>
      </c>
      <c r="G165" s="4" t="s">
        <v>30</v>
      </c>
      <c r="H165" s="6" t="s">
        <v>31</v>
      </c>
      <c r="I165" s="5" t="s">
        <v>32</v>
      </c>
      <c r="J165" s="6" t="s">
        <v>6</v>
      </c>
      <c r="K165" s="5" t="s">
        <v>7</v>
      </c>
      <c r="L165" s="6" t="s">
        <v>8</v>
      </c>
      <c r="M165" s="34"/>
      <c r="N165" s="34"/>
      <c r="O165" s="34"/>
      <c r="P165" s="34"/>
      <c r="Q165" s="34"/>
      <c r="R165" s="34"/>
      <c r="S165" s="34"/>
      <c r="T165" s="34"/>
    </row>
    <row r="166" spans="1:24">
      <c r="A166" s="117">
        <v>41004</v>
      </c>
      <c r="B166" s="33">
        <v>1</v>
      </c>
      <c r="C166" s="33">
        <v>3</v>
      </c>
      <c r="D166" s="33">
        <v>0</v>
      </c>
      <c r="E166" s="33">
        <v>2</v>
      </c>
      <c r="F166" s="33">
        <v>3</v>
      </c>
      <c r="G166" s="34">
        <v>3</v>
      </c>
      <c r="H166" s="34"/>
      <c r="I166" s="34"/>
      <c r="J166" s="33"/>
      <c r="K166" s="56" t="s">
        <v>104</v>
      </c>
      <c r="L166" s="53"/>
      <c r="M166" s="34"/>
      <c r="N166" s="34"/>
      <c r="O166" s="34"/>
      <c r="P166" s="34"/>
      <c r="Q166" s="34"/>
      <c r="R166" s="34"/>
      <c r="S166" s="34"/>
      <c r="T166" s="34"/>
    </row>
    <row r="167" spans="1:24">
      <c r="A167" s="13">
        <v>41010</v>
      </c>
      <c r="B167" s="33">
        <v>3</v>
      </c>
      <c r="C167" s="33">
        <v>0</v>
      </c>
      <c r="D167" s="33">
        <v>0</v>
      </c>
      <c r="E167" s="33">
        <v>0</v>
      </c>
      <c r="F167" s="33">
        <v>3</v>
      </c>
      <c r="G167" s="34"/>
      <c r="H167" s="34"/>
      <c r="I167" s="34"/>
      <c r="J167" s="33"/>
      <c r="K167" s="54" t="s">
        <v>105</v>
      </c>
      <c r="L167" s="50"/>
      <c r="M167" s="34"/>
      <c r="N167" s="34"/>
      <c r="O167" s="34"/>
      <c r="P167" s="34"/>
      <c r="Q167" s="34"/>
      <c r="R167" s="34"/>
      <c r="S167" s="34"/>
      <c r="T167" s="34"/>
    </row>
    <row r="168" spans="1:24">
      <c r="A168" s="13">
        <v>41019</v>
      </c>
      <c r="B168" s="33">
        <v>0</v>
      </c>
      <c r="C168" s="33">
        <v>0</v>
      </c>
      <c r="D168" s="33">
        <v>0</v>
      </c>
      <c r="E168" s="33">
        <v>0</v>
      </c>
      <c r="F168" s="33"/>
      <c r="G168" s="34"/>
      <c r="H168" s="34"/>
      <c r="I168" s="34"/>
      <c r="J168" s="33"/>
      <c r="K168" s="56" t="s">
        <v>106</v>
      </c>
      <c r="L168" s="53"/>
      <c r="M168" s="34"/>
      <c r="N168" s="34"/>
      <c r="O168" s="34"/>
      <c r="P168" s="34"/>
      <c r="Q168" s="34"/>
      <c r="R168" s="34"/>
      <c r="S168" s="34"/>
      <c r="T168" s="34"/>
    </row>
    <row r="169" spans="1:24">
      <c r="A169" s="13">
        <v>41022</v>
      </c>
      <c r="B169" s="33">
        <v>0</v>
      </c>
      <c r="C169" s="33">
        <v>0</v>
      </c>
      <c r="D169" s="33">
        <v>1</v>
      </c>
      <c r="E169" s="33">
        <v>0</v>
      </c>
      <c r="F169" s="33"/>
      <c r="G169" s="34">
        <v>1</v>
      </c>
      <c r="H169" s="34"/>
      <c r="I169" s="34"/>
      <c r="J169" s="33"/>
      <c r="K169" s="56" t="s">
        <v>88</v>
      </c>
      <c r="L169" s="53"/>
      <c r="M169" s="34"/>
      <c r="N169" s="34"/>
      <c r="O169" s="34"/>
      <c r="P169" s="34"/>
      <c r="Q169" s="34"/>
      <c r="R169" s="34"/>
      <c r="S169" s="34"/>
      <c r="T169" s="34"/>
    </row>
    <row r="170" spans="1:24" ht="12.75" customHeight="1">
      <c r="A170" s="13">
        <v>41032</v>
      </c>
      <c r="B170" s="33">
        <v>10</v>
      </c>
      <c r="C170" s="33">
        <v>5</v>
      </c>
      <c r="D170" s="33">
        <v>3</v>
      </c>
      <c r="E170" s="33">
        <v>0</v>
      </c>
      <c r="F170" s="33">
        <v>18</v>
      </c>
      <c r="G170" s="34"/>
      <c r="H170" s="34"/>
      <c r="I170" s="34"/>
      <c r="J170" s="33"/>
      <c r="K170" s="56" t="s">
        <v>97</v>
      </c>
      <c r="L170" s="53"/>
      <c r="M170" s="34"/>
      <c r="N170" s="34"/>
      <c r="O170" s="34"/>
      <c r="P170" s="34"/>
      <c r="Q170" s="34"/>
      <c r="R170" s="34"/>
      <c r="S170" s="34"/>
      <c r="T170" s="34"/>
    </row>
    <row r="171" spans="1:24" ht="12.75" customHeight="1">
      <c r="A171" s="13">
        <v>41037</v>
      </c>
      <c r="B171" s="33">
        <v>0</v>
      </c>
      <c r="C171" s="33">
        <v>1</v>
      </c>
      <c r="D171" s="33">
        <v>1</v>
      </c>
      <c r="E171" s="33">
        <v>0</v>
      </c>
      <c r="F171" s="33">
        <v>2</v>
      </c>
      <c r="G171" s="34"/>
      <c r="H171" s="34"/>
      <c r="I171" s="34"/>
      <c r="J171" s="33"/>
      <c r="K171" s="54" t="s">
        <v>187</v>
      </c>
      <c r="L171" s="53"/>
      <c r="M171" s="34"/>
      <c r="N171" s="34"/>
      <c r="O171" s="34"/>
      <c r="P171" s="34"/>
      <c r="Q171" s="34"/>
      <c r="R171" s="34"/>
      <c r="S171" s="34"/>
      <c r="T171" s="34"/>
    </row>
    <row r="172" spans="1:24" ht="12.75" customHeight="1">
      <c r="A172" s="13">
        <v>41043</v>
      </c>
      <c r="B172" s="33">
        <v>0</v>
      </c>
      <c r="C172" s="33">
        <v>0</v>
      </c>
      <c r="D172" s="33">
        <v>0</v>
      </c>
      <c r="E172" s="33">
        <v>0</v>
      </c>
      <c r="F172" s="33"/>
      <c r="G172" s="34"/>
      <c r="H172" s="34"/>
      <c r="I172" s="34"/>
      <c r="J172" s="33"/>
      <c r="K172" s="54" t="s">
        <v>205</v>
      </c>
      <c r="L172" s="53"/>
      <c r="M172" s="34"/>
      <c r="N172" s="34"/>
      <c r="O172" s="34"/>
      <c r="P172" s="34"/>
      <c r="Q172" s="34"/>
      <c r="R172" s="34"/>
      <c r="S172" s="34"/>
      <c r="T172" s="34"/>
    </row>
    <row r="173" spans="1:24" ht="12.75" customHeight="1">
      <c r="A173" s="13">
        <v>41052</v>
      </c>
      <c r="B173" s="33">
        <v>1</v>
      </c>
      <c r="C173" s="33">
        <v>0</v>
      </c>
      <c r="D173" s="33">
        <v>2</v>
      </c>
      <c r="E173" s="33">
        <v>0</v>
      </c>
      <c r="F173" s="33">
        <v>3</v>
      </c>
      <c r="G173" s="34"/>
      <c r="H173" s="34"/>
      <c r="I173" s="34"/>
      <c r="J173" s="33"/>
      <c r="K173" s="54" t="s">
        <v>209</v>
      </c>
      <c r="L173" s="53"/>
      <c r="M173" s="34"/>
      <c r="N173" s="34"/>
      <c r="O173" s="34"/>
      <c r="P173" s="34"/>
      <c r="Q173" s="34"/>
      <c r="R173" s="34"/>
      <c r="S173" s="34"/>
      <c r="T173" s="34"/>
    </row>
    <row r="174" spans="1:24" ht="12.75" customHeight="1">
      <c r="A174" s="13">
        <v>41060</v>
      </c>
      <c r="B174" s="33">
        <v>0</v>
      </c>
      <c r="C174" s="33">
        <v>0</v>
      </c>
      <c r="D174" s="33">
        <v>2</v>
      </c>
      <c r="E174" s="33">
        <v>0</v>
      </c>
      <c r="F174" s="33">
        <v>2</v>
      </c>
      <c r="G174" s="34"/>
      <c r="H174" s="34"/>
      <c r="I174" s="34"/>
      <c r="J174" s="33"/>
      <c r="K174" s="54" t="s">
        <v>225</v>
      </c>
      <c r="L174" s="53"/>
      <c r="M174" s="34"/>
      <c r="N174" s="34"/>
      <c r="O174" s="34"/>
      <c r="P174" s="34"/>
      <c r="Q174" s="34"/>
      <c r="R174" s="34"/>
      <c r="S174" s="34"/>
      <c r="T174" s="34"/>
    </row>
    <row r="175" spans="1:24" ht="12.75" customHeight="1">
      <c r="A175" s="13">
        <v>41060</v>
      </c>
      <c r="B175" s="33">
        <v>0</v>
      </c>
      <c r="C175" s="33">
        <v>0</v>
      </c>
      <c r="D175" s="33">
        <v>0</v>
      </c>
      <c r="E175" s="33">
        <v>0</v>
      </c>
      <c r="F175" s="33"/>
      <c r="G175" s="34"/>
      <c r="H175" s="34"/>
      <c r="I175" s="34"/>
      <c r="J175" s="33"/>
      <c r="K175" s="54" t="s">
        <v>216</v>
      </c>
      <c r="L175" s="53" t="s">
        <v>211</v>
      </c>
      <c r="M175" s="34"/>
      <c r="N175" s="34"/>
      <c r="O175" s="34"/>
      <c r="P175" s="34"/>
      <c r="Q175" s="34"/>
      <c r="R175" s="34"/>
      <c r="S175" s="34"/>
      <c r="T175" s="34"/>
    </row>
    <row r="176" spans="1:24" ht="12.75" customHeight="1">
      <c r="A176" s="13">
        <v>41064</v>
      </c>
      <c r="B176" s="33">
        <v>2</v>
      </c>
      <c r="C176" s="33">
        <v>0</v>
      </c>
      <c r="D176" s="33">
        <v>0</v>
      </c>
      <c r="E176" s="37">
        <v>0</v>
      </c>
      <c r="F176" s="33">
        <v>2</v>
      </c>
      <c r="G176" s="34"/>
      <c r="H176" s="34"/>
      <c r="I176" s="34"/>
      <c r="J176" s="33"/>
      <c r="K176" s="56" t="s">
        <v>251</v>
      </c>
      <c r="L176" s="53"/>
      <c r="M176" s="34"/>
      <c r="N176" s="34"/>
      <c r="O176" s="34"/>
      <c r="P176" s="34"/>
      <c r="Q176" s="34"/>
      <c r="R176" s="34"/>
      <c r="S176" s="34"/>
      <c r="T176" s="34"/>
    </row>
    <row r="177" spans="1:24" ht="12.75" customHeight="1">
      <c r="A177" s="13">
        <v>41073</v>
      </c>
      <c r="B177" s="33">
        <v>0</v>
      </c>
      <c r="C177" s="33">
        <v>0</v>
      </c>
      <c r="D177" s="33">
        <v>0</v>
      </c>
      <c r="E177" s="37">
        <v>0</v>
      </c>
      <c r="F177" s="33"/>
      <c r="G177" s="34"/>
      <c r="H177" s="34"/>
      <c r="I177" s="34"/>
      <c r="J177" s="33"/>
      <c r="K177" s="54" t="s">
        <v>249</v>
      </c>
      <c r="L177" s="53"/>
      <c r="M177" s="34"/>
      <c r="N177" s="34"/>
      <c r="O177" s="34"/>
      <c r="P177" s="34"/>
      <c r="Q177" s="34"/>
      <c r="R177" s="34"/>
      <c r="S177" s="34"/>
      <c r="T177" s="34"/>
    </row>
    <row r="178" spans="1:24" ht="12.75" customHeight="1">
      <c r="A178" s="13">
        <v>41078</v>
      </c>
      <c r="B178" s="33">
        <v>0</v>
      </c>
      <c r="C178" s="33">
        <v>0</v>
      </c>
      <c r="D178" s="33">
        <v>2</v>
      </c>
      <c r="E178" s="37">
        <v>0</v>
      </c>
      <c r="F178" s="33"/>
      <c r="G178" s="34">
        <v>2</v>
      </c>
      <c r="H178" s="34"/>
      <c r="I178" s="34"/>
      <c r="J178" s="33"/>
      <c r="K178" s="56" t="s">
        <v>282</v>
      </c>
      <c r="L178" s="53"/>
      <c r="M178" s="34"/>
      <c r="N178" s="34"/>
      <c r="O178" s="34"/>
      <c r="P178" s="34"/>
      <c r="Q178" s="34"/>
      <c r="R178" s="34"/>
      <c r="S178" s="34"/>
      <c r="T178" s="34"/>
    </row>
    <row r="179" spans="1:24" ht="12.75" customHeight="1" thickBot="1">
      <c r="A179" s="14">
        <v>41086</v>
      </c>
      <c r="B179" s="38">
        <v>0</v>
      </c>
      <c r="C179" s="38">
        <v>0</v>
      </c>
      <c r="D179" s="38">
        <v>0</v>
      </c>
      <c r="E179" s="40">
        <v>0</v>
      </c>
      <c r="F179" s="38"/>
      <c r="G179" s="39"/>
      <c r="H179" s="39"/>
      <c r="I179" s="39"/>
      <c r="J179" s="38"/>
      <c r="K179" s="65" t="s">
        <v>268</v>
      </c>
      <c r="L179" s="57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 ht="12.75" customHeight="1">
      <c r="A180" s="13"/>
      <c r="B180" s="34">
        <f>COUNT(B166:E179)</f>
        <v>56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 ht="12.75" customHeight="1">
      <c r="A181" s="1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P181" s="34"/>
      <c r="Q181" s="34"/>
      <c r="R181" s="34"/>
      <c r="S181" s="34"/>
      <c r="T181" s="34"/>
      <c r="U181" s="34"/>
      <c r="V181" s="34"/>
    </row>
    <row r="182" spans="1:24" ht="12.75" customHeight="1">
      <c r="A182" s="1" t="s">
        <v>12</v>
      </c>
      <c r="B182" s="11" t="s">
        <v>13</v>
      </c>
      <c r="C182" s="11" t="s">
        <v>13</v>
      </c>
      <c r="D182" s="11" t="s">
        <v>13</v>
      </c>
      <c r="E182" s="11" t="s">
        <v>13</v>
      </c>
      <c r="F182" s="11" t="s">
        <v>16</v>
      </c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1:24" ht="12.75" customHeight="1">
      <c r="A183" s="3" t="s">
        <v>0</v>
      </c>
      <c r="B183" s="4" t="s">
        <v>14</v>
      </c>
      <c r="C183" s="4" t="s">
        <v>14</v>
      </c>
      <c r="D183" s="4" t="s">
        <v>15</v>
      </c>
      <c r="E183" s="4" t="s">
        <v>17</v>
      </c>
      <c r="F183" s="4" t="s">
        <v>29</v>
      </c>
      <c r="G183" s="4" t="s">
        <v>30</v>
      </c>
      <c r="H183" s="6" t="s">
        <v>31</v>
      </c>
      <c r="I183" s="5" t="s">
        <v>32</v>
      </c>
      <c r="J183" s="6" t="s">
        <v>6</v>
      </c>
      <c r="K183" s="5" t="s">
        <v>7</v>
      </c>
      <c r="L183" s="6" t="s">
        <v>8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1:24" ht="13.5" customHeight="1">
      <c r="A184" s="117">
        <v>41002</v>
      </c>
      <c r="B184" s="33">
        <v>0</v>
      </c>
      <c r="C184" s="33">
        <v>0</v>
      </c>
      <c r="D184" s="33">
        <v>1</v>
      </c>
      <c r="E184" s="33">
        <v>0</v>
      </c>
      <c r="F184" s="33"/>
      <c r="G184" s="34">
        <v>1</v>
      </c>
      <c r="H184" s="34"/>
      <c r="I184" s="34"/>
      <c r="J184" s="33"/>
      <c r="K184" s="54" t="s">
        <v>100</v>
      </c>
      <c r="L184" s="53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1:24">
      <c r="A185" s="13">
        <v>41009</v>
      </c>
      <c r="B185" s="33">
        <v>0</v>
      </c>
      <c r="C185" s="33">
        <v>0</v>
      </c>
      <c r="D185" s="33">
        <v>0</v>
      </c>
      <c r="E185" s="33">
        <v>2</v>
      </c>
      <c r="F185" s="33"/>
      <c r="G185" s="34">
        <v>2</v>
      </c>
      <c r="H185" s="34"/>
      <c r="I185" s="34"/>
      <c r="J185" s="33"/>
      <c r="K185" s="54" t="s">
        <v>101</v>
      </c>
      <c r="L185" s="50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1:24">
      <c r="A186" s="13">
        <v>41018</v>
      </c>
      <c r="B186" s="33">
        <v>0</v>
      </c>
      <c r="C186" s="33">
        <v>0</v>
      </c>
      <c r="D186" s="33">
        <v>1</v>
      </c>
      <c r="E186" s="33">
        <v>0</v>
      </c>
      <c r="F186" s="33"/>
      <c r="G186" s="34">
        <v>1</v>
      </c>
      <c r="H186" s="34"/>
      <c r="I186" s="34"/>
      <c r="J186" s="33"/>
      <c r="K186" s="54" t="s">
        <v>87</v>
      </c>
      <c r="L186" s="53"/>
      <c r="M186" s="34"/>
      <c r="N186" s="56"/>
      <c r="O186" s="34"/>
      <c r="P186" s="34"/>
      <c r="Q186" s="34"/>
      <c r="R186" s="34"/>
      <c r="S186" s="34"/>
      <c r="T186" s="34"/>
      <c r="U186" s="34"/>
      <c r="V186" s="34"/>
    </row>
    <row r="187" spans="1:24">
      <c r="A187" s="13">
        <v>41022</v>
      </c>
      <c r="B187" s="33">
        <v>0</v>
      </c>
      <c r="C187" s="33">
        <v>0</v>
      </c>
      <c r="D187" s="33">
        <v>0</v>
      </c>
      <c r="E187" s="33">
        <v>0</v>
      </c>
      <c r="F187" s="33"/>
      <c r="G187" s="34"/>
      <c r="H187" s="34"/>
      <c r="I187" s="34"/>
      <c r="J187" s="33"/>
      <c r="K187" s="54" t="s">
        <v>88</v>
      </c>
      <c r="L187" s="53"/>
      <c r="M187" s="34"/>
      <c r="N187" s="34"/>
      <c r="O187" s="34"/>
      <c r="P187" s="34"/>
      <c r="Q187" s="34"/>
      <c r="R187" s="34"/>
      <c r="S187" s="34"/>
      <c r="T187" s="34"/>
      <c r="U187" s="34"/>
      <c r="V187" s="34"/>
    </row>
    <row r="188" spans="1:24">
      <c r="A188" s="13">
        <v>41033</v>
      </c>
      <c r="B188" s="33">
        <v>0</v>
      </c>
      <c r="C188" s="33">
        <v>0</v>
      </c>
      <c r="D188" s="33">
        <v>0</v>
      </c>
      <c r="E188" s="33">
        <v>0</v>
      </c>
      <c r="F188" s="33"/>
      <c r="G188" s="34"/>
      <c r="H188" s="34"/>
      <c r="I188" s="34"/>
      <c r="J188" s="33"/>
      <c r="K188" s="56" t="s">
        <v>109</v>
      </c>
      <c r="L188" s="53"/>
      <c r="M188" s="34"/>
      <c r="N188" s="34"/>
      <c r="O188" s="34"/>
      <c r="P188" s="34"/>
      <c r="Q188" s="34"/>
      <c r="R188" s="34"/>
      <c r="S188" s="34"/>
      <c r="T188" s="34"/>
      <c r="U188" s="34"/>
      <c r="V188" s="34"/>
    </row>
    <row r="189" spans="1:24">
      <c r="A189" s="13">
        <v>41040</v>
      </c>
      <c r="B189" s="33">
        <v>0</v>
      </c>
      <c r="C189" s="33">
        <v>0</v>
      </c>
      <c r="D189" s="33">
        <v>0</v>
      </c>
      <c r="E189" s="33">
        <v>0</v>
      </c>
      <c r="F189" s="33"/>
      <c r="G189" s="34"/>
      <c r="H189" s="34"/>
      <c r="I189" s="34"/>
      <c r="J189" s="33"/>
      <c r="K189" s="56" t="s">
        <v>203</v>
      </c>
      <c r="L189" s="53"/>
      <c r="M189" s="34"/>
      <c r="N189" s="34"/>
      <c r="O189" s="34"/>
      <c r="P189" s="34"/>
      <c r="Q189" s="34"/>
      <c r="R189" s="34"/>
      <c r="S189" s="34"/>
      <c r="T189" s="34"/>
      <c r="U189" s="34"/>
      <c r="V189" s="34"/>
    </row>
    <row r="190" spans="1:24">
      <c r="A190" s="13">
        <v>41046</v>
      </c>
      <c r="B190" s="33">
        <v>0</v>
      </c>
      <c r="C190" s="33">
        <v>0</v>
      </c>
      <c r="D190" s="33">
        <v>0</v>
      </c>
      <c r="E190" s="33">
        <v>0</v>
      </c>
      <c r="F190" s="33"/>
      <c r="G190" s="34"/>
      <c r="H190" s="34"/>
      <c r="I190" s="34"/>
      <c r="J190" s="33"/>
      <c r="K190" s="56" t="s">
        <v>199</v>
      </c>
      <c r="L190" s="53"/>
      <c r="M190" s="34"/>
      <c r="N190" s="34"/>
      <c r="O190" s="34"/>
      <c r="P190" s="34"/>
      <c r="Q190" s="34"/>
      <c r="R190" s="34"/>
      <c r="S190" s="34"/>
      <c r="T190" s="34"/>
      <c r="U190" s="34"/>
      <c r="V190" s="34"/>
    </row>
    <row r="191" spans="1:24">
      <c r="A191" s="13">
        <v>41050</v>
      </c>
      <c r="B191" s="33">
        <v>1</v>
      </c>
      <c r="C191" s="33">
        <v>0</v>
      </c>
      <c r="D191" s="33">
        <v>1</v>
      </c>
      <c r="E191" s="33">
        <v>0</v>
      </c>
      <c r="F191" s="33">
        <v>1</v>
      </c>
      <c r="G191" s="34">
        <v>1</v>
      </c>
      <c r="H191" s="34"/>
      <c r="I191" s="34"/>
      <c r="J191" s="33"/>
      <c r="K191" s="56" t="s">
        <v>197</v>
      </c>
      <c r="L191" s="53"/>
      <c r="M191" s="34"/>
      <c r="N191" s="34"/>
      <c r="O191" s="34"/>
      <c r="P191" s="34"/>
      <c r="Q191" s="34"/>
      <c r="R191" s="34"/>
      <c r="S191" s="34"/>
      <c r="T191" s="34"/>
      <c r="U191" s="34"/>
      <c r="V191" s="34"/>
    </row>
    <row r="192" spans="1:24">
      <c r="A192" s="13">
        <v>41058</v>
      </c>
      <c r="B192" s="33">
        <v>0</v>
      </c>
      <c r="C192" s="33">
        <v>0</v>
      </c>
      <c r="D192" s="33">
        <v>0</v>
      </c>
      <c r="E192" s="33">
        <v>0</v>
      </c>
      <c r="F192" s="33"/>
      <c r="G192" s="34"/>
      <c r="H192" s="34"/>
      <c r="I192" s="34"/>
      <c r="J192" s="33"/>
      <c r="K192" s="56" t="s">
        <v>210</v>
      </c>
      <c r="L192" s="53"/>
      <c r="M192" s="34"/>
      <c r="N192" s="34"/>
      <c r="O192" s="34"/>
      <c r="P192" s="34"/>
      <c r="Q192" s="34"/>
      <c r="R192" s="34"/>
      <c r="S192" s="34"/>
      <c r="T192" s="34"/>
      <c r="U192" s="34"/>
      <c r="V192" s="34"/>
    </row>
    <row r="193" spans="1:24">
      <c r="A193" s="13">
        <v>41058</v>
      </c>
      <c r="B193" s="33">
        <v>0</v>
      </c>
      <c r="C193" s="33">
        <v>0</v>
      </c>
      <c r="D193" s="33">
        <v>0</v>
      </c>
      <c r="E193" s="33">
        <v>0</v>
      </c>
      <c r="F193" s="33"/>
      <c r="G193" s="34"/>
      <c r="H193" s="34"/>
      <c r="I193" s="34"/>
      <c r="J193" s="33"/>
      <c r="K193" s="54" t="s">
        <v>212</v>
      </c>
      <c r="L193" s="53"/>
      <c r="M193" s="34"/>
      <c r="N193" s="34"/>
      <c r="O193" s="34"/>
      <c r="P193" s="34"/>
      <c r="Q193" s="34"/>
      <c r="R193" s="34"/>
      <c r="S193" s="34"/>
      <c r="T193" s="34"/>
      <c r="U193" s="34"/>
      <c r="V193" s="34"/>
    </row>
    <row r="194" spans="1:24">
      <c r="A194" s="13">
        <v>41066</v>
      </c>
      <c r="B194" s="33">
        <v>0</v>
      </c>
      <c r="C194" s="33">
        <v>0</v>
      </c>
      <c r="D194" s="33">
        <v>0</v>
      </c>
      <c r="E194" s="33">
        <v>0</v>
      </c>
      <c r="F194" s="33"/>
      <c r="G194" s="34"/>
      <c r="H194" s="34"/>
      <c r="I194" s="34"/>
      <c r="J194" s="33"/>
      <c r="K194" s="54" t="s">
        <v>210</v>
      </c>
      <c r="L194" s="53" t="s">
        <v>211</v>
      </c>
      <c r="M194" s="34"/>
      <c r="N194" s="34"/>
      <c r="O194" s="34"/>
      <c r="P194" s="34"/>
      <c r="Q194" s="34"/>
      <c r="R194" s="34"/>
      <c r="S194" s="34"/>
      <c r="T194" s="34"/>
      <c r="U194" s="34"/>
      <c r="V194" s="34"/>
    </row>
    <row r="195" spans="1:24">
      <c r="A195" s="13">
        <v>41066</v>
      </c>
      <c r="B195" s="33">
        <v>0</v>
      </c>
      <c r="C195" s="33">
        <v>0</v>
      </c>
      <c r="D195" s="33">
        <v>10</v>
      </c>
      <c r="E195" s="33">
        <v>0</v>
      </c>
      <c r="F195" s="33">
        <v>10</v>
      </c>
      <c r="G195" s="34"/>
      <c r="H195" s="34"/>
      <c r="I195" s="34"/>
      <c r="J195" s="33"/>
      <c r="K195" s="54" t="s">
        <v>234</v>
      </c>
      <c r="L195" s="53"/>
      <c r="M195" s="34"/>
      <c r="N195" s="34"/>
      <c r="O195" s="34"/>
      <c r="P195" s="34"/>
      <c r="Q195" s="34"/>
      <c r="R195" s="34"/>
      <c r="S195" s="34"/>
      <c r="T195" s="34"/>
      <c r="U195" s="34"/>
      <c r="V195" s="34"/>
    </row>
    <row r="196" spans="1:24">
      <c r="A196" s="13">
        <v>41071</v>
      </c>
      <c r="B196" s="33">
        <v>0</v>
      </c>
      <c r="C196" s="33">
        <v>0</v>
      </c>
      <c r="D196" s="33">
        <v>5</v>
      </c>
      <c r="E196" s="33">
        <v>0</v>
      </c>
      <c r="F196" s="33">
        <v>4</v>
      </c>
      <c r="G196" s="34">
        <v>1</v>
      </c>
      <c r="H196" s="34"/>
      <c r="I196" s="34"/>
      <c r="J196" s="33"/>
      <c r="K196" s="54" t="s">
        <v>253</v>
      </c>
      <c r="L196" s="53"/>
      <c r="M196" s="34"/>
      <c r="N196" s="34"/>
      <c r="O196" s="34"/>
      <c r="P196" s="34"/>
      <c r="Q196" s="34"/>
      <c r="R196" s="34"/>
      <c r="S196" s="34"/>
      <c r="T196" s="34"/>
      <c r="U196" s="34"/>
      <c r="V196" s="34"/>
    </row>
    <row r="197" spans="1:24">
      <c r="A197" s="13">
        <v>41080</v>
      </c>
      <c r="B197" s="33">
        <v>1</v>
      </c>
      <c r="C197" s="33">
        <v>0</v>
      </c>
      <c r="D197" s="33">
        <v>2</v>
      </c>
      <c r="E197" s="33">
        <v>1</v>
      </c>
      <c r="F197" s="33">
        <v>4</v>
      </c>
      <c r="G197" s="34"/>
      <c r="H197" s="34"/>
      <c r="I197" s="34"/>
      <c r="J197" s="33"/>
      <c r="K197" s="54" t="s">
        <v>318</v>
      </c>
      <c r="L197" s="53"/>
      <c r="M197" s="34"/>
      <c r="N197" s="34"/>
      <c r="O197" s="34"/>
      <c r="P197" s="34"/>
      <c r="Q197" s="34"/>
      <c r="R197" s="34"/>
      <c r="S197" s="34"/>
      <c r="T197" s="34"/>
      <c r="U197" s="34"/>
      <c r="V197" s="34"/>
    </row>
    <row r="198" spans="1:24" ht="13.5" thickBot="1">
      <c r="A198" s="14">
        <v>41088</v>
      </c>
      <c r="B198" s="38">
        <v>0</v>
      </c>
      <c r="C198" s="38">
        <v>0</v>
      </c>
      <c r="D198" s="38">
        <v>0</v>
      </c>
      <c r="E198" s="40">
        <v>0</v>
      </c>
      <c r="F198" s="38"/>
      <c r="G198" s="39"/>
      <c r="H198" s="39"/>
      <c r="I198" s="39"/>
      <c r="J198" s="38"/>
      <c r="K198" s="55" t="s">
        <v>304</v>
      </c>
      <c r="L198" s="57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13"/>
      <c r="B199" s="34">
        <f>COUNT(B184:E198)</f>
        <v>60</v>
      </c>
      <c r="C199" s="34"/>
      <c r="D199" s="34"/>
      <c r="E199" s="34"/>
      <c r="F199" s="34"/>
      <c r="G199" s="36"/>
      <c r="H199" s="36"/>
      <c r="I199" s="34"/>
      <c r="J199" s="34"/>
      <c r="K199" s="34"/>
      <c r="L199" s="34"/>
      <c r="M199" s="56"/>
      <c r="N199" s="36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13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spans="1:24">
      <c r="A201" s="1" t="s">
        <v>43</v>
      </c>
      <c r="B201" s="11" t="s">
        <v>13</v>
      </c>
      <c r="C201" s="11" t="s">
        <v>13</v>
      </c>
      <c r="D201" s="11" t="s">
        <v>13</v>
      </c>
      <c r="E201" s="11" t="s">
        <v>13</v>
      </c>
      <c r="F201" s="11" t="s">
        <v>16</v>
      </c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spans="1:24">
      <c r="A202" s="3" t="s">
        <v>0</v>
      </c>
      <c r="B202" s="4" t="s">
        <v>14</v>
      </c>
      <c r="C202" s="4" t="s">
        <v>14</v>
      </c>
      <c r="D202" s="4" t="s">
        <v>15</v>
      </c>
      <c r="E202" s="4" t="s">
        <v>14</v>
      </c>
      <c r="F202" s="4" t="s">
        <v>29</v>
      </c>
      <c r="G202" s="4" t="s">
        <v>30</v>
      </c>
      <c r="H202" s="6" t="s">
        <v>31</v>
      </c>
      <c r="I202" s="5" t="s">
        <v>32</v>
      </c>
      <c r="J202" s="6" t="s">
        <v>6</v>
      </c>
      <c r="K202" s="5" t="s">
        <v>7</v>
      </c>
      <c r="L202" s="6" t="s">
        <v>8</v>
      </c>
      <c r="M202" s="34"/>
      <c r="N202" s="34"/>
      <c r="O202" s="34"/>
      <c r="P202" s="34"/>
      <c r="Q202" s="34"/>
      <c r="R202" s="34"/>
      <c r="S202" s="34"/>
      <c r="T202" s="34"/>
    </row>
    <row r="203" spans="1:24">
      <c r="A203" s="117">
        <v>41004</v>
      </c>
      <c r="B203" s="33">
        <v>0</v>
      </c>
      <c r="C203" s="33">
        <v>0</v>
      </c>
      <c r="D203" s="33">
        <v>3</v>
      </c>
      <c r="E203" s="17">
        <v>0</v>
      </c>
      <c r="F203" s="33">
        <v>3</v>
      </c>
      <c r="G203" s="36"/>
      <c r="H203" s="36"/>
      <c r="I203" s="34"/>
      <c r="J203" s="33"/>
      <c r="K203" s="54" t="s">
        <v>104</v>
      </c>
      <c r="L203" s="53"/>
      <c r="M203" s="34"/>
      <c r="N203" s="34"/>
      <c r="O203" s="34"/>
      <c r="P203" s="34"/>
      <c r="Q203" s="34"/>
      <c r="R203" s="34"/>
      <c r="S203" s="34"/>
      <c r="T203" s="34"/>
    </row>
    <row r="204" spans="1:24">
      <c r="A204" s="13">
        <v>41010</v>
      </c>
      <c r="B204" s="33">
        <v>0</v>
      </c>
      <c r="C204" s="33">
        <v>0</v>
      </c>
      <c r="D204" s="33">
        <v>0</v>
      </c>
      <c r="E204" s="17">
        <v>0</v>
      </c>
      <c r="F204" s="33"/>
      <c r="G204" s="36"/>
      <c r="H204" s="36"/>
      <c r="I204" s="34"/>
      <c r="J204" s="33"/>
      <c r="K204" s="54" t="s">
        <v>105</v>
      </c>
      <c r="L204" s="53"/>
      <c r="M204" s="34"/>
      <c r="N204" s="34"/>
      <c r="O204" s="34"/>
      <c r="P204" s="34"/>
      <c r="Q204" s="34"/>
      <c r="R204" s="34"/>
      <c r="S204" s="34"/>
      <c r="T204" s="34"/>
    </row>
    <row r="205" spans="1:24">
      <c r="A205" s="13">
        <v>41019</v>
      </c>
      <c r="B205" s="33">
        <v>0</v>
      </c>
      <c r="C205" s="33">
        <v>0</v>
      </c>
      <c r="D205" s="33">
        <v>0</v>
      </c>
      <c r="E205" s="17">
        <v>0</v>
      </c>
      <c r="F205" s="33"/>
      <c r="G205" s="36"/>
      <c r="H205" s="36"/>
      <c r="I205" s="34"/>
      <c r="J205" s="33"/>
      <c r="K205" s="56" t="s">
        <v>106</v>
      </c>
      <c r="L205" s="53"/>
      <c r="M205" s="34"/>
      <c r="N205" s="34"/>
      <c r="O205" s="34"/>
      <c r="P205" s="34"/>
      <c r="Q205" s="34"/>
      <c r="R205" s="34"/>
      <c r="S205" s="34"/>
      <c r="T205" s="34"/>
    </row>
    <row r="206" spans="1:24">
      <c r="A206" s="13">
        <v>41022</v>
      </c>
      <c r="B206" s="33">
        <v>1</v>
      </c>
      <c r="C206" s="33">
        <v>0</v>
      </c>
      <c r="D206" s="33">
        <v>0</v>
      </c>
      <c r="E206" s="17">
        <v>0</v>
      </c>
      <c r="F206" s="33">
        <v>1</v>
      </c>
      <c r="G206" s="36"/>
      <c r="H206" s="36"/>
      <c r="I206" s="34"/>
      <c r="J206" s="33"/>
      <c r="K206" s="54" t="s">
        <v>111</v>
      </c>
      <c r="L206" s="53"/>
      <c r="M206" s="34"/>
      <c r="N206" s="34"/>
      <c r="O206" s="34"/>
      <c r="P206" s="34"/>
      <c r="Q206" s="34"/>
      <c r="R206" s="34"/>
      <c r="S206" s="34"/>
      <c r="T206" s="34"/>
    </row>
    <row r="207" spans="1:24">
      <c r="A207" s="13">
        <v>41032</v>
      </c>
      <c r="B207" s="33">
        <v>0</v>
      </c>
      <c r="C207" s="33">
        <v>2</v>
      </c>
      <c r="D207" s="33">
        <v>0</v>
      </c>
      <c r="E207" s="17">
        <v>0</v>
      </c>
      <c r="F207" s="33">
        <v>2</v>
      </c>
      <c r="G207" s="36"/>
      <c r="H207" s="36"/>
      <c r="I207" s="34"/>
      <c r="J207" s="33"/>
      <c r="K207" s="54" t="s">
        <v>97</v>
      </c>
      <c r="L207" s="53"/>
      <c r="M207" s="34"/>
      <c r="N207" s="34"/>
      <c r="O207" s="34"/>
      <c r="P207" s="34"/>
      <c r="Q207" s="34"/>
      <c r="R207" s="34"/>
      <c r="S207" s="34"/>
      <c r="T207" s="34"/>
    </row>
    <row r="208" spans="1:24">
      <c r="A208" s="13">
        <v>41037</v>
      </c>
      <c r="B208" s="33">
        <v>6</v>
      </c>
      <c r="C208" s="33">
        <v>1</v>
      </c>
      <c r="D208" s="33">
        <v>0</v>
      </c>
      <c r="E208" s="17">
        <v>0</v>
      </c>
      <c r="F208" s="33">
        <v>7</v>
      </c>
      <c r="G208" s="36"/>
      <c r="H208" s="36"/>
      <c r="I208" s="34"/>
      <c r="J208" s="33"/>
      <c r="K208" s="54" t="s">
        <v>187</v>
      </c>
      <c r="L208" s="53"/>
      <c r="M208" s="34"/>
      <c r="N208" s="34"/>
      <c r="O208" s="34"/>
      <c r="P208" s="34"/>
      <c r="Q208" s="34"/>
      <c r="R208" s="34"/>
      <c r="S208" s="34"/>
      <c r="T208" s="34"/>
    </row>
    <row r="209" spans="1:24">
      <c r="A209" s="13">
        <v>41043</v>
      </c>
      <c r="B209" s="33">
        <v>0</v>
      </c>
      <c r="C209" s="33">
        <v>0</v>
      </c>
      <c r="D209" s="33">
        <v>0</v>
      </c>
      <c r="E209" s="17">
        <v>0</v>
      </c>
      <c r="F209" s="33"/>
      <c r="G209" s="36"/>
      <c r="H209" s="36"/>
      <c r="I209" s="34"/>
      <c r="J209" s="33"/>
      <c r="K209" s="54" t="s">
        <v>205</v>
      </c>
      <c r="L209" s="53"/>
      <c r="M209" s="34"/>
      <c r="N209" s="34"/>
      <c r="O209" s="34"/>
      <c r="P209" s="34"/>
      <c r="Q209" s="34"/>
      <c r="R209" s="34"/>
      <c r="S209" s="34"/>
      <c r="T209" s="34"/>
    </row>
    <row r="210" spans="1:24">
      <c r="A210" s="13">
        <v>41052</v>
      </c>
      <c r="B210" s="33">
        <v>1</v>
      </c>
      <c r="C210" s="33">
        <v>0</v>
      </c>
      <c r="D210" s="33">
        <v>0</v>
      </c>
      <c r="E210" s="17">
        <v>0</v>
      </c>
      <c r="F210" s="33">
        <v>1</v>
      </c>
      <c r="G210" s="36"/>
      <c r="H210" s="36"/>
      <c r="I210" s="34"/>
      <c r="J210" s="33"/>
      <c r="K210" s="54" t="s">
        <v>209</v>
      </c>
      <c r="L210" s="53"/>
      <c r="M210" s="34"/>
      <c r="N210" s="34"/>
      <c r="O210" s="34"/>
      <c r="P210" s="34"/>
      <c r="Q210" s="34"/>
      <c r="R210" s="34"/>
      <c r="S210" s="34"/>
      <c r="T210" s="34"/>
    </row>
    <row r="211" spans="1:24">
      <c r="A211" s="13">
        <v>41059</v>
      </c>
      <c r="B211" s="33">
        <v>0</v>
      </c>
      <c r="C211" s="33">
        <v>1</v>
      </c>
      <c r="D211" s="33">
        <v>2</v>
      </c>
      <c r="E211" s="17">
        <v>0</v>
      </c>
      <c r="F211" s="33">
        <v>1</v>
      </c>
      <c r="G211" s="36">
        <v>1</v>
      </c>
      <c r="H211" s="36"/>
      <c r="I211" s="34">
        <v>1</v>
      </c>
      <c r="J211" s="33"/>
      <c r="K211" s="54" t="s">
        <v>220</v>
      </c>
      <c r="L211" s="53"/>
      <c r="M211" s="34"/>
      <c r="N211" s="34"/>
      <c r="O211" s="34"/>
      <c r="P211" s="34"/>
      <c r="Q211" s="34"/>
      <c r="R211" s="34"/>
      <c r="S211" s="34"/>
      <c r="T211" s="34"/>
    </row>
    <row r="212" spans="1:24">
      <c r="A212" s="13">
        <v>41059</v>
      </c>
      <c r="B212" s="33">
        <v>0</v>
      </c>
      <c r="C212" s="33">
        <v>0</v>
      </c>
      <c r="D212" s="33">
        <v>0</v>
      </c>
      <c r="E212" s="17">
        <v>0</v>
      </c>
      <c r="F212" s="33"/>
      <c r="G212" s="36"/>
      <c r="H212" s="36"/>
      <c r="I212" s="34"/>
      <c r="J212" s="33"/>
      <c r="K212" s="54" t="s">
        <v>224</v>
      </c>
      <c r="L212" s="53" t="s">
        <v>211</v>
      </c>
      <c r="M212" s="34"/>
      <c r="N212" s="34"/>
      <c r="O212" s="34"/>
      <c r="P212" s="34"/>
      <c r="Q212" s="34"/>
      <c r="R212" s="34"/>
      <c r="S212" s="34"/>
      <c r="T212" s="34"/>
    </row>
    <row r="213" spans="1:24">
      <c r="A213" s="13">
        <v>41064</v>
      </c>
      <c r="B213" s="33">
        <v>0</v>
      </c>
      <c r="C213" s="33">
        <v>0</v>
      </c>
      <c r="D213" s="33">
        <v>0</v>
      </c>
      <c r="E213" s="17">
        <v>0</v>
      </c>
      <c r="F213" s="33"/>
      <c r="G213" s="36"/>
      <c r="H213" s="36"/>
      <c r="I213" s="34"/>
      <c r="J213" s="33"/>
      <c r="K213" s="56" t="s">
        <v>251</v>
      </c>
      <c r="L213" s="53"/>
      <c r="M213" s="34"/>
      <c r="N213" s="34"/>
      <c r="O213" s="34"/>
      <c r="P213" s="34"/>
      <c r="Q213" s="34"/>
      <c r="R213" s="34"/>
      <c r="S213" s="34"/>
      <c r="T213" s="34"/>
    </row>
    <row r="214" spans="1:24">
      <c r="A214" s="13">
        <v>41073</v>
      </c>
      <c r="B214" s="33">
        <v>1</v>
      </c>
      <c r="C214" s="33">
        <v>1</v>
      </c>
      <c r="D214" s="33">
        <v>0</v>
      </c>
      <c r="E214" s="17">
        <v>0</v>
      </c>
      <c r="F214" s="33">
        <v>1</v>
      </c>
      <c r="G214" s="36">
        <v>1</v>
      </c>
      <c r="H214" s="36"/>
      <c r="I214" s="34"/>
      <c r="J214" s="33"/>
      <c r="K214" s="54" t="s">
        <v>249</v>
      </c>
      <c r="L214" s="53"/>
      <c r="M214" s="34"/>
      <c r="N214" s="34"/>
      <c r="O214" s="34"/>
      <c r="P214" s="34"/>
      <c r="Q214" s="34"/>
      <c r="R214" s="34"/>
      <c r="S214" s="34"/>
      <c r="T214" s="34"/>
    </row>
    <row r="215" spans="1:24">
      <c r="A215" s="13">
        <v>41078</v>
      </c>
      <c r="B215" s="33">
        <v>2</v>
      </c>
      <c r="C215" s="33">
        <v>0</v>
      </c>
      <c r="D215" s="33">
        <v>0</v>
      </c>
      <c r="E215" s="17">
        <v>0</v>
      </c>
      <c r="F215" s="33">
        <v>1</v>
      </c>
      <c r="G215" s="36">
        <v>1</v>
      </c>
      <c r="H215" s="36"/>
      <c r="I215" s="34"/>
      <c r="J215" s="33"/>
      <c r="K215" s="56" t="s">
        <v>282</v>
      </c>
      <c r="L215" s="53"/>
      <c r="M215" s="34"/>
      <c r="N215" s="34"/>
      <c r="O215" s="34"/>
      <c r="P215" s="34"/>
      <c r="Q215" s="34"/>
      <c r="R215" s="34"/>
      <c r="S215" s="34"/>
      <c r="T215" s="34"/>
    </row>
    <row r="216" spans="1:24" ht="13.5" thickBot="1">
      <c r="A216" s="14">
        <v>41086</v>
      </c>
      <c r="B216" s="38">
        <v>13</v>
      </c>
      <c r="C216" s="38">
        <v>0</v>
      </c>
      <c r="D216" s="38">
        <v>0</v>
      </c>
      <c r="E216" s="20">
        <v>0</v>
      </c>
      <c r="F216" s="38">
        <v>3</v>
      </c>
      <c r="G216" s="39"/>
      <c r="H216" s="39"/>
      <c r="I216" s="39">
        <v>10</v>
      </c>
      <c r="J216" s="38"/>
      <c r="K216" s="55" t="s">
        <v>268</v>
      </c>
      <c r="L216" s="57" t="s">
        <v>270</v>
      </c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13"/>
      <c r="B217" s="34">
        <f>COUNT(B203:E216)</f>
        <v>56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13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</row>
    <row r="219" spans="1:24">
      <c r="A219" s="1" t="s">
        <v>112</v>
      </c>
      <c r="B219" s="11" t="s">
        <v>13</v>
      </c>
      <c r="C219" s="11" t="s">
        <v>13</v>
      </c>
      <c r="D219" s="12" t="s">
        <v>13</v>
      </c>
      <c r="E219" s="11" t="s">
        <v>16</v>
      </c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</row>
    <row r="220" spans="1:24">
      <c r="A220" s="3" t="s">
        <v>0</v>
      </c>
      <c r="B220" s="4" t="s">
        <v>14</v>
      </c>
      <c r="C220" s="4" t="s">
        <v>15</v>
      </c>
      <c r="D220" s="4" t="s">
        <v>143</v>
      </c>
      <c r="E220" s="4" t="s">
        <v>29</v>
      </c>
      <c r="F220" s="4" t="s">
        <v>30</v>
      </c>
      <c r="G220" s="6" t="s">
        <v>31</v>
      </c>
      <c r="H220" s="5" t="s">
        <v>32</v>
      </c>
      <c r="I220" s="6" t="s">
        <v>6</v>
      </c>
      <c r="J220" s="5" t="s">
        <v>7</v>
      </c>
      <c r="K220" s="6" t="s">
        <v>8</v>
      </c>
      <c r="L220" s="34"/>
      <c r="M220" s="34"/>
      <c r="N220" s="34"/>
      <c r="O220" s="34"/>
      <c r="P220" s="34"/>
      <c r="Q220" s="34"/>
      <c r="R220" s="34"/>
      <c r="S220" s="34"/>
      <c r="T220" s="34"/>
      <c r="U220" s="34"/>
    </row>
    <row r="221" spans="1:24">
      <c r="A221" s="117">
        <v>41002</v>
      </c>
      <c r="B221" s="33">
        <v>0</v>
      </c>
      <c r="C221" s="33">
        <v>1</v>
      </c>
      <c r="D221" s="33">
        <v>0</v>
      </c>
      <c r="E221" s="33">
        <v>1</v>
      </c>
      <c r="F221" s="36"/>
      <c r="G221" s="36"/>
      <c r="H221" s="34"/>
      <c r="I221" s="33"/>
      <c r="J221" s="54" t="s">
        <v>100</v>
      </c>
      <c r="K221" s="53"/>
      <c r="L221" s="34"/>
      <c r="M221" s="34"/>
      <c r="N221" s="34"/>
      <c r="O221" s="34"/>
      <c r="P221" s="34"/>
      <c r="Q221" s="34"/>
      <c r="R221" s="34"/>
      <c r="S221" s="34"/>
      <c r="T221" s="34"/>
      <c r="U221" s="34"/>
    </row>
    <row r="222" spans="1:24">
      <c r="A222" s="13">
        <v>41010</v>
      </c>
      <c r="B222" s="33"/>
      <c r="C222" s="33"/>
      <c r="D222" s="33"/>
      <c r="E222" s="33"/>
      <c r="F222" s="36"/>
      <c r="G222" s="36"/>
      <c r="H222" s="34"/>
      <c r="I222" s="33"/>
      <c r="J222" s="54"/>
      <c r="K222" s="53"/>
      <c r="L222" s="34"/>
      <c r="M222" s="34"/>
      <c r="N222" s="34"/>
      <c r="O222" s="34"/>
      <c r="P222" s="34"/>
      <c r="Q222" s="34"/>
      <c r="R222" s="34"/>
      <c r="S222" s="34"/>
      <c r="T222" s="34"/>
      <c r="U222" s="34"/>
    </row>
    <row r="223" spans="1:24">
      <c r="A223" s="13">
        <v>41019</v>
      </c>
      <c r="B223" s="33">
        <v>0</v>
      </c>
      <c r="C223" s="33">
        <v>0</v>
      </c>
      <c r="D223" s="33">
        <v>0</v>
      </c>
      <c r="E223" s="33"/>
      <c r="F223" s="36"/>
      <c r="G223" s="36"/>
      <c r="H223" s="34"/>
      <c r="I223" s="33"/>
      <c r="J223" s="54" t="s">
        <v>106</v>
      </c>
      <c r="K223" s="53"/>
      <c r="L223" s="34"/>
      <c r="M223" s="34"/>
      <c r="N223" s="34"/>
      <c r="O223" s="34"/>
      <c r="P223" s="34"/>
      <c r="Q223" s="34"/>
      <c r="R223" s="34"/>
      <c r="S223" s="34"/>
      <c r="T223" s="34"/>
      <c r="U223" s="34"/>
    </row>
    <row r="224" spans="1:24">
      <c r="A224" s="13">
        <v>41022</v>
      </c>
      <c r="B224" s="33">
        <v>0</v>
      </c>
      <c r="C224" s="33">
        <v>0</v>
      </c>
      <c r="D224" s="33">
        <v>0</v>
      </c>
      <c r="E224" s="33"/>
      <c r="F224" s="36"/>
      <c r="G224" s="36"/>
      <c r="H224" s="34"/>
      <c r="I224" s="33"/>
      <c r="J224" s="54" t="s">
        <v>111</v>
      </c>
      <c r="K224" s="53"/>
      <c r="L224" s="34"/>
      <c r="M224" s="34"/>
      <c r="N224" s="34"/>
      <c r="O224" s="34"/>
      <c r="P224" s="34"/>
      <c r="Q224" s="34"/>
      <c r="R224" s="34"/>
      <c r="S224" s="34"/>
      <c r="T224" s="34"/>
      <c r="U224" s="34"/>
    </row>
    <row r="225" spans="1:22">
      <c r="A225" s="13">
        <v>41031</v>
      </c>
      <c r="B225" s="33"/>
      <c r="C225" s="33"/>
      <c r="D225" s="33"/>
      <c r="E225" s="33"/>
      <c r="F225" s="36"/>
      <c r="G225" s="36"/>
      <c r="H225" s="34"/>
      <c r="I225" s="33"/>
      <c r="J225" s="56"/>
      <c r="K225" s="53"/>
      <c r="L225" s="34"/>
      <c r="M225" s="34"/>
      <c r="N225" s="34"/>
      <c r="O225" s="34"/>
      <c r="P225" s="34"/>
      <c r="Q225" s="34"/>
      <c r="R225" s="34"/>
      <c r="S225" s="34"/>
      <c r="T225" s="34"/>
      <c r="U225" s="34"/>
    </row>
    <row r="226" spans="1:22">
      <c r="A226" s="13">
        <v>41038</v>
      </c>
      <c r="B226" s="33"/>
      <c r="C226" s="33"/>
      <c r="D226" s="33"/>
      <c r="E226" s="33"/>
      <c r="F226" s="36"/>
      <c r="G226" s="36"/>
      <c r="H226" s="34"/>
      <c r="I226" s="33"/>
      <c r="J226" s="54"/>
      <c r="K226" s="53"/>
      <c r="L226" s="34"/>
      <c r="M226" s="34"/>
      <c r="N226" s="34"/>
      <c r="O226" s="34"/>
      <c r="P226" s="34"/>
      <c r="Q226" s="34"/>
      <c r="R226" s="34"/>
      <c r="S226" s="34"/>
      <c r="T226" s="34"/>
      <c r="U226" s="34"/>
    </row>
    <row r="227" spans="1:22">
      <c r="A227" s="13">
        <v>41045</v>
      </c>
      <c r="B227" s="33"/>
      <c r="C227" s="33"/>
      <c r="D227" s="33"/>
      <c r="E227" s="33"/>
      <c r="F227" s="36"/>
      <c r="G227" s="36"/>
      <c r="H227" s="34"/>
      <c r="I227" s="33"/>
      <c r="J227" s="54"/>
      <c r="K227" s="53"/>
      <c r="L227" s="34"/>
      <c r="M227" s="34"/>
      <c r="N227" s="34"/>
      <c r="O227" s="34"/>
      <c r="P227" s="34"/>
      <c r="Q227" s="34"/>
      <c r="R227" s="34"/>
      <c r="S227" s="34"/>
      <c r="T227" s="34"/>
      <c r="U227" s="34"/>
    </row>
    <row r="228" spans="1:22">
      <c r="A228" s="13">
        <v>41052</v>
      </c>
      <c r="B228" s="33"/>
      <c r="C228" s="33"/>
      <c r="D228" s="33"/>
      <c r="E228" s="33"/>
      <c r="F228" s="36"/>
      <c r="G228" s="36"/>
      <c r="H228" s="34"/>
      <c r="I228" s="33"/>
      <c r="J228" s="51"/>
      <c r="K228" s="53"/>
      <c r="L228" s="34"/>
      <c r="M228" s="34"/>
      <c r="N228" s="34"/>
      <c r="O228" s="34"/>
      <c r="P228" s="34"/>
      <c r="Q228" s="34"/>
      <c r="R228" s="34"/>
      <c r="S228" s="34"/>
      <c r="T228" s="34"/>
      <c r="U228" s="34"/>
    </row>
    <row r="229" spans="1:22">
      <c r="A229" s="13">
        <v>41059</v>
      </c>
      <c r="B229" s="33">
        <v>0</v>
      </c>
      <c r="C229" s="33">
        <v>0</v>
      </c>
      <c r="D229" s="33">
        <v>0</v>
      </c>
      <c r="E229" s="33"/>
      <c r="F229" s="36"/>
      <c r="G229" s="36"/>
      <c r="H229" s="34"/>
      <c r="I229" s="33"/>
      <c r="J229" s="51" t="s">
        <v>220</v>
      </c>
      <c r="K229" s="53"/>
      <c r="L229" s="34"/>
      <c r="M229" s="34"/>
      <c r="N229" s="34"/>
      <c r="O229" s="34"/>
      <c r="P229" s="34"/>
      <c r="Q229" s="34"/>
      <c r="R229" s="34"/>
      <c r="S229" s="34"/>
      <c r="T229" s="34"/>
      <c r="U229" s="34"/>
    </row>
    <row r="230" spans="1:22">
      <c r="A230" s="13">
        <v>41059</v>
      </c>
      <c r="B230" s="33">
        <v>0</v>
      </c>
      <c r="C230" s="33">
        <v>0</v>
      </c>
      <c r="D230" s="33">
        <v>0</v>
      </c>
      <c r="E230" s="33"/>
      <c r="F230" s="36"/>
      <c r="G230" s="36"/>
      <c r="H230" s="34"/>
      <c r="I230" s="33"/>
      <c r="J230" s="51" t="s">
        <v>224</v>
      </c>
      <c r="K230" s="53" t="s">
        <v>211</v>
      </c>
      <c r="L230" s="34"/>
      <c r="M230" s="34"/>
      <c r="N230" s="34"/>
      <c r="O230" s="34"/>
      <c r="P230" s="34"/>
      <c r="Q230" s="34"/>
      <c r="R230" s="34"/>
      <c r="S230" s="34"/>
      <c r="T230" s="34"/>
      <c r="U230" s="34"/>
    </row>
    <row r="231" spans="1:22">
      <c r="A231" s="13">
        <v>41066</v>
      </c>
      <c r="B231" s="33"/>
      <c r="C231" s="33"/>
      <c r="D231" s="33"/>
      <c r="E231" s="33"/>
      <c r="F231" s="36"/>
      <c r="G231" s="36"/>
      <c r="H231" s="34"/>
      <c r="I231" s="33"/>
      <c r="J231" s="54"/>
      <c r="K231" s="53"/>
      <c r="L231" s="34"/>
      <c r="M231" s="34"/>
      <c r="N231" s="34"/>
      <c r="O231" s="34"/>
      <c r="P231" s="34"/>
      <c r="Q231" s="34"/>
      <c r="R231" s="34"/>
      <c r="S231" s="34"/>
      <c r="T231" s="34"/>
      <c r="U231" s="34"/>
    </row>
    <row r="232" spans="1:22">
      <c r="A232" s="13">
        <v>41073</v>
      </c>
      <c r="B232" s="33"/>
      <c r="C232" s="33"/>
      <c r="D232" s="33"/>
      <c r="E232" s="33"/>
      <c r="F232" s="36"/>
      <c r="G232" s="36"/>
      <c r="H232" s="34"/>
      <c r="I232" s="33"/>
      <c r="J232" s="54"/>
      <c r="K232" s="53"/>
      <c r="L232" s="34"/>
      <c r="M232" s="34"/>
      <c r="N232" s="34"/>
      <c r="O232" s="34"/>
      <c r="P232" s="34"/>
      <c r="Q232" s="34"/>
      <c r="R232" s="34"/>
      <c r="S232" s="34"/>
      <c r="T232" s="34"/>
      <c r="U232" s="34"/>
    </row>
    <row r="233" spans="1:22">
      <c r="A233" s="13">
        <v>41080</v>
      </c>
      <c r="B233" s="33"/>
      <c r="C233" s="33"/>
      <c r="D233" s="33"/>
      <c r="E233" s="33"/>
      <c r="F233" s="36"/>
      <c r="G233" s="36"/>
      <c r="H233" s="34"/>
      <c r="I233" s="33"/>
      <c r="J233" s="54"/>
      <c r="K233" s="53"/>
      <c r="L233" s="34"/>
      <c r="M233" s="34"/>
      <c r="N233" s="34"/>
      <c r="O233" s="34"/>
      <c r="P233" s="34"/>
      <c r="Q233" s="34"/>
      <c r="R233" s="34"/>
      <c r="S233" s="34"/>
      <c r="T233" s="34"/>
      <c r="U233" s="34"/>
    </row>
    <row r="234" spans="1:22" ht="13.5" thickBot="1">
      <c r="A234" s="14">
        <v>41087</v>
      </c>
      <c r="B234" s="38"/>
      <c r="C234" s="38"/>
      <c r="D234" s="38"/>
      <c r="E234" s="38"/>
      <c r="F234" s="39"/>
      <c r="G234" s="39"/>
      <c r="H234" s="39"/>
      <c r="I234" s="38"/>
      <c r="J234" s="55"/>
      <c r="K234" s="57"/>
      <c r="L234" s="34"/>
      <c r="M234" s="34"/>
      <c r="N234" s="34"/>
      <c r="O234" s="34"/>
      <c r="P234" s="34"/>
      <c r="Q234" s="34"/>
      <c r="R234" s="34"/>
      <c r="S234" s="34"/>
      <c r="T234" s="34"/>
      <c r="U234" s="34"/>
    </row>
    <row r="235" spans="1:22">
      <c r="A235" s="15"/>
      <c r="B235" s="36"/>
      <c r="C235" s="36"/>
      <c r="D235" s="36"/>
      <c r="E235" s="36"/>
      <c r="F235" s="36"/>
      <c r="G235" s="36"/>
      <c r="H235" s="36"/>
      <c r="I235" s="36"/>
      <c r="J235" s="56"/>
      <c r="K235" s="64"/>
      <c r="L235" s="34"/>
      <c r="M235" s="34"/>
      <c r="N235" s="34"/>
      <c r="O235" s="34"/>
      <c r="P235" s="34"/>
      <c r="Q235" s="34"/>
      <c r="R235" s="34"/>
      <c r="S235" s="34"/>
      <c r="T235" s="34"/>
      <c r="U235" s="34"/>
    </row>
    <row r="236" spans="1:22">
      <c r="A236" s="15"/>
      <c r="B236" s="36"/>
      <c r="C236" s="36"/>
      <c r="D236" s="36"/>
      <c r="E236" s="36"/>
      <c r="F236" s="36"/>
      <c r="G236" s="36"/>
      <c r="H236" s="36"/>
      <c r="I236" s="36"/>
      <c r="J236" s="56"/>
      <c r="K236" s="6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spans="1:22">
      <c r="A237" s="1" t="s">
        <v>113</v>
      </c>
      <c r="B237" s="11" t="s">
        <v>13</v>
      </c>
      <c r="C237" s="11" t="s">
        <v>13</v>
      </c>
      <c r="D237" s="12" t="s">
        <v>13</v>
      </c>
      <c r="E237" s="12" t="s">
        <v>13</v>
      </c>
      <c r="F237" s="11" t="s">
        <v>16</v>
      </c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</row>
    <row r="238" spans="1:22">
      <c r="A238" s="3" t="s">
        <v>0</v>
      </c>
      <c r="B238" s="4" t="s">
        <v>14</v>
      </c>
      <c r="C238" s="4" t="s">
        <v>15</v>
      </c>
      <c r="D238" s="4" t="s">
        <v>17</v>
      </c>
      <c r="E238" s="4" t="s">
        <v>143</v>
      </c>
      <c r="F238" s="4" t="s">
        <v>29</v>
      </c>
      <c r="G238" s="4" t="s">
        <v>30</v>
      </c>
      <c r="H238" s="6" t="s">
        <v>31</v>
      </c>
      <c r="I238" s="5" t="s">
        <v>32</v>
      </c>
      <c r="J238" s="6" t="s">
        <v>6</v>
      </c>
      <c r="K238" s="5" t="s">
        <v>7</v>
      </c>
      <c r="L238" s="6" t="s">
        <v>8</v>
      </c>
      <c r="M238" s="34"/>
      <c r="N238" s="34"/>
      <c r="O238" s="34"/>
      <c r="P238" s="34"/>
      <c r="Q238" s="34"/>
      <c r="R238" s="34"/>
      <c r="S238" s="34"/>
      <c r="T238" s="34"/>
      <c r="U238" s="34"/>
      <c r="V238" s="34"/>
    </row>
    <row r="239" spans="1:22">
      <c r="A239" s="117">
        <v>41004</v>
      </c>
      <c r="B239" s="33">
        <v>0</v>
      </c>
      <c r="C239" s="33">
        <v>0</v>
      </c>
      <c r="D239" s="33">
        <v>0</v>
      </c>
      <c r="E239" s="33">
        <v>0</v>
      </c>
      <c r="F239" s="33"/>
      <c r="G239" s="36"/>
      <c r="H239" s="36"/>
      <c r="I239" s="34"/>
      <c r="J239" s="33"/>
      <c r="K239" s="54" t="s">
        <v>104</v>
      </c>
      <c r="L239" s="53"/>
      <c r="M239" s="34"/>
      <c r="N239" s="34"/>
      <c r="O239" s="34"/>
      <c r="P239" s="34"/>
      <c r="Q239" s="34"/>
      <c r="R239" s="34"/>
      <c r="S239" s="34"/>
      <c r="T239" s="34"/>
      <c r="U239" s="34"/>
      <c r="V239" s="34"/>
    </row>
    <row r="240" spans="1:22">
      <c r="A240" s="13">
        <v>41010</v>
      </c>
      <c r="B240" s="33">
        <v>0</v>
      </c>
      <c r="C240" s="33">
        <v>0</v>
      </c>
      <c r="D240" s="33">
        <v>0</v>
      </c>
      <c r="E240" s="33">
        <v>0</v>
      </c>
      <c r="F240" s="33"/>
      <c r="G240" s="36"/>
      <c r="H240" s="36"/>
      <c r="I240" s="34"/>
      <c r="J240" s="33"/>
      <c r="K240" s="54" t="s">
        <v>105</v>
      </c>
      <c r="L240" s="53"/>
      <c r="M240" s="34"/>
      <c r="N240" s="34"/>
      <c r="O240" s="34"/>
      <c r="P240" s="34"/>
      <c r="Q240" s="34"/>
      <c r="R240" s="34"/>
      <c r="S240" s="34"/>
      <c r="T240" s="34"/>
      <c r="U240" s="34"/>
      <c r="V240" s="34"/>
    </row>
    <row r="241" spans="1:24">
      <c r="A241" s="13">
        <v>41019</v>
      </c>
      <c r="B241" s="33">
        <v>0</v>
      </c>
      <c r="C241" s="33">
        <v>0</v>
      </c>
      <c r="D241" s="33">
        <v>0</v>
      </c>
      <c r="E241" s="33">
        <v>0</v>
      </c>
      <c r="F241" s="33"/>
      <c r="G241" s="36"/>
      <c r="H241" s="36"/>
      <c r="I241" s="34"/>
      <c r="J241" s="33"/>
      <c r="K241" s="54" t="s">
        <v>106</v>
      </c>
      <c r="L241" s="53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spans="1:24">
      <c r="A242" s="13">
        <v>41022</v>
      </c>
      <c r="B242" s="33">
        <v>0</v>
      </c>
      <c r="C242" s="33">
        <v>0</v>
      </c>
      <c r="D242" s="33">
        <v>0</v>
      </c>
      <c r="E242" s="33">
        <v>0</v>
      </c>
      <c r="F242" s="33"/>
      <c r="G242" s="36"/>
      <c r="H242" s="36"/>
      <c r="I242" s="34"/>
      <c r="J242" s="33"/>
      <c r="K242" s="54" t="s">
        <v>111</v>
      </c>
      <c r="L242" s="53"/>
      <c r="M242" s="34"/>
      <c r="N242" s="34"/>
      <c r="O242" s="34"/>
      <c r="P242" s="34"/>
      <c r="Q242" s="34"/>
      <c r="R242" s="34"/>
      <c r="S242" s="34"/>
      <c r="T242" s="34"/>
      <c r="U242" s="34"/>
      <c r="V242" s="34"/>
    </row>
    <row r="243" spans="1:24">
      <c r="A243" s="13">
        <v>41032</v>
      </c>
      <c r="B243" s="33">
        <v>0</v>
      </c>
      <c r="C243" s="33">
        <v>1</v>
      </c>
      <c r="D243" s="33">
        <v>0</v>
      </c>
      <c r="E243" s="33">
        <v>0</v>
      </c>
      <c r="F243" s="33">
        <v>1</v>
      </c>
      <c r="G243" s="36"/>
      <c r="H243" s="36"/>
      <c r="I243" s="34"/>
      <c r="J243" s="33"/>
      <c r="K243" s="56" t="s">
        <v>97</v>
      </c>
      <c r="L243" s="53"/>
      <c r="M243" s="34"/>
      <c r="N243" s="34"/>
      <c r="O243" s="34"/>
      <c r="P243" s="34"/>
      <c r="Q243" s="34"/>
      <c r="R243" s="34"/>
      <c r="S243" s="34"/>
      <c r="T243" s="34"/>
      <c r="U243" s="34"/>
      <c r="V243" s="34"/>
    </row>
    <row r="244" spans="1:24">
      <c r="A244" s="13">
        <v>41037</v>
      </c>
      <c r="B244" s="33">
        <v>1</v>
      </c>
      <c r="C244" s="33">
        <v>0</v>
      </c>
      <c r="D244" s="33">
        <v>1</v>
      </c>
      <c r="E244" s="33">
        <v>0</v>
      </c>
      <c r="F244" s="33">
        <v>2</v>
      </c>
      <c r="G244" s="36"/>
      <c r="H244" s="36"/>
      <c r="I244" s="34"/>
      <c r="J244" s="33"/>
      <c r="K244" s="54" t="s">
        <v>187</v>
      </c>
      <c r="L244" s="53"/>
      <c r="M244" s="34"/>
      <c r="N244" s="34"/>
      <c r="O244" s="34"/>
      <c r="P244" s="34"/>
      <c r="Q244" s="34"/>
      <c r="R244" s="34"/>
      <c r="S244" s="34"/>
      <c r="T244" s="34"/>
      <c r="U244" s="34"/>
      <c r="V244" s="34"/>
    </row>
    <row r="245" spans="1:24">
      <c r="A245" s="13">
        <v>41043</v>
      </c>
      <c r="B245" s="33">
        <v>0</v>
      </c>
      <c r="C245" s="33">
        <v>0</v>
      </c>
      <c r="D245" s="33">
        <v>1</v>
      </c>
      <c r="E245" s="33">
        <v>0</v>
      </c>
      <c r="F245" s="33"/>
      <c r="G245" s="36"/>
      <c r="H245" s="36"/>
      <c r="I245" s="34">
        <v>1</v>
      </c>
      <c r="J245" s="33"/>
      <c r="K245" s="54" t="s">
        <v>205</v>
      </c>
      <c r="L245" s="53"/>
      <c r="M245" s="34"/>
      <c r="N245" s="34"/>
      <c r="O245" s="34"/>
      <c r="P245" s="34"/>
      <c r="Q245" s="34"/>
      <c r="R245" s="34"/>
      <c r="S245" s="34"/>
      <c r="T245" s="34"/>
      <c r="U245" s="34"/>
      <c r="V245" s="34"/>
    </row>
    <row r="246" spans="1:24">
      <c r="A246" s="13">
        <v>41052</v>
      </c>
      <c r="B246" s="33"/>
      <c r="C246" s="33"/>
      <c r="D246" s="33"/>
      <c r="E246" s="33"/>
      <c r="F246" s="33"/>
      <c r="G246" s="36"/>
      <c r="H246" s="36"/>
      <c r="I246" s="34"/>
      <c r="J246" s="33"/>
      <c r="K246" s="51"/>
      <c r="L246" s="53"/>
      <c r="M246" s="34"/>
      <c r="N246" s="34"/>
      <c r="O246" s="34"/>
      <c r="P246" s="34"/>
      <c r="Q246" s="34"/>
      <c r="R246" s="34"/>
      <c r="S246" s="34"/>
      <c r="T246" s="34"/>
      <c r="U246" s="34"/>
      <c r="V246" s="34"/>
    </row>
    <row r="247" spans="1:24">
      <c r="A247" s="13">
        <v>41060</v>
      </c>
      <c r="B247" s="33">
        <v>0</v>
      </c>
      <c r="C247" s="33">
        <v>0</v>
      </c>
      <c r="D247" s="33">
        <v>0</v>
      </c>
      <c r="E247" s="33">
        <v>0</v>
      </c>
      <c r="F247" s="33"/>
      <c r="G247" s="36"/>
      <c r="H247" s="36"/>
      <c r="I247" s="34"/>
      <c r="J247" s="33"/>
      <c r="K247" s="51" t="s">
        <v>225</v>
      </c>
      <c r="L247" s="53"/>
      <c r="M247" s="34"/>
      <c r="N247" s="34"/>
      <c r="O247" s="34"/>
      <c r="P247" s="34"/>
      <c r="Q247" s="34"/>
      <c r="R247" s="34"/>
      <c r="S247" s="34"/>
      <c r="T247" s="34"/>
      <c r="U247" s="34"/>
      <c r="V247" s="34"/>
    </row>
    <row r="248" spans="1:24">
      <c r="A248" s="13">
        <v>41060</v>
      </c>
      <c r="B248" s="33">
        <v>0</v>
      </c>
      <c r="C248" s="33">
        <v>0</v>
      </c>
      <c r="D248" s="33">
        <v>0</v>
      </c>
      <c r="E248" s="33">
        <v>0</v>
      </c>
      <c r="F248" s="33"/>
      <c r="G248" s="36"/>
      <c r="H248" s="36"/>
      <c r="I248" s="34"/>
      <c r="J248" s="33"/>
      <c r="K248" s="51" t="s">
        <v>216</v>
      </c>
      <c r="L248" s="53" t="s">
        <v>211</v>
      </c>
      <c r="M248" s="34"/>
      <c r="N248" s="34"/>
      <c r="O248" s="34"/>
      <c r="P248" s="34"/>
      <c r="Q248" s="34"/>
      <c r="R248" s="34"/>
      <c r="S248" s="34"/>
      <c r="T248" s="34"/>
      <c r="U248" s="34"/>
      <c r="V248" s="34"/>
    </row>
    <row r="249" spans="1:24">
      <c r="A249" s="13">
        <v>41064</v>
      </c>
      <c r="B249" s="33">
        <v>0</v>
      </c>
      <c r="C249" s="33">
        <v>0</v>
      </c>
      <c r="D249" s="33">
        <v>0</v>
      </c>
      <c r="E249" s="33">
        <v>0</v>
      </c>
      <c r="F249" s="33"/>
      <c r="G249" s="36"/>
      <c r="H249" s="36"/>
      <c r="I249" s="34"/>
      <c r="J249" s="33"/>
      <c r="K249" s="56" t="s">
        <v>251</v>
      </c>
      <c r="L249" s="53"/>
      <c r="M249" s="34"/>
      <c r="N249" s="34"/>
      <c r="O249" s="34"/>
      <c r="P249" s="34"/>
      <c r="Q249" s="34"/>
      <c r="R249" s="34"/>
      <c r="S249" s="34"/>
      <c r="T249" s="34"/>
      <c r="U249" s="34"/>
      <c r="V249" s="34"/>
    </row>
    <row r="250" spans="1:24">
      <c r="A250" s="13">
        <v>41073</v>
      </c>
      <c r="B250" s="33">
        <v>0</v>
      </c>
      <c r="C250" s="33">
        <v>0</v>
      </c>
      <c r="D250" s="33">
        <v>0</v>
      </c>
      <c r="E250" s="33">
        <v>0</v>
      </c>
      <c r="F250" s="33"/>
      <c r="G250" s="36"/>
      <c r="H250" s="36"/>
      <c r="I250" s="34"/>
      <c r="J250" s="33"/>
      <c r="K250" s="54" t="s">
        <v>249</v>
      </c>
      <c r="L250" s="53"/>
      <c r="M250" s="34"/>
      <c r="N250" s="34"/>
      <c r="O250" s="34"/>
      <c r="P250" s="34"/>
      <c r="Q250" s="34"/>
      <c r="R250" s="34"/>
      <c r="S250" s="34"/>
      <c r="T250" s="34"/>
      <c r="U250" s="34"/>
      <c r="V250" s="34"/>
    </row>
    <row r="251" spans="1:24">
      <c r="A251" s="13">
        <v>41080</v>
      </c>
      <c r="B251" s="33"/>
      <c r="C251" s="33"/>
      <c r="D251" s="33"/>
      <c r="E251" s="33"/>
      <c r="F251" s="33"/>
      <c r="G251" s="36"/>
      <c r="H251" s="36"/>
      <c r="I251" s="34"/>
      <c r="J251" s="33"/>
      <c r="K251" s="54"/>
      <c r="L251" s="53"/>
      <c r="M251" s="34"/>
      <c r="N251" s="34"/>
      <c r="O251" s="34"/>
      <c r="P251" s="34"/>
      <c r="Q251" s="34"/>
      <c r="R251" s="34"/>
      <c r="S251" s="34"/>
      <c r="T251" s="34"/>
      <c r="U251" s="34"/>
      <c r="V251" s="34"/>
    </row>
    <row r="252" spans="1:24" ht="13.5" thickBot="1">
      <c r="A252" s="14">
        <v>41087</v>
      </c>
      <c r="B252" s="38"/>
      <c r="C252" s="38"/>
      <c r="D252" s="38"/>
      <c r="E252" s="38"/>
      <c r="F252" s="38"/>
      <c r="G252" s="39"/>
      <c r="H252" s="39"/>
      <c r="I252" s="39"/>
      <c r="J252" s="38"/>
      <c r="K252" s="55"/>
      <c r="L252" s="57"/>
      <c r="M252" s="34"/>
      <c r="N252" s="34"/>
      <c r="O252" s="34"/>
      <c r="P252" s="34"/>
      <c r="Q252" s="34"/>
      <c r="R252" s="34"/>
      <c r="S252" s="34"/>
      <c r="T252" s="34"/>
      <c r="U252" s="34"/>
    </row>
    <row r="253" spans="1:24">
      <c r="A253" s="15"/>
      <c r="B253" s="36"/>
      <c r="C253" s="36"/>
      <c r="D253" s="36"/>
      <c r="E253" s="36"/>
      <c r="F253" s="36"/>
      <c r="G253" s="36"/>
      <c r="H253" s="36"/>
      <c r="I253" s="36"/>
      <c r="J253" s="56"/>
      <c r="K253" s="6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13"/>
      <c r="B254" s="34"/>
      <c r="C254" s="34"/>
      <c r="D254" s="34"/>
      <c r="E254" s="34"/>
      <c r="F254" s="34"/>
      <c r="G254" s="36"/>
      <c r="H254" s="36"/>
      <c r="I254" s="36"/>
      <c r="J254" s="36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 ht="15.75">
      <c r="A255" s="30" t="s">
        <v>44</v>
      </c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</row>
    <row r="256" spans="1:24">
      <c r="A256" s="1" t="s">
        <v>114</v>
      </c>
      <c r="B256" s="12" t="s">
        <v>13</v>
      </c>
      <c r="C256" s="11" t="s">
        <v>13</v>
      </c>
      <c r="D256" s="11" t="s">
        <v>13</v>
      </c>
      <c r="E256" s="12" t="s">
        <v>13</v>
      </c>
      <c r="F256" s="11" t="s">
        <v>13</v>
      </c>
      <c r="G256" s="11" t="s">
        <v>16</v>
      </c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>
      <c r="A257" s="3" t="s">
        <v>0</v>
      </c>
      <c r="B257" s="4" t="s">
        <v>14</v>
      </c>
      <c r="C257" s="4" t="s">
        <v>14</v>
      </c>
      <c r="D257" s="4" t="s">
        <v>15</v>
      </c>
      <c r="E257" s="4" t="s">
        <v>17</v>
      </c>
      <c r="F257" s="4" t="s">
        <v>143</v>
      </c>
      <c r="G257" s="4" t="s">
        <v>29</v>
      </c>
      <c r="H257" s="4" t="s">
        <v>30</v>
      </c>
      <c r="I257" s="6" t="s">
        <v>31</v>
      </c>
      <c r="J257" s="5" t="s">
        <v>32</v>
      </c>
      <c r="K257" s="6" t="s">
        <v>6</v>
      </c>
      <c r="L257" s="5" t="s">
        <v>7</v>
      </c>
      <c r="M257" s="6" t="s">
        <v>8</v>
      </c>
      <c r="N257" s="34"/>
      <c r="O257" s="34"/>
      <c r="P257" s="34"/>
      <c r="Q257" s="34"/>
      <c r="R257" s="34"/>
      <c r="S257" s="34"/>
    </row>
    <row r="258" spans="1:19">
      <c r="A258" s="13">
        <v>41001</v>
      </c>
      <c r="B258" s="33">
        <v>0</v>
      </c>
      <c r="C258" s="92">
        <v>0</v>
      </c>
      <c r="D258" s="34">
        <v>0</v>
      </c>
      <c r="E258" s="33">
        <v>0</v>
      </c>
      <c r="F258" s="92">
        <v>0</v>
      </c>
      <c r="G258" s="34"/>
      <c r="H258" s="34"/>
      <c r="I258" s="34"/>
      <c r="J258" s="34"/>
      <c r="K258" s="33"/>
      <c r="L258" s="54" t="s">
        <v>85</v>
      </c>
      <c r="M258" s="53"/>
      <c r="N258" s="34"/>
      <c r="O258" s="34"/>
      <c r="P258" s="34"/>
      <c r="Q258" s="34"/>
      <c r="R258" s="34"/>
      <c r="S258" s="34"/>
    </row>
    <row r="259" spans="1:19">
      <c r="A259" s="13">
        <v>41002</v>
      </c>
      <c r="B259" s="25"/>
      <c r="C259" s="93"/>
      <c r="D259" s="23"/>
      <c r="E259" s="25"/>
      <c r="F259" s="37">
        <v>0</v>
      </c>
      <c r="G259" s="34"/>
      <c r="H259" s="34"/>
      <c r="I259" s="34"/>
      <c r="J259" s="34"/>
      <c r="K259" s="33"/>
      <c r="L259" s="54" t="s">
        <v>100</v>
      </c>
      <c r="M259" s="53"/>
      <c r="N259" s="34"/>
      <c r="O259" s="34"/>
      <c r="P259" s="34"/>
      <c r="Q259" s="34"/>
      <c r="R259" s="34"/>
      <c r="S259" s="34"/>
    </row>
    <row r="260" spans="1:19">
      <c r="A260" s="13">
        <v>41003</v>
      </c>
      <c r="B260" s="33">
        <v>0</v>
      </c>
      <c r="C260" s="37">
        <v>0</v>
      </c>
      <c r="D260" s="34">
        <v>0</v>
      </c>
      <c r="E260" s="33">
        <v>0</v>
      </c>
      <c r="F260" s="37">
        <v>0</v>
      </c>
      <c r="G260" s="34"/>
      <c r="H260" s="34"/>
      <c r="I260" s="34"/>
      <c r="J260" s="34"/>
      <c r="K260" s="33"/>
      <c r="L260" s="83" t="s">
        <v>260</v>
      </c>
      <c r="M260" s="53"/>
      <c r="N260" s="34"/>
      <c r="O260" s="34"/>
      <c r="P260" s="34"/>
      <c r="Q260" s="34"/>
      <c r="R260" s="34"/>
      <c r="S260" s="34"/>
    </row>
    <row r="261" spans="1:19">
      <c r="A261" s="13">
        <v>41003</v>
      </c>
      <c r="B261" s="33">
        <v>0</v>
      </c>
      <c r="C261" s="37">
        <v>0</v>
      </c>
      <c r="D261" s="34">
        <v>0</v>
      </c>
      <c r="E261" s="33">
        <v>0</v>
      </c>
      <c r="F261" s="37">
        <v>0</v>
      </c>
      <c r="G261" s="34"/>
      <c r="H261" s="34"/>
      <c r="I261" s="34"/>
      <c r="J261" s="34"/>
      <c r="K261" s="33"/>
      <c r="L261" s="83" t="s">
        <v>260</v>
      </c>
      <c r="M261" s="53"/>
      <c r="N261" s="34"/>
      <c r="O261" s="34"/>
      <c r="P261" s="34"/>
      <c r="Q261" s="34"/>
      <c r="R261" s="34"/>
      <c r="S261" s="34"/>
    </row>
    <row r="262" spans="1:19">
      <c r="A262" s="13">
        <v>41009</v>
      </c>
      <c r="B262" s="33">
        <v>0</v>
      </c>
      <c r="C262" s="37">
        <v>0</v>
      </c>
      <c r="D262" s="34">
        <v>0</v>
      </c>
      <c r="E262" s="33">
        <v>0</v>
      </c>
      <c r="F262" s="37">
        <v>0</v>
      </c>
      <c r="G262" s="34"/>
      <c r="H262" s="34"/>
      <c r="I262" s="34"/>
      <c r="J262" s="34"/>
      <c r="K262" s="33"/>
      <c r="L262" s="54" t="s">
        <v>101</v>
      </c>
      <c r="M262" s="53"/>
      <c r="N262" s="34"/>
      <c r="O262" s="34"/>
      <c r="P262" s="34"/>
      <c r="Q262" s="34"/>
      <c r="R262" s="34"/>
      <c r="S262" s="34"/>
    </row>
    <row r="263" spans="1:19">
      <c r="A263" s="13">
        <v>41011</v>
      </c>
      <c r="B263" s="33">
        <v>0</v>
      </c>
      <c r="C263" s="37">
        <v>0</v>
      </c>
      <c r="D263" s="34">
        <v>0</v>
      </c>
      <c r="E263" s="33">
        <v>0</v>
      </c>
      <c r="F263" s="37">
        <v>0</v>
      </c>
      <c r="G263" s="34"/>
      <c r="H263" s="34"/>
      <c r="I263" s="34"/>
      <c r="J263" s="34"/>
      <c r="K263" s="33"/>
      <c r="L263" s="54" t="s">
        <v>94</v>
      </c>
      <c r="M263" s="53"/>
      <c r="N263" s="34"/>
      <c r="O263" s="34"/>
      <c r="P263" s="34"/>
      <c r="Q263" s="34"/>
      <c r="R263" s="34"/>
      <c r="S263" s="34"/>
    </row>
    <row r="264" spans="1:19">
      <c r="A264" s="13">
        <v>41018</v>
      </c>
      <c r="B264" s="33">
        <v>0</v>
      </c>
      <c r="C264" s="37">
        <v>0</v>
      </c>
      <c r="D264" s="34">
        <v>0</v>
      </c>
      <c r="E264" s="33">
        <v>0</v>
      </c>
      <c r="F264" s="37">
        <v>0</v>
      </c>
      <c r="G264" s="34"/>
      <c r="H264" s="34"/>
      <c r="I264" s="34"/>
      <c r="J264" s="34"/>
      <c r="K264" s="33"/>
      <c r="L264" s="54" t="s">
        <v>87</v>
      </c>
      <c r="M264" s="53"/>
      <c r="N264" s="34"/>
      <c r="O264" s="34"/>
      <c r="P264" s="34"/>
      <c r="Q264" s="34"/>
      <c r="R264" s="34"/>
      <c r="S264" s="34"/>
    </row>
    <row r="265" spans="1:19">
      <c r="A265" s="13">
        <v>41022</v>
      </c>
      <c r="B265" s="33">
        <v>0</v>
      </c>
      <c r="C265" s="37">
        <v>0</v>
      </c>
      <c r="D265" s="34">
        <v>0</v>
      </c>
      <c r="E265" s="33">
        <v>0</v>
      </c>
      <c r="F265" s="37">
        <v>0</v>
      </c>
      <c r="G265" s="34"/>
      <c r="H265" s="34"/>
      <c r="I265" s="34"/>
      <c r="J265" s="34"/>
      <c r="K265" s="33"/>
      <c r="L265" s="54" t="s">
        <v>88</v>
      </c>
      <c r="M265" s="53"/>
      <c r="N265" s="34"/>
      <c r="O265" s="34"/>
      <c r="P265" s="34"/>
      <c r="Q265" s="34"/>
      <c r="R265" s="34"/>
      <c r="S265" s="34"/>
    </row>
    <row r="266" spans="1:19">
      <c r="A266" s="13">
        <v>41025</v>
      </c>
      <c r="B266" s="33">
        <v>0</v>
      </c>
      <c r="C266" s="37">
        <v>0</v>
      </c>
      <c r="D266" s="34">
        <v>0</v>
      </c>
      <c r="E266" s="33">
        <v>0</v>
      </c>
      <c r="F266" s="37">
        <v>0</v>
      </c>
      <c r="G266" s="34"/>
      <c r="H266" s="34"/>
      <c r="I266" s="34"/>
      <c r="J266" s="34"/>
      <c r="K266" s="33"/>
      <c r="L266" s="54" t="s">
        <v>115</v>
      </c>
      <c r="M266" s="53"/>
      <c r="N266" s="34"/>
      <c r="O266" s="34"/>
      <c r="P266" s="34"/>
      <c r="Q266" s="34"/>
      <c r="R266" s="34"/>
      <c r="S266" s="34"/>
    </row>
    <row r="267" spans="1:19">
      <c r="A267" s="13">
        <v>41029</v>
      </c>
      <c r="B267" s="33">
        <v>0</v>
      </c>
      <c r="C267" s="37">
        <v>0</v>
      </c>
      <c r="D267" s="34">
        <v>0</v>
      </c>
      <c r="E267" s="33">
        <v>0</v>
      </c>
      <c r="F267" s="37">
        <v>0</v>
      </c>
      <c r="G267" s="34"/>
      <c r="H267" s="34"/>
      <c r="I267" s="34"/>
      <c r="J267" s="34"/>
      <c r="K267" s="33"/>
      <c r="L267" s="54" t="s">
        <v>89</v>
      </c>
      <c r="M267" s="53"/>
      <c r="N267" s="34"/>
      <c r="O267" s="34"/>
      <c r="P267" s="34"/>
      <c r="Q267" s="34"/>
      <c r="R267" s="34"/>
      <c r="S267" s="34"/>
    </row>
    <row r="268" spans="1:19">
      <c r="A268" s="13">
        <v>41030</v>
      </c>
      <c r="B268" s="33">
        <v>2</v>
      </c>
      <c r="C268" s="37">
        <v>1</v>
      </c>
      <c r="D268" s="34">
        <v>0</v>
      </c>
      <c r="E268" s="33">
        <v>0</v>
      </c>
      <c r="F268" s="37">
        <v>0</v>
      </c>
      <c r="G268" s="34"/>
      <c r="H268" s="34">
        <v>3</v>
      </c>
      <c r="I268" s="34"/>
      <c r="J268" s="34"/>
      <c r="K268" s="33"/>
      <c r="L268" s="54" t="s">
        <v>102</v>
      </c>
      <c r="M268" s="53"/>
      <c r="N268" s="34"/>
      <c r="O268" s="34"/>
      <c r="P268" s="34"/>
      <c r="Q268" s="34"/>
      <c r="R268" s="34"/>
      <c r="S268" s="34"/>
    </row>
    <row r="269" spans="1:19">
      <c r="A269" s="13">
        <v>41038</v>
      </c>
      <c r="B269" s="33">
        <v>0</v>
      </c>
      <c r="C269" s="37">
        <v>0</v>
      </c>
      <c r="D269" s="34">
        <v>0</v>
      </c>
      <c r="E269" s="33">
        <v>1</v>
      </c>
      <c r="F269" s="37">
        <v>0</v>
      </c>
      <c r="G269" s="34"/>
      <c r="H269" s="34">
        <v>1</v>
      </c>
      <c r="I269" s="34"/>
      <c r="J269" s="34"/>
      <c r="K269" s="33"/>
      <c r="L269" s="54" t="s">
        <v>90</v>
      </c>
      <c r="M269" s="53"/>
      <c r="N269" s="34"/>
      <c r="O269" s="34"/>
      <c r="P269" s="34"/>
      <c r="Q269" s="34"/>
      <c r="R269" s="34"/>
      <c r="S269" s="34"/>
    </row>
    <row r="270" spans="1:19">
      <c r="A270" s="13">
        <v>41039</v>
      </c>
      <c r="B270" s="33">
        <v>0</v>
      </c>
      <c r="C270" s="37">
        <v>0</v>
      </c>
      <c r="D270" s="34">
        <v>0</v>
      </c>
      <c r="E270" s="33">
        <v>0</v>
      </c>
      <c r="F270" s="37">
        <v>0</v>
      </c>
      <c r="G270" s="34"/>
      <c r="H270" s="34"/>
      <c r="I270" s="34"/>
      <c r="J270" s="34"/>
      <c r="K270" s="33"/>
      <c r="L270" s="54" t="s">
        <v>297</v>
      </c>
      <c r="M270" s="53"/>
      <c r="N270" s="34"/>
      <c r="O270" s="34"/>
      <c r="P270" s="34"/>
      <c r="Q270" s="34"/>
      <c r="R270" s="34"/>
      <c r="S270" s="34"/>
    </row>
    <row r="271" spans="1:19">
      <c r="A271" s="13">
        <v>41044</v>
      </c>
      <c r="B271" s="33">
        <v>3</v>
      </c>
      <c r="C271" s="37">
        <v>0</v>
      </c>
      <c r="D271" s="34">
        <v>0</v>
      </c>
      <c r="E271" s="33">
        <v>0</v>
      </c>
      <c r="F271" s="37">
        <v>0</v>
      </c>
      <c r="G271" s="34">
        <v>3</v>
      </c>
      <c r="H271" s="34"/>
      <c r="I271" s="34"/>
      <c r="J271" s="34"/>
      <c r="K271" s="33"/>
      <c r="L271" s="54" t="s">
        <v>189</v>
      </c>
      <c r="M271" s="53"/>
      <c r="N271" s="34"/>
      <c r="O271" s="34"/>
      <c r="P271" s="34"/>
      <c r="Q271" s="34"/>
      <c r="R271" s="34"/>
      <c r="S271" s="34"/>
    </row>
    <row r="272" spans="1:19">
      <c r="A272" s="13">
        <v>41045</v>
      </c>
      <c r="B272" s="33">
        <v>0</v>
      </c>
      <c r="C272" s="37">
        <v>0</v>
      </c>
      <c r="D272" s="34">
        <v>1</v>
      </c>
      <c r="E272" s="33">
        <v>0</v>
      </c>
      <c r="F272" s="37">
        <v>0</v>
      </c>
      <c r="G272" s="34"/>
      <c r="H272" s="34">
        <v>1</v>
      </c>
      <c r="I272" s="34"/>
      <c r="J272" s="34"/>
      <c r="K272" s="33"/>
      <c r="L272" s="54" t="s">
        <v>91</v>
      </c>
      <c r="M272" s="53"/>
      <c r="N272" s="34"/>
      <c r="O272" s="34"/>
      <c r="P272" s="34"/>
      <c r="Q272" s="34"/>
      <c r="R272" s="34"/>
      <c r="S272" s="34"/>
    </row>
    <row r="273" spans="1:24">
      <c r="A273" s="13">
        <v>41051</v>
      </c>
      <c r="B273" s="33">
        <v>1</v>
      </c>
      <c r="C273" s="37">
        <v>0</v>
      </c>
      <c r="D273" s="34">
        <v>0</v>
      </c>
      <c r="E273" s="33">
        <v>0</v>
      </c>
      <c r="F273" s="37">
        <v>0</v>
      </c>
      <c r="G273" s="34"/>
      <c r="H273" s="34">
        <v>1</v>
      </c>
      <c r="I273" s="34"/>
      <c r="J273" s="34"/>
      <c r="K273" s="33"/>
      <c r="L273" s="54" t="s">
        <v>193</v>
      </c>
      <c r="M273" s="53"/>
      <c r="N273" s="34"/>
      <c r="O273" s="34"/>
      <c r="P273" s="34"/>
      <c r="Q273" s="34"/>
      <c r="R273" s="34"/>
      <c r="S273" s="34"/>
    </row>
    <row r="274" spans="1:24">
      <c r="A274" s="13">
        <v>41053</v>
      </c>
      <c r="B274" s="33">
        <v>1</v>
      </c>
      <c r="C274" s="37">
        <v>0</v>
      </c>
      <c r="D274" s="34">
        <v>0</v>
      </c>
      <c r="E274" s="33">
        <v>0</v>
      </c>
      <c r="F274" s="37">
        <v>0</v>
      </c>
      <c r="G274" s="34">
        <v>1</v>
      </c>
      <c r="H274" s="34"/>
      <c r="I274" s="34"/>
      <c r="J274" s="34"/>
      <c r="K274" s="33"/>
      <c r="L274" s="54" t="s">
        <v>218</v>
      </c>
      <c r="M274" s="53"/>
      <c r="N274" s="34"/>
      <c r="O274" s="34"/>
      <c r="P274" s="34"/>
      <c r="Q274" s="34"/>
      <c r="R274" s="34"/>
      <c r="S274" s="34"/>
    </row>
    <row r="275" spans="1:24">
      <c r="A275" s="13">
        <v>41058</v>
      </c>
      <c r="B275" s="33">
        <v>0</v>
      </c>
      <c r="C275" s="37">
        <v>0</v>
      </c>
      <c r="D275" s="34">
        <v>0</v>
      </c>
      <c r="E275" s="33">
        <v>0</v>
      </c>
      <c r="F275" s="37">
        <v>0</v>
      </c>
      <c r="G275" s="34"/>
      <c r="H275" s="34"/>
      <c r="I275" s="34"/>
      <c r="J275" s="34"/>
      <c r="K275" s="33"/>
      <c r="L275" s="54" t="s">
        <v>212</v>
      </c>
      <c r="M275" s="53"/>
      <c r="N275" s="34"/>
      <c r="O275" s="34"/>
      <c r="P275" s="34"/>
      <c r="Q275" s="34"/>
      <c r="R275" s="34"/>
      <c r="S275" s="34"/>
    </row>
    <row r="276" spans="1:24">
      <c r="A276" s="13">
        <v>41059</v>
      </c>
      <c r="B276" s="33">
        <v>0</v>
      </c>
      <c r="C276" s="33">
        <v>1</v>
      </c>
      <c r="D276" s="33">
        <v>0</v>
      </c>
      <c r="E276" s="33">
        <v>0</v>
      </c>
      <c r="F276" s="37">
        <v>0</v>
      </c>
      <c r="G276" s="34"/>
      <c r="H276" s="34">
        <v>1</v>
      </c>
      <c r="I276" s="34"/>
      <c r="J276" s="34"/>
      <c r="K276" s="33"/>
      <c r="L276" s="54" t="s">
        <v>220</v>
      </c>
      <c r="M276" s="53"/>
      <c r="N276" s="34"/>
      <c r="O276" s="34"/>
      <c r="P276" s="34"/>
      <c r="Q276" s="34"/>
      <c r="R276" s="34"/>
      <c r="S276" s="34"/>
    </row>
    <row r="277" spans="1:24">
      <c r="A277" s="13">
        <v>41059</v>
      </c>
      <c r="B277" s="33">
        <v>0</v>
      </c>
      <c r="C277" s="33">
        <v>0</v>
      </c>
      <c r="D277" s="33">
        <v>0</v>
      </c>
      <c r="E277" s="33">
        <v>0</v>
      </c>
      <c r="F277" s="37">
        <v>0</v>
      </c>
      <c r="G277" s="34"/>
      <c r="H277" s="34"/>
      <c r="I277" s="34"/>
      <c r="J277" s="34"/>
      <c r="K277" s="33"/>
      <c r="L277" s="54" t="s">
        <v>224</v>
      </c>
      <c r="M277" s="53" t="s">
        <v>211</v>
      </c>
      <c r="N277" s="34"/>
      <c r="O277" s="34"/>
      <c r="P277" s="34"/>
      <c r="Q277" s="34"/>
      <c r="R277" s="34"/>
      <c r="S277" s="34"/>
    </row>
    <row r="278" spans="1:24">
      <c r="A278" s="13">
        <v>41065</v>
      </c>
      <c r="B278" s="33">
        <v>0</v>
      </c>
      <c r="C278" s="33">
        <v>0</v>
      </c>
      <c r="D278" s="33">
        <v>0</v>
      </c>
      <c r="E278" s="33">
        <v>0</v>
      </c>
      <c r="F278" s="37">
        <v>0</v>
      </c>
      <c r="G278" s="34"/>
      <c r="H278" s="34"/>
      <c r="I278" s="34"/>
      <c r="J278" s="34"/>
      <c r="K278" s="33"/>
      <c r="L278" s="54" t="s">
        <v>230</v>
      </c>
      <c r="M278" s="53"/>
      <c r="N278" s="34"/>
      <c r="O278" s="34"/>
      <c r="P278" s="34"/>
      <c r="Q278" s="34"/>
      <c r="R278" s="34"/>
      <c r="S278" s="34"/>
    </row>
    <row r="279" spans="1:24">
      <c r="A279" s="13">
        <v>41067</v>
      </c>
      <c r="B279" s="33">
        <v>0</v>
      </c>
      <c r="C279" s="33">
        <v>0</v>
      </c>
      <c r="D279" s="33">
        <v>0</v>
      </c>
      <c r="E279" s="33">
        <v>0</v>
      </c>
      <c r="F279" s="37">
        <v>0</v>
      </c>
      <c r="G279" s="34"/>
      <c r="H279" s="34"/>
      <c r="I279" s="34"/>
      <c r="J279" s="34"/>
      <c r="K279" s="33"/>
      <c r="L279" s="56" t="s">
        <v>246</v>
      </c>
      <c r="M279" s="53"/>
      <c r="N279" s="34"/>
      <c r="O279" s="34"/>
      <c r="P279" s="34"/>
      <c r="Q279" s="34"/>
      <c r="R279" s="34"/>
      <c r="S279" s="34"/>
    </row>
    <row r="280" spans="1:24">
      <c r="A280" s="13">
        <v>41071</v>
      </c>
      <c r="B280" s="33">
        <v>0</v>
      </c>
      <c r="C280" s="33">
        <v>0</v>
      </c>
      <c r="D280" s="33">
        <v>0</v>
      </c>
      <c r="E280" s="33">
        <v>0</v>
      </c>
      <c r="F280" s="37">
        <v>0</v>
      </c>
      <c r="G280" s="34"/>
      <c r="H280" s="34"/>
      <c r="I280" s="34"/>
      <c r="J280" s="34"/>
      <c r="K280" s="33"/>
      <c r="L280" s="56" t="s">
        <v>253</v>
      </c>
      <c r="M280" s="53"/>
      <c r="N280" s="34"/>
      <c r="O280" s="34"/>
      <c r="P280" s="34"/>
      <c r="Q280" s="34"/>
      <c r="R280" s="34"/>
      <c r="S280" s="34"/>
    </row>
    <row r="281" spans="1:24">
      <c r="A281" s="13">
        <v>41072</v>
      </c>
      <c r="B281" s="25"/>
      <c r="C281" s="25"/>
      <c r="D281" s="25"/>
      <c r="E281" s="25"/>
      <c r="F281" s="37">
        <v>0</v>
      </c>
      <c r="G281" s="34"/>
      <c r="H281" s="34"/>
      <c r="I281" s="34"/>
      <c r="J281" s="34"/>
      <c r="K281" s="33"/>
      <c r="L281" s="54" t="s">
        <v>240</v>
      </c>
      <c r="M281" s="53"/>
      <c r="N281" s="34"/>
      <c r="O281" s="34"/>
      <c r="P281" s="34"/>
      <c r="Q281" s="34"/>
      <c r="R281" s="34"/>
      <c r="S281" s="34"/>
    </row>
    <row r="282" spans="1:24">
      <c r="A282" s="13">
        <v>41073</v>
      </c>
      <c r="B282" s="25"/>
      <c r="C282" s="25"/>
      <c r="D282" s="25"/>
      <c r="E282" s="25"/>
      <c r="F282" s="37">
        <v>0</v>
      </c>
      <c r="G282" s="34"/>
      <c r="H282" s="34"/>
      <c r="I282" s="34"/>
      <c r="J282" s="34"/>
      <c r="K282" s="33"/>
      <c r="L282" s="54" t="s">
        <v>249</v>
      </c>
      <c r="M282" s="53"/>
      <c r="N282" s="34"/>
      <c r="O282" s="34"/>
      <c r="P282" s="34"/>
      <c r="Q282" s="34"/>
      <c r="R282" s="34"/>
      <c r="S282" s="34"/>
    </row>
    <row r="283" spans="1:24" ht="15">
      <c r="A283" s="13">
        <v>41074</v>
      </c>
      <c r="B283" s="25">
        <v>11</v>
      </c>
      <c r="C283" s="25">
        <v>0</v>
      </c>
      <c r="D283" s="25">
        <v>0</v>
      </c>
      <c r="E283" s="25">
        <v>0</v>
      </c>
      <c r="F283" s="37">
        <v>0</v>
      </c>
      <c r="G283" s="34"/>
      <c r="H283" s="34"/>
      <c r="I283" s="34"/>
      <c r="J283" s="34"/>
      <c r="K283" s="33"/>
      <c r="L283" s="146" t="s">
        <v>311</v>
      </c>
      <c r="M283" s="53"/>
      <c r="N283" s="34"/>
      <c r="O283" s="34"/>
      <c r="P283" s="34"/>
      <c r="Q283" s="34"/>
      <c r="R283" s="34"/>
      <c r="S283" s="34"/>
    </row>
    <row r="284" spans="1:24" ht="15">
      <c r="A284" s="13">
        <v>41074</v>
      </c>
      <c r="B284" s="25">
        <v>1</v>
      </c>
      <c r="C284" s="25">
        <v>0</v>
      </c>
      <c r="D284" s="25">
        <v>2</v>
      </c>
      <c r="E284" s="25">
        <v>0</v>
      </c>
      <c r="F284" s="37">
        <v>0</v>
      </c>
      <c r="G284" s="34">
        <v>3</v>
      </c>
      <c r="H284" s="34"/>
      <c r="I284" s="34"/>
      <c r="J284" s="34"/>
      <c r="K284" s="33"/>
      <c r="L284" s="146" t="s">
        <v>311</v>
      </c>
      <c r="M284" s="53"/>
      <c r="N284" s="34"/>
      <c r="O284" s="34"/>
      <c r="P284" s="34"/>
      <c r="Q284" s="34"/>
      <c r="R284" s="34"/>
      <c r="S284" s="34"/>
    </row>
    <row r="285" spans="1:24">
      <c r="A285" s="13">
        <v>41079</v>
      </c>
      <c r="B285" s="33">
        <v>0</v>
      </c>
      <c r="C285" s="33">
        <v>0</v>
      </c>
      <c r="D285" s="33">
        <v>0</v>
      </c>
      <c r="E285" s="33">
        <v>0</v>
      </c>
      <c r="F285" s="37">
        <v>0</v>
      </c>
      <c r="G285" s="34"/>
      <c r="H285" s="34"/>
      <c r="I285" s="34"/>
      <c r="J285" s="34"/>
      <c r="K285" s="33"/>
      <c r="L285" s="56" t="s">
        <v>266</v>
      </c>
      <c r="M285" s="53"/>
      <c r="N285" s="34"/>
      <c r="O285" s="34"/>
      <c r="P285" s="34"/>
      <c r="Q285" s="34"/>
      <c r="R285" s="34"/>
      <c r="S285" s="34"/>
    </row>
    <row r="286" spans="1:24">
      <c r="A286" s="13">
        <v>41081</v>
      </c>
      <c r="B286" s="33">
        <v>1</v>
      </c>
      <c r="C286" s="33">
        <v>0</v>
      </c>
      <c r="D286" s="33">
        <v>1</v>
      </c>
      <c r="E286" s="33">
        <v>0</v>
      </c>
      <c r="F286" s="37">
        <v>0</v>
      </c>
      <c r="G286" s="34">
        <v>1</v>
      </c>
      <c r="H286" s="34">
        <v>1</v>
      </c>
      <c r="I286" s="34"/>
      <c r="J286" s="34"/>
      <c r="K286" s="33"/>
      <c r="L286" s="54" t="s">
        <v>261</v>
      </c>
      <c r="M286" s="53"/>
      <c r="N286" s="34"/>
      <c r="O286" s="34"/>
      <c r="P286" s="34"/>
      <c r="Q286" s="34"/>
      <c r="R286" s="34"/>
      <c r="S286" s="34"/>
    </row>
    <row r="287" spans="1:24">
      <c r="A287" s="13">
        <v>41085</v>
      </c>
      <c r="B287" s="33">
        <v>5</v>
      </c>
      <c r="C287" s="33">
        <v>0</v>
      </c>
      <c r="D287" s="33">
        <v>0</v>
      </c>
      <c r="E287" s="33">
        <v>0</v>
      </c>
      <c r="F287" s="33">
        <v>0</v>
      </c>
      <c r="G287" s="34">
        <v>5</v>
      </c>
      <c r="H287" s="34"/>
      <c r="I287" s="34"/>
      <c r="J287" s="34"/>
      <c r="K287" s="33"/>
      <c r="L287" s="54" t="s">
        <v>312</v>
      </c>
      <c r="M287" s="53"/>
      <c r="N287" s="34"/>
      <c r="O287" s="34"/>
      <c r="P287" s="34"/>
      <c r="Q287" s="34"/>
      <c r="R287" s="34"/>
      <c r="S287" s="34"/>
    </row>
    <row r="288" spans="1:24" ht="13.5" thickBot="1">
      <c r="A288" s="14">
        <v>41089</v>
      </c>
      <c r="B288" s="38">
        <v>0</v>
      </c>
      <c r="C288" s="40">
        <v>1</v>
      </c>
      <c r="D288" s="39">
        <v>0</v>
      </c>
      <c r="E288" s="38">
        <v>0</v>
      </c>
      <c r="F288" s="40">
        <v>0</v>
      </c>
      <c r="G288" s="39">
        <v>1</v>
      </c>
      <c r="H288" s="39"/>
      <c r="I288" s="39"/>
      <c r="J288" s="43"/>
      <c r="K288" s="39"/>
      <c r="L288" s="55" t="s">
        <v>293</v>
      </c>
      <c r="M288" s="57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B289" s="34">
        <f>COUNT(B258:F288)</f>
        <v>143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O290" s="34"/>
      <c r="P290" s="34"/>
      <c r="Q290" s="34"/>
      <c r="R290" s="34"/>
      <c r="S290" s="34"/>
    </row>
    <row r="291" spans="1:24">
      <c r="A291" s="1" t="s">
        <v>116</v>
      </c>
      <c r="B291" s="10" t="s">
        <v>13</v>
      </c>
      <c r="C291" s="11" t="s">
        <v>13</v>
      </c>
      <c r="D291" s="11" t="s">
        <v>13</v>
      </c>
      <c r="E291" s="10" t="s">
        <v>13</v>
      </c>
      <c r="F291" s="11" t="s">
        <v>13</v>
      </c>
      <c r="G291" s="11" t="s">
        <v>16</v>
      </c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</row>
    <row r="292" spans="1:24">
      <c r="A292" s="3" t="s">
        <v>0</v>
      </c>
      <c r="B292" s="4" t="s">
        <v>14</v>
      </c>
      <c r="C292" s="4" t="s">
        <v>14</v>
      </c>
      <c r="D292" s="4" t="s">
        <v>15</v>
      </c>
      <c r="E292" s="4" t="s">
        <v>17</v>
      </c>
      <c r="F292" s="4" t="s">
        <v>143</v>
      </c>
      <c r="G292" s="4" t="s">
        <v>29</v>
      </c>
      <c r="H292" s="4" t="s">
        <v>30</v>
      </c>
      <c r="I292" s="6" t="s">
        <v>31</v>
      </c>
      <c r="J292" s="5" t="s">
        <v>32</v>
      </c>
      <c r="K292" s="6" t="s">
        <v>6</v>
      </c>
      <c r="L292" s="5" t="s">
        <v>7</v>
      </c>
      <c r="M292" s="6" t="s">
        <v>8</v>
      </c>
      <c r="N292" s="34"/>
      <c r="O292" s="34"/>
      <c r="P292" s="34"/>
      <c r="Q292" s="34"/>
      <c r="R292" s="34"/>
      <c r="S292" s="34"/>
    </row>
    <row r="293" spans="1:24">
      <c r="A293" s="13">
        <v>41003</v>
      </c>
      <c r="B293" s="33">
        <v>0</v>
      </c>
      <c r="C293" s="37">
        <v>0</v>
      </c>
      <c r="D293" s="36">
        <v>1</v>
      </c>
      <c r="E293" s="33">
        <v>0</v>
      </c>
      <c r="F293" s="33">
        <v>0</v>
      </c>
      <c r="G293" s="33">
        <v>1</v>
      </c>
      <c r="H293" s="34"/>
      <c r="I293" s="34"/>
      <c r="J293" s="34"/>
      <c r="K293" s="33"/>
      <c r="L293" s="54" t="s">
        <v>93</v>
      </c>
      <c r="M293" s="53"/>
      <c r="N293" s="34"/>
      <c r="O293" s="34"/>
      <c r="P293" s="34"/>
      <c r="Q293" s="34"/>
      <c r="R293" s="34"/>
      <c r="S293" s="34"/>
    </row>
    <row r="294" spans="1:24">
      <c r="A294" s="13">
        <v>41005</v>
      </c>
      <c r="B294" s="33">
        <v>1</v>
      </c>
      <c r="C294" s="37">
        <v>0</v>
      </c>
      <c r="D294" s="36">
        <v>0</v>
      </c>
      <c r="E294" s="33">
        <v>0</v>
      </c>
      <c r="F294" s="33">
        <v>0</v>
      </c>
      <c r="G294" s="33">
        <v>1</v>
      </c>
      <c r="H294" s="34"/>
      <c r="I294" s="34"/>
      <c r="J294" s="34"/>
      <c r="K294" s="33"/>
      <c r="L294" s="54" t="s">
        <v>118</v>
      </c>
      <c r="M294" s="53"/>
      <c r="N294" s="34"/>
      <c r="O294" s="34"/>
      <c r="P294" s="34"/>
      <c r="Q294" s="34"/>
      <c r="R294" s="34"/>
      <c r="S294" s="34"/>
    </row>
    <row r="295" spans="1:24">
      <c r="A295" s="13">
        <v>41009</v>
      </c>
      <c r="B295" s="33">
        <v>0</v>
      </c>
      <c r="C295" s="37">
        <v>0</v>
      </c>
      <c r="D295" s="36">
        <v>0</v>
      </c>
      <c r="E295" s="33">
        <v>0</v>
      </c>
      <c r="F295" s="33">
        <v>0</v>
      </c>
      <c r="G295" s="33"/>
      <c r="H295" s="34"/>
      <c r="I295" s="34"/>
      <c r="J295" s="34"/>
      <c r="K295" s="33"/>
      <c r="L295" s="54" t="s">
        <v>101</v>
      </c>
      <c r="M295" s="53"/>
      <c r="N295" s="34"/>
      <c r="O295" s="34"/>
      <c r="P295" s="34"/>
      <c r="Q295" s="34"/>
      <c r="R295" s="34"/>
      <c r="S295" s="34"/>
    </row>
    <row r="296" spans="1:24">
      <c r="A296" s="13">
        <v>41011</v>
      </c>
      <c r="B296" s="33">
        <v>0</v>
      </c>
      <c r="C296" s="37">
        <v>0</v>
      </c>
      <c r="D296" s="36">
        <v>0</v>
      </c>
      <c r="E296" s="33">
        <v>0</v>
      </c>
      <c r="F296" s="33">
        <v>0</v>
      </c>
      <c r="G296" s="33"/>
      <c r="H296" s="34"/>
      <c r="I296" s="34"/>
      <c r="J296" s="34"/>
      <c r="K296" s="33"/>
      <c r="L296" s="54" t="s">
        <v>94</v>
      </c>
      <c r="M296" s="53"/>
      <c r="N296" s="34"/>
      <c r="O296" s="34"/>
      <c r="P296" s="34"/>
      <c r="Q296" s="34"/>
      <c r="R296" s="34"/>
      <c r="S296" s="34"/>
    </row>
    <row r="297" spans="1:24">
      <c r="A297" s="13">
        <v>41018</v>
      </c>
      <c r="B297" s="33">
        <v>0</v>
      </c>
      <c r="C297" s="37">
        <v>0</v>
      </c>
      <c r="D297" s="36">
        <v>0</v>
      </c>
      <c r="E297" s="33">
        <v>0</v>
      </c>
      <c r="F297" s="33">
        <v>0</v>
      </c>
      <c r="G297" s="33"/>
      <c r="H297" s="34"/>
      <c r="I297" s="34"/>
      <c r="J297" s="34"/>
      <c r="K297" s="33"/>
      <c r="L297" s="54" t="s">
        <v>87</v>
      </c>
      <c r="M297" s="53"/>
      <c r="N297" s="34"/>
      <c r="O297" s="34"/>
      <c r="P297" s="34"/>
      <c r="Q297" s="34"/>
      <c r="R297" s="34"/>
      <c r="S297" s="34"/>
    </row>
    <row r="298" spans="1:24">
      <c r="A298" s="13">
        <v>41022</v>
      </c>
      <c r="B298" s="33">
        <v>0</v>
      </c>
      <c r="C298" s="37">
        <v>0</v>
      </c>
      <c r="D298" s="36">
        <v>0</v>
      </c>
      <c r="E298" s="33">
        <v>0</v>
      </c>
      <c r="F298" s="33">
        <v>0</v>
      </c>
      <c r="G298" s="33"/>
      <c r="H298" s="34"/>
      <c r="I298" s="34"/>
      <c r="J298" s="34"/>
      <c r="K298" s="33"/>
      <c r="L298" s="54" t="s">
        <v>88</v>
      </c>
      <c r="M298" s="53"/>
      <c r="N298" s="34"/>
      <c r="O298" s="34"/>
      <c r="P298" s="34"/>
      <c r="Q298" s="34"/>
      <c r="R298" s="34"/>
      <c r="S298" s="34"/>
    </row>
    <row r="299" spans="1:24">
      <c r="A299" s="13">
        <v>41029</v>
      </c>
      <c r="B299" s="33">
        <v>0</v>
      </c>
      <c r="C299" s="37">
        <v>0</v>
      </c>
      <c r="D299" s="36">
        <v>0</v>
      </c>
      <c r="E299" s="33">
        <v>0</v>
      </c>
      <c r="F299" s="33">
        <v>0</v>
      </c>
      <c r="G299" s="33"/>
      <c r="H299" s="34"/>
      <c r="I299" s="34"/>
      <c r="J299" s="34"/>
      <c r="K299" s="33"/>
      <c r="L299" s="54" t="s">
        <v>89</v>
      </c>
      <c r="M299" s="53"/>
      <c r="N299" s="34"/>
      <c r="O299" s="34"/>
      <c r="P299" s="34"/>
      <c r="Q299" s="34"/>
      <c r="R299" s="34"/>
      <c r="S299" s="34"/>
    </row>
    <row r="300" spans="1:24">
      <c r="A300" s="13">
        <v>41030</v>
      </c>
      <c r="B300" s="33">
        <v>1</v>
      </c>
      <c r="C300" s="37">
        <v>0</v>
      </c>
      <c r="D300" s="36">
        <v>0</v>
      </c>
      <c r="E300" s="33">
        <v>0</v>
      </c>
      <c r="F300" s="33">
        <v>0</v>
      </c>
      <c r="G300" s="33"/>
      <c r="H300" s="34">
        <v>1</v>
      </c>
      <c r="I300" s="34"/>
      <c r="J300" s="34"/>
      <c r="K300" s="33"/>
      <c r="L300" s="54" t="s">
        <v>102</v>
      </c>
      <c r="M300" s="53"/>
      <c r="N300" s="34"/>
      <c r="O300" s="34"/>
      <c r="P300" s="34"/>
      <c r="Q300" s="34"/>
      <c r="R300" s="34"/>
      <c r="S300" s="34"/>
    </row>
    <row r="301" spans="1:24">
      <c r="A301" s="13">
        <v>41039</v>
      </c>
      <c r="B301" s="33">
        <v>1</v>
      </c>
      <c r="C301" s="37">
        <v>0</v>
      </c>
      <c r="D301" s="36">
        <v>0</v>
      </c>
      <c r="E301" s="33">
        <v>0</v>
      </c>
      <c r="F301" s="33">
        <v>0</v>
      </c>
      <c r="G301" s="33">
        <v>1</v>
      </c>
      <c r="H301" s="34"/>
      <c r="I301" s="34"/>
      <c r="J301" s="34"/>
      <c r="K301" s="33"/>
      <c r="L301" s="54" t="s">
        <v>297</v>
      </c>
      <c r="M301" s="53"/>
      <c r="N301" s="34"/>
      <c r="O301" s="34"/>
      <c r="P301" s="34"/>
      <c r="Q301" s="34"/>
      <c r="R301" s="34"/>
      <c r="S301" s="34"/>
    </row>
    <row r="302" spans="1:24">
      <c r="A302" s="13">
        <v>41040</v>
      </c>
      <c r="B302" s="33">
        <v>0</v>
      </c>
      <c r="C302" s="37">
        <v>1</v>
      </c>
      <c r="D302" s="34">
        <v>0</v>
      </c>
      <c r="E302" s="33">
        <v>0</v>
      </c>
      <c r="F302" s="33">
        <v>0</v>
      </c>
      <c r="G302" s="33"/>
      <c r="H302" s="34">
        <v>1</v>
      </c>
      <c r="I302" s="34"/>
      <c r="J302" s="34"/>
      <c r="K302" s="33"/>
      <c r="L302" s="54" t="s">
        <v>203</v>
      </c>
      <c r="M302" s="53"/>
      <c r="N302" s="34"/>
      <c r="O302" s="34"/>
      <c r="P302" s="34"/>
      <c r="Q302" s="34"/>
      <c r="R302" s="34"/>
      <c r="S302" s="34"/>
    </row>
    <row r="303" spans="1:24">
      <c r="A303" s="13">
        <v>41044</v>
      </c>
      <c r="B303" s="33">
        <v>3</v>
      </c>
      <c r="C303" s="37">
        <v>2</v>
      </c>
      <c r="D303" s="34">
        <v>1</v>
      </c>
      <c r="E303" s="33">
        <v>0</v>
      </c>
      <c r="F303" s="33">
        <v>0</v>
      </c>
      <c r="G303" s="33">
        <v>6</v>
      </c>
      <c r="H303" s="34"/>
      <c r="I303" s="34"/>
      <c r="J303" s="34"/>
      <c r="K303" s="33"/>
      <c r="L303" s="54" t="s">
        <v>189</v>
      </c>
      <c r="M303" s="53"/>
      <c r="N303" s="34"/>
      <c r="O303" s="34"/>
      <c r="P303" s="34"/>
      <c r="Q303" s="34"/>
      <c r="R303" s="34"/>
      <c r="S303" s="34"/>
    </row>
    <row r="304" spans="1:24">
      <c r="A304" s="13">
        <v>41046</v>
      </c>
      <c r="B304" s="33">
        <v>0</v>
      </c>
      <c r="C304" s="37">
        <v>0</v>
      </c>
      <c r="D304" s="34">
        <v>0</v>
      </c>
      <c r="E304" s="33">
        <v>0</v>
      </c>
      <c r="F304" s="33">
        <v>0</v>
      </c>
      <c r="G304" s="33"/>
      <c r="H304" s="34"/>
      <c r="I304" s="34"/>
      <c r="J304" s="34"/>
      <c r="K304" s="33"/>
      <c r="L304" s="54" t="s">
        <v>199</v>
      </c>
      <c r="M304" s="53"/>
      <c r="N304" s="34"/>
      <c r="O304" s="34"/>
      <c r="P304" s="34"/>
      <c r="Q304" s="34"/>
      <c r="R304" s="34"/>
      <c r="S304" s="34"/>
    </row>
    <row r="305" spans="1:24">
      <c r="A305" s="13">
        <v>41050</v>
      </c>
      <c r="B305" s="33">
        <v>0</v>
      </c>
      <c r="C305" s="37">
        <v>0</v>
      </c>
      <c r="D305" s="34">
        <v>0</v>
      </c>
      <c r="E305" s="33">
        <v>0</v>
      </c>
      <c r="F305" s="33">
        <v>0</v>
      </c>
      <c r="G305" s="33"/>
      <c r="H305" s="34"/>
      <c r="I305" s="34"/>
      <c r="J305" s="34"/>
      <c r="K305" s="33"/>
      <c r="L305" s="54" t="s">
        <v>197</v>
      </c>
      <c r="M305" s="53"/>
      <c r="N305" s="34"/>
      <c r="O305" s="34"/>
      <c r="P305" s="34"/>
      <c r="Q305" s="34"/>
      <c r="R305" s="34"/>
      <c r="S305" s="34"/>
    </row>
    <row r="306" spans="1:24">
      <c r="A306" s="13">
        <v>41051</v>
      </c>
      <c r="B306" s="33">
        <v>0</v>
      </c>
      <c r="C306" s="37">
        <v>0</v>
      </c>
      <c r="D306" s="34">
        <v>0</v>
      </c>
      <c r="E306" s="33">
        <v>0</v>
      </c>
      <c r="F306" s="33">
        <v>0</v>
      </c>
      <c r="G306" s="33"/>
      <c r="H306" s="34"/>
      <c r="I306" s="34"/>
      <c r="J306" s="34"/>
      <c r="K306" s="33"/>
      <c r="L306" s="54" t="s">
        <v>193</v>
      </c>
      <c r="M306" s="53"/>
      <c r="N306" s="34"/>
      <c r="O306" s="34"/>
      <c r="P306" s="34"/>
      <c r="Q306" s="34"/>
      <c r="R306" s="34"/>
      <c r="S306" s="34"/>
    </row>
    <row r="307" spans="1:24">
      <c r="A307" s="13">
        <v>41058</v>
      </c>
      <c r="B307" s="33">
        <v>0</v>
      </c>
      <c r="C307" s="37">
        <v>0</v>
      </c>
      <c r="D307" s="34">
        <v>0</v>
      </c>
      <c r="E307" s="33">
        <v>0</v>
      </c>
      <c r="F307" s="33">
        <v>0</v>
      </c>
      <c r="G307" s="33"/>
      <c r="H307" s="34"/>
      <c r="I307" s="34"/>
      <c r="J307" s="34"/>
      <c r="K307" s="33"/>
      <c r="L307" s="54" t="s">
        <v>212</v>
      </c>
      <c r="M307" s="53"/>
      <c r="N307" s="34"/>
      <c r="O307" s="34"/>
      <c r="P307" s="34"/>
      <c r="Q307" s="34"/>
      <c r="R307" s="34"/>
      <c r="S307" s="34"/>
    </row>
    <row r="308" spans="1:24">
      <c r="A308" s="13">
        <v>41061</v>
      </c>
      <c r="B308" s="33">
        <v>0</v>
      </c>
      <c r="C308" s="37">
        <v>0</v>
      </c>
      <c r="D308" s="34">
        <v>0</v>
      </c>
      <c r="E308" s="33">
        <v>0</v>
      </c>
      <c r="F308" s="33">
        <v>0</v>
      </c>
      <c r="G308" s="33"/>
      <c r="H308" s="34"/>
      <c r="I308" s="34"/>
      <c r="J308" s="34"/>
      <c r="K308" s="33"/>
      <c r="L308" s="51" t="s">
        <v>228</v>
      </c>
      <c r="M308" s="53"/>
      <c r="N308" s="34"/>
      <c r="O308" s="34"/>
      <c r="P308" s="34"/>
      <c r="Q308" s="34"/>
      <c r="R308" s="34"/>
      <c r="S308" s="34"/>
    </row>
    <row r="309" spans="1:24">
      <c r="A309" s="13">
        <v>41061</v>
      </c>
      <c r="B309" s="33">
        <v>0</v>
      </c>
      <c r="C309" s="37">
        <v>0</v>
      </c>
      <c r="D309" s="34">
        <v>0</v>
      </c>
      <c r="E309" s="33">
        <v>0</v>
      </c>
      <c r="F309" s="33">
        <v>0</v>
      </c>
      <c r="G309" s="33"/>
      <c r="H309" s="34"/>
      <c r="I309" s="34"/>
      <c r="J309" s="34"/>
      <c r="K309" s="33"/>
      <c r="L309" s="51" t="s">
        <v>227</v>
      </c>
      <c r="M309" s="53" t="s">
        <v>211</v>
      </c>
      <c r="N309" s="34"/>
      <c r="O309" s="34"/>
      <c r="P309" s="34"/>
      <c r="Q309" s="34"/>
      <c r="R309" s="34"/>
      <c r="S309" s="34"/>
    </row>
    <row r="310" spans="1:24">
      <c r="A310" s="13">
        <v>41065</v>
      </c>
      <c r="B310" s="33">
        <v>0</v>
      </c>
      <c r="C310" s="37">
        <v>0</v>
      </c>
      <c r="D310" s="34">
        <v>0</v>
      </c>
      <c r="E310" s="33">
        <v>0</v>
      </c>
      <c r="F310" s="33">
        <v>0</v>
      </c>
      <c r="G310" s="33"/>
      <c r="H310" s="34"/>
      <c r="I310" s="34"/>
      <c r="J310" s="34"/>
      <c r="K310" s="33"/>
      <c r="L310" s="54" t="s">
        <v>230</v>
      </c>
      <c r="M310" s="53"/>
      <c r="N310" s="34"/>
      <c r="O310" s="34"/>
      <c r="P310" s="34"/>
      <c r="Q310" s="34"/>
      <c r="R310" s="34"/>
      <c r="S310" s="34"/>
    </row>
    <row r="311" spans="1:24">
      <c r="A311" s="13">
        <v>41066</v>
      </c>
      <c r="B311" s="33">
        <v>1</v>
      </c>
      <c r="C311" s="37">
        <v>0</v>
      </c>
      <c r="D311" s="34">
        <v>0</v>
      </c>
      <c r="E311" s="33">
        <v>0</v>
      </c>
      <c r="F311" s="33">
        <v>0</v>
      </c>
      <c r="G311" s="33">
        <v>1</v>
      </c>
      <c r="H311" s="34"/>
      <c r="I311" s="34"/>
      <c r="J311" s="34"/>
      <c r="K311" s="33"/>
      <c r="L311" s="54" t="s">
        <v>234</v>
      </c>
      <c r="M311" s="53"/>
      <c r="N311" s="34"/>
      <c r="O311" s="34"/>
      <c r="P311" s="34"/>
      <c r="Q311" s="34"/>
      <c r="R311" s="34"/>
      <c r="S311" s="34"/>
    </row>
    <row r="312" spans="1:24">
      <c r="A312" s="13">
        <v>41068</v>
      </c>
      <c r="B312" s="33">
        <v>0</v>
      </c>
      <c r="C312" s="37">
        <v>0</v>
      </c>
      <c r="D312" s="34">
        <v>0</v>
      </c>
      <c r="E312" s="33">
        <v>0</v>
      </c>
      <c r="F312" s="33">
        <v>0</v>
      </c>
      <c r="G312" s="33"/>
      <c r="H312" s="34"/>
      <c r="I312" s="34"/>
      <c r="J312" s="34"/>
      <c r="K312" s="33"/>
      <c r="L312" s="54" t="s">
        <v>242</v>
      </c>
      <c r="M312" s="53"/>
      <c r="N312" s="34"/>
      <c r="O312" s="34"/>
      <c r="P312" s="34"/>
      <c r="Q312" s="34"/>
      <c r="R312" s="34"/>
      <c r="S312" s="34"/>
    </row>
    <row r="313" spans="1:24">
      <c r="A313" s="13">
        <v>41071</v>
      </c>
      <c r="B313" s="33">
        <v>0</v>
      </c>
      <c r="C313" s="37">
        <v>0</v>
      </c>
      <c r="D313" s="34">
        <v>0</v>
      </c>
      <c r="E313" s="33">
        <v>0</v>
      </c>
      <c r="F313" s="33">
        <v>0</v>
      </c>
      <c r="G313" s="33"/>
      <c r="H313" s="34"/>
      <c r="I313" s="34"/>
      <c r="J313" s="34"/>
      <c r="K313" s="33"/>
      <c r="L313" s="56" t="s">
        <v>253</v>
      </c>
      <c r="M313" s="53"/>
      <c r="N313" s="34"/>
      <c r="O313" s="34"/>
      <c r="P313" s="34"/>
      <c r="Q313" s="34"/>
      <c r="R313" s="34"/>
      <c r="S313" s="34"/>
    </row>
    <row r="314" spans="1:24">
      <c r="A314" s="13">
        <v>41072</v>
      </c>
      <c r="B314" s="33">
        <v>0</v>
      </c>
      <c r="C314" s="37">
        <v>0</v>
      </c>
      <c r="D314" s="34">
        <v>0</v>
      </c>
      <c r="E314" s="33">
        <v>0</v>
      </c>
      <c r="F314" s="33">
        <v>0</v>
      </c>
      <c r="G314" s="33"/>
      <c r="H314" s="34"/>
      <c r="I314" s="34"/>
      <c r="J314" s="34"/>
      <c r="K314" s="33"/>
      <c r="L314" s="54" t="s">
        <v>240</v>
      </c>
      <c r="M314" s="53"/>
      <c r="N314" s="34"/>
      <c r="O314" s="34"/>
      <c r="P314" s="34"/>
      <c r="Q314" s="34"/>
      <c r="R314" s="34"/>
      <c r="S314" s="34"/>
    </row>
    <row r="315" spans="1:24">
      <c r="A315" s="13">
        <v>41078</v>
      </c>
      <c r="B315" s="33">
        <v>0</v>
      </c>
      <c r="C315" s="37">
        <v>0</v>
      </c>
      <c r="D315" s="34">
        <v>0</v>
      </c>
      <c r="E315" s="33">
        <v>1</v>
      </c>
      <c r="F315" s="33">
        <v>0</v>
      </c>
      <c r="G315" s="33">
        <v>1</v>
      </c>
      <c r="H315" s="34"/>
      <c r="I315" s="34"/>
      <c r="J315" s="34"/>
      <c r="K315" s="33"/>
      <c r="L315" s="54" t="s">
        <v>282</v>
      </c>
      <c r="M315" s="53"/>
      <c r="N315" s="34"/>
      <c r="O315" s="34"/>
      <c r="P315" s="34"/>
      <c r="Q315" s="34"/>
      <c r="R315" s="34"/>
      <c r="S315" s="34"/>
    </row>
    <row r="316" spans="1:24">
      <c r="A316" s="13">
        <v>41080</v>
      </c>
      <c r="B316" s="33">
        <v>7</v>
      </c>
      <c r="C316" s="37">
        <v>0</v>
      </c>
      <c r="D316" s="37">
        <v>0</v>
      </c>
      <c r="E316" s="37">
        <v>0</v>
      </c>
      <c r="F316" s="37">
        <v>0</v>
      </c>
      <c r="G316" s="33">
        <v>7</v>
      </c>
      <c r="H316" s="34"/>
      <c r="I316" s="34"/>
      <c r="J316" s="34"/>
      <c r="K316" s="33"/>
      <c r="L316" s="54" t="s">
        <v>318</v>
      </c>
      <c r="M316" s="53" t="s">
        <v>321</v>
      </c>
      <c r="N316" s="34"/>
      <c r="O316" s="34"/>
      <c r="P316" s="34"/>
      <c r="Q316" s="34"/>
      <c r="R316" s="34"/>
      <c r="S316" s="34"/>
    </row>
    <row r="317" spans="1:24">
      <c r="A317" s="13">
        <v>41081</v>
      </c>
      <c r="B317" s="33">
        <v>1</v>
      </c>
      <c r="C317" s="37">
        <v>0</v>
      </c>
      <c r="D317" s="34">
        <v>0</v>
      </c>
      <c r="E317" s="33">
        <v>0</v>
      </c>
      <c r="F317" s="33">
        <v>0</v>
      </c>
      <c r="G317" s="33">
        <v>1</v>
      </c>
      <c r="H317" s="34"/>
      <c r="I317" s="34"/>
      <c r="J317" s="34"/>
      <c r="K317" s="33"/>
      <c r="L317" s="54" t="s">
        <v>261</v>
      </c>
      <c r="M317" s="53"/>
      <c r="N317" s="34"/>
      <c r="O317" s="34"/>
      <c r="P317" s="34"/>
      <c r="Q317" s="34"/>
      <c r="R317" s="34"/>
      <c r="S317" s="34"/>
    </row>
    <row r="318" spans="1:24" ht="13.5" thickBot="1">
      <c r="A318" s="13">
        <v>41088</v>
      </c>
      <c r="B318" s="38">
        <v>0</v>
      </c>
      <c r="C318" s="40">
        <v>0</v>
      </c>
      <c r="D318" s="39">
        <v>0</v>
      </c>
      <c r="E318" s="38">
        <v>0</v>
      </c>
      <c r="F318" s="38">
        <v>0</v>
      </c>
      <c r="G318" s="33"/>
      <c r="H318" s="34"/>
      <c r="I318" s="34"/>
      <c r="J318" s="34"/>
      <c r="K318" s="33"/>
      <c r="L318" s="54" t="s">
        <v>304</v>
      </c>
      <c r="M318" s="53"/>
      <c r="N318" s="34"/>
      <c r="O318" s="34"/>
      <c r="P318" s="34"/>
      <c r="Q318" s="34"/>
      <c r="R318" s="36"/>
      <c r="S318" s="34"/>
    </row>
    <row r="319" spans="1:24" ht="13.5" thickBot="1">
      <c r="A319" s="14">
        <v>41089</v>
      </c>
      <c r="B319" s="38">
        <v>0</v>
      </c>
      <c r="C319" s="40">
        <v>0</v>
      </c>
      <c r="D319" s="39">
        <v>0</v>
      </c>
      <c r="E319" s="38">
        <v>0</v>
      </c>
      <c r="F319" s="38">
        <v>0</v>
      </c>
      <c r="G319" s="38"/>
      <c r="H319" s="39"/>
      <c r="I319" s="39"/>
      <c r="J319" s="43"/>
      <c r="K319" s="39"/>
      <c r="L319" s="55" t="s">
        <v>293</v>
      </c>
      <c r="M319" s="57"/>
      <c r="N319" s="34"/>
      <c r="O319" s="34"/>
      <c r="P319" s="34"/>
      <c r="Q319" s="34"/>
      <c r="R319" s="36"/>
      <c r="S319" s="34"/>
      <c r="T319" s="34"/>
      <c r="U319" s="34"/>
      <c r="V319" s="34"/>
      <c r="W319" s="34"/>
      <c r="X319" s="34"/>
    </row>
    <row r="320" spans="1:24">
      <c r="B320" s="34">
        <f>COUNT(B293:F319)</f>
        <v>135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19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</row>
    <row r="322" spans="1:19">
      <c r="A322" s="1" t="s">
        <v>119</v>
      </c>
      <c r="B322" s="12" t="s">
        <v>13</v>
      </c>
      <c r="C322" s="11" t="s">
        <v>13</v>
      </c>
      <c r="D322" s="11" t="s">
        <v>13</v>
      </c>
      <c r="E322" s="12" t="s">
        <v>13</v>
      </c>
      <c r="F322" s="11" t="s">
        <v>13</v>
      </c>
      <c r="G322" s="11" t="s">
        <v>16</v>
      </c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</row>
    <row r="323" spans="1:19">
      <c r="A323" s="3" t="s">
        <v>0</v>
      </c>
      <c r="B323" s="6" t="s">
        <v>14</v>
      </c>
      <c r="C323" s="6" t="s">
        <v>14</v>
      </c>
      <c r="D323" s="6" t="s">
        <v>15</v>
      </c>
      <c r="E323" s="6" t="s">
        <v>17</v>
      </c>
      <c r="F323" s="6" t="s">
        <v>143</v>
      </c>
      <c r="G323" s="4" t="s">
        <v>29</v>
      </c>
      <c r="H323" s="4" t="s">
        <v>30</v>
      </c>
      <c r="I323" s="6" t="s">
        <v>31</v>
      </c>
      <c r="J323" s="5" t="s">
        <v>32</v>
      </c>
      <c r="K323" s="6" t="s">
        <v>6</v>
      </c>
      <c r="L323" s="5" t="s">
        <v>7</v>
      </c>
      <c r="M323" s="6" t="s">
        <v>8</v>
      </c>
      <c r="N323" s="34"/>
      <c r="O323" s="34"/>
      <c r="P323" s="34"/>
      <c r="Q323" s="34"/>
      <c r="R323" s="34"/>
      <c r="S323" s="34"/>
    </row>
    <row r="324" spans="1:19">
      <c r="A324" s="13">
        <v>41001</v>
      </c>
      <c r="B324" s="33">
        <v>0</v>
      </c>
      <c r="C324" s="33">
        <v>0</v>
      </c>
      <c r="D324" s="33">
        <v>2</v>
      </c>
      <c r="E324" s="33">
        <v>0</v>
      </c>
      <c r="F324" s="33">
        <v>0</v>
      </c>
      <c r="G324" s="33"/>
      <c r="H324" s="34"/>
      <c r="I324" s="34"/>
      <c r="J324" s="34">
        <v>1</v>
      </c>
      <c r="K324" s="82"/>
      <c r="L324" s="54" t="s">
        <v>85</v>
      </c>
      <c r="M324" s="2" t="s">
        <v>144</v>
      </c>
      <c r="O324" s="34"/>
      <c r="P324" s="34"/>
      <c r="Q324" s="34"/>
      <c r="R324" s="34"/>
      <c r="S324" s="34"/>
    </row>
    <row r="325" spans="1:19">
      <c r="A325" s="13">
        <v>41005</v>
      </c>
      <c r="B325" s="33">
        <v>0</v>
      </c>
      <c r="C325" s="33">
        <v>1</v>
      </c>
      <c r="D325" s="33">
        <v>1</v>
      </c>
      <c r="E325" s="33">
        <v>0</v>
      </c>
      <c r="F325" s="33">
        <v>0</v>
      </c>
      <c r="G325" s="33">
        <v>2</v>
      </c>
      <c r="H325" s="34"/>
      <c r="I325" s="34"/>
      <c r="J325" s="34"/>
      <c r="K325" s="82"/>
      <c r="L325" s="54" t="s">
        <v>118</v>
      </c>
      <c r="M325" s="53"/>
      <c r="N325" s="64"/>
      <c r="O325" s="34"/>
      <c r="P325" s="34"/>
      <c r="Q325" s="34"/>
      <c r="R325" s="34"/>
      <c r="S325" s="34"/>
    </row>
    <row r="326" spans="1:19">
      <c r="A326" s="13">
        <v>41008</v>
      </c>
      <c r="B326" s="33">
        <v>0</v>
      </c>
      <c r="C326" s="33">
        <v>0</v>
      </c>
      <c r="D326" s="33">
        <v>1</v>
      </c>
      <c r="E326" s="33">
        <v>0</v>
      </c>
      <c r="F326" s="33">
        <v>0</v>
      </c>
      <c r="G326" s="33">
        <v>1</v>
      </c>
      <c r="H326" s="34"/>
      <c r="I326" s="34"/>
      <c r="J326" s="34"/>
      <c r="K326" s="82"/>
      <c r="L326" s="54" t="s">
        <v>86</v>
      </c>
      <c r="M326" s="53"/>
      <c r="N326" s="64"/>
      <c r="O326" s="34"/>
      <c r="P326" s="34"/>
      <c r="Q326" s="34"/>
      <c r="R326" s="34"/>
      <c r="S326" s="34"/>
    </row>
    <row r="327" spans="1:19">
      <c r="A327" s="13">
        <v>41011</v>
      </c>
      <c r="B327" s="33">
        <v>0</v>
      </c>
      <c r="C327" s="33">
        <v>0</v>
      </c>
      <c r="D327" s="33">
        <v>0</v>
      </c>
      <c r="E327" s="33">
        <v>1</v>
      </c>
      <c r="F327" s="33">
        <v>0</v>
      </c>
      <c r="G327" s="33">
        <v>1</v>
      </c>
      <c r="H327" s="34"/>
      <c r="I327" s="34"/>
      <c r="J327" s="34"/>
      <c r="K327" s="82"/>
      <c r="L327" s="54" t="s">
        <v>94</v>
      </c>
      <c r="M327" s="53"/>
      <c r="N327" s="34"/>
      <c r="O327" s="34"/>
      <c r="P327" s="34"/>
      <c r="Q327" s="34"/>
      <c r="R327" s="34"/>
      <c r="S327" s="34"/>
    </row>
    <row r="328" spans="1:19">
      <c r="A328" s="13">
        <v>41018</v>
      </c>
      <c r="B328" s="33">
        <v>0</v>
      </c>
      <c r="C328" s="33">
        <v>0</v>
      </c>
      <c r="D328" s="33">
        <v>0</v>
      </c>
      <c r="E328" s="33">
        <v>0</v>
      </c>
      <c r="F328" s="33">
        <v>0</v>
      </c>
      <c r="G328" s="33"/>
      <c r="H328" s="34"/>
      <c r="I328" s="34"/>
      <c r="J328" s="34"/>
      <c r="K328" s="82"/>
      <c r="L328" s="54" t="s">
        <v>87</v>
      </c>
      <c r="M328" s="53"/>
      <c r="N328" s="34"/>
      <c r="O328" s="34"/>
      <c r="P328" s="34"/>
      <c r="Q328" s="34"/>
      <c r="R328" s="34"/>
      <c r="S328" s="34"/>
    </row>
    <row r="329" spans="1:19">
      <c r="A329" s="13">
        <v>41022</v>
      </c>
      <c r="B329" s="33">
        <v>0</v>
      </c>
      <c r="C329" s="33">
        <v>0</v>
      </c>
      <c r="D329" s="33">
        <v>0</v>
      </c>
      <c r="E329" s="33">
        <v>0</v>
      </c>
      <c r="F329" s="33">
        <v>0</v>
      </c>
      <c r="G329" s="33"/>
      <c r="H329" s="34"/>
      <c r="I329" s="34"/>
      <c r="J329" s="34"/>
      <c r="K329" s="82"/>
      <c r="L329" s="54" t="s">
        <v>88</v>
      </c>
      <c r="M329" s="53"/>
      <c r="N329" s="34"/>
      <c r="O329" s="34"/>
      <c r="P329" s="34"/>
      <c r="Q329" s="34"/>
      <c r="R329" s="34"/>
      <c r="S329" s="34"/>
    </row>
    <row r="330" spans="1:19">
      <c r="A330" s="13">
        <v>41026</v>
      </c>
      <c r="B330" s="33">
        <v>0</v>
      </c>
      <c r="C330" s="33">
        <v>0</v>
      </c>
      <c r="D330" s="33">
        <v>1</v>
      </c>
      <c r="E330" s="33">
        <v>2</v>
      </c>
      <c r="F330" s="33">
        <v>0</v>
      </c>
      <c r="G330" s="33">
        <v>2</v>
      </c>
      <c r="H330" s="34"/>
      <c r="I330" s="34">
        <v>1</v>
      </c>
      <c r="J330" s="34"/>
      <c r="K330" s="82"/>
      <c r="L330" s="54" t="s">
        <v>121</v>
      </c>
      <c r="M330" s="53"/>
      <c r="N330" s="34"/>
      <c r="O330" s="34"/>
      <c r="P330" s="34"/>
      <c r="Q330" s="34"/>
      <c r="R330" s="34"/>
      <c r="S330" s="34"/>
    </row>
    <row r="331" spans="1:19">
      <c r="A331" s="13">
        <v>41029</v>
      </c>
      <c r="B331" s="33">
        <v>0</v>
      </c>
      <c r="C331" s="33">
        <v>0</v>
      </c>
      <c r="D331" s="33">
        <v>0</v>
      </c>
      <c r="E331" s="33">
        <v>0</v>
      </c>
      <c r="F331" s="33">
        <v>0</v>
      </c>
      <c r="G331" s="33"/>
      <c r="H331" s="34"/>
      <c r="I331" s="34"/>
      <c r="J331" s="34"/>
      <c r="K331" s="82"/>
      <c r="L331" s="54" t="s">
        <v>89</v>
      </c>
      <c r="M331" s="53"/>
      <c r="N331" s="34"/>
      <c r="O331" s="34"/>
      <c r="P331" s="34"/>
      <c r="Q331" s="34"/>
      <c r="R331" s="34"/>
      <c r="S331" s="34"/>
    </row>
    <row r="332" spans="1:19">
      <c r="A332" s="13">
        <v>41033</v>
      </c>
      <c r="B332" s="33">
        <v>0</v>
      </c>
      <c r="C332" s="33">
        <v>0</v>
      </c>
      <c r="D332" s="33">
        <v>0</v>
      </c>
      <c r="E332" s="33">
        <v>1</v>
      </c>
      <c r="F332" s="33">
        <v>0</v>
      </c>
      <c r="G332" s="33"/>
      <c r="H332" s="34">
        <v>1</v>
      </c>
      <c r="I332" s="34"/>
      <c r="J332" s="34"/>
      <c r="K332" s="82"/>
      <c r="L332" s="54" t="s">
        <v>109</v>
      </c>
      <c r="M332" s="53" t="s">
        <v>54</v>
      </c>
      <c r="N332" s="34"/>
      <c r="O332" s="34"/>
      <c r="P332" s="34"/>
      <c r="Q332" s="34"/>
      <c r="R332" s="34"/>
      <c r="S332" s="34"/>
    </row>
    <row r="333" spans="1:19">
      <c r="A333" s="13">
        <v>41038</v>
      </c>
      <c r="B333" s="33">
        <v>0</v>
      </c>
      <c r="C333" s="33">
        <v>0</v>
      </c>
      <c r="D333" s="33">
        <v>2</v>
      </c>
      <c r="E333" s="33">
        <v>1</v>
      </c>
      <c r="F333" s="33">
        <v>0</v>
      </c>
      <c r="G333" s="33">
        <v>2</v>
      </c>
      <c r="H333" s="34">
        <v>1</v>
      </c>
      <c r="I333" s="34"/>
      <c r="J333" s="34"/>
      <c r="K333" s="82"/>
      <c r="L333" s="54" t="s">
        <v>90</v>
      </c>
      <c r="M333" s="53"/>
      <c r="N333" s="34"/>
      <c r="O333" s="34"/>
      <c r="P333" s="34"/>
      <c r="Q333" s="34"/>
      <c r="R333" s="34"/>
      <c r="S333" s="34"/>
    </row>
    <row r="334" spans="1:19">
      <c r="A334" s="13">
        <v>41040</v>
      </c>
      <c r="B334" s="33">
        <v>0</v>
      </c>
      <c r="C334" s="33">
        <v>0</v>
      </c>
      <c r="D334" s="33">
        <v>1</v>
      </c>
      <c r="E334" s="33">
        <v>0</v>
      </c>
      <c r="F334" s="33">
        <v>0</v>
      </c>
      <c r="G334" s="33">
        <v>1</v>
      </c>
      <c r="H334" s="34"/>
      <c r="I334" s="34"/>
      <c r="J334" s="34"/>
      <c r="K334" s="82"/>
      <c r="L334" s="54" t="s">
        <v>203</v>
      </c>
      <c r="M334" s="53"/>
      <c r="N334" s="34"/>
      <c r="O334" s="34"/>
      <c r="P334" s="34"/>
      <c r="Q334" s="34"/>
      <c r="R334" s="34"/>
      <c r="S334" s="34"/>
    </row>
    <row r="335" spans="1:19">
      <c r="A335" s="13">
        <v>41045</v>
      </c>
      <c r="B335" s="33">
        <v>0</v>
      </c>
      <c r="C335" s="33">
        <v>0</v>
      </c>
      <c r="D335" s="33">
        <v>0</v>
      </c>
      <c r="E335" s="33">
        <v>1</v>
      </c>
      <c r="F335" s="33">
        <v>0</v>
      </c>
      <c r="G335" s="33">
        <v>1</v>
      </c>
      <c r="H335" s="34"/>
      <c r="I335" s="34"/>
      <c r="J335" s="34"/>
      <c r="K335" s="82"/>
      <c r="L335" s="54" t="s">
        <v>91</v>
      </c>
      <c r="M335" s="53"/>
      <c r="N335" s="34"/>
      <c r="O335" s="34"/>
      <c r="P335" s="34"/>
      <c r="Q335" s="34"/>
      <c r="R335" s="34"/>
      <c r="S335" s="34"/>
    </row>
    <row r="336" spans="1:19">
      <c r="A336" s="13">
        <v>41046</v>
      </c>
      <c r="B336" s="33">
        <v>0</v>
      </c>
      <c r="C336" s="33">
        <v>0</v>
      </c>
      <c r="D336" s="33">
        <v>0</v>
      </c>
      <c r="E336" s="33">
        <v>0</v>
      </c>
      <c r="F336" s="33">
        <v>0</v>
      </c>
      <c r="G336" s="33"/>
      <c r="H336" s="34"/>
      <c r="I336" s="34"/>
      <c r="J336" s="34"/>
      <c r="K336" s="82"/>
      <c r="L336" s="54" t="s">
        <v>199</v>
      </c>
      <c r="M336" s="53"/>
      <c r="N336" s="34"/>
      <c r="O336" s="34"/>
      <c r="P336" s="34"/>
      <c r="Q336" s="34"/>
      <c r="R336" s="34"/>
      <c r="S336" s="34"/>
    </row>
    <row r="337" spans="1:24">
      <c r="A337" s="13">
        <v>41050</v>
      </c>
      <c r="B337" s="33">
        <v>1</v>
      </c>
      <c r="C337" s="33">
        <v>0</v>
      </c>
      <c r="D337" s="33">
        <v>0</v>
      </c>
      <c r="E337" s="33">
        <v>0</v>
      </c>
      <c r="F337" s="33">
        <v>0</v>
      </c>
      <c r="G337" s="33">
        <v>1</v>
      </c>
      <c r="H337" s="34"/>
      <c r="I337" s="34"/>
      <c r="J337" s="34"/>
      <c r="K337" s="82"/>
      <c r="L337" s="54" t="s">
        <v>197</v>
      </c>
      <c r="M337" s="53"/>
      <c r="N337" s="34"/>
      <c r="O337" s="34"/>
      <c r="P337" s="34"/>
      <c r="Q337" s="34"/>
      <c r="R337" s="34"/>
      <c r="S337" s="34"/>
    </row>
    <row r="338" spans="1:24">
      <c r="A338" s="13">
        <v>41052</v>
      </c>
      <c r="B338" s="33">
        <v>0</v>
      </c>
      <c r="C338" s="33">
        <v>0</v>
      </c>
      <c r="D338" s="33">
        <v>1</v>
      </c>
      <c r="E338" s="33">
        <v>0</v>
      </c>
      <c r="F338" s="33">
        <v>0</v>
      </c>
      <c r="G338" s="33"/>
      <c r="H338" s="34">
        <v>1</v>
      </c>
      <c r="I338" s="34"/>
      <c r="J338" s="34"/>
      <c r="K338" s="82"/>
      <c r="L338" s="54" t="s">
        <v>209</v>
      </c>
      <c r="M338" s="53"/>
      <c r="N338" s="34"/>
      <c r="O338" s="34"/>
      <c r="P338" s="34"/>
      <c r="Q338" s="34"/>
      <c r="R338" s="34"/>
      <c r="S338" s="34"/>
    </row>
    <row r="339" spans="1:24">
      <c r="A339" s="13">
        <v>41059</v>
      </c>
      <c r="B339" s="33">
        <v>0</v>
      </c>
      <c r="C339" s="33">
        <v>0</v>
      </c>
      <c r="D339" s="33">
        <v>0</v>
      </c>
      <c r="E339" s="33">
        <v>0</v>
      </c>
      <c r="F339" s="33">
        <v>0</v>
      </c>
      <c r="G339" s="33"/>
      <c r="H339" s="34"/>
      <c r="I339" s="34"/>
      <c r="J339" s="34"/>
      <c r="K339" s="82"/>
      <c r="L339" s="54" t="s">
        <v>220</v>
      </c>
      <c r="M339" s="53"/>
      <c r="N339" s="34"/>
      <c r="O339" s="34"/>
      <c r="P339" s="34"/>
      <c r="Q339" s="34"/>
      <c r="R339" s="34"/>
      <c r="S339" s="34"/>
    </row>
    <row r="340" spans="1:24">
      <c r="A340" s="13">
        <v>41059</v>
      </c>
      <c r="B340" s="33">
        <v>0</v>
      </c>
      <c r="C340" s="33">
        <v>0</v>
      </c>
      <c r="D340" s="33">
        <v>0</v>
      </c>
      <c r="E340" s="33">
        <v>0</v>
      </c>
      <c r="F340" s="33">
        <v>0</v>
      </c>
      <c r="G340" s="33"/>
      <c r="H340" s="34"/>
      <c r="I340" s="34"/>
      <c r="J340" s="34"/>
      <c r="K340" s="82"/>
      <c r="L340" s="54" t="s">
        <v>224</v>
      </c>
      <c r="M340" s="53" t="s">
        <v>211</v>
      </c>
      <c r="N340" s="34"/>
      <c r="O340" s="34"/>
      <c r="P340" s="34"/>
      <c r="Q340" s="34"/>
      <c r="R340" s="34"/>
      <c r="S340" s="34"/>
    </row>
    <row r="341" spans="1:24">
      <c r="A341" s="13">
        <v>41061</v>
      </c>
      <c r="B341" s="33">
        <v>1</v>
      </c>
      <c r="C341" s="33">
        <v>0</v>
      </c>
      <c r="D341" s="33">
        <v>0</v>
      </c>
      <c r="E341" s="33">
        <v>0</v>
      </c>
      <c r="F341" s="33">
        <v>0</v>
      </c>
      <c r="G341" s="33">
        <v>1</v>
      </c>
      <c r="H341" s="34"/>
      <c r="I341" s="34"/>
      <c r="J341" s="34"/>
      <c r="K341" s="82"/>
      <c r="L341" s="54" t="s">
        <v>228</v>
      </c>
      <c r="M341" s="53"/>
      <c r="N341" s="34"/>
      <c r="O341" s="34"/>
      <c r="P341" s="34"/>
      <c r="Q341" s="34"/>
      <c r="R341" s="34"/>
      <c r="S341" s="34"/>
    </row>
    <row r="342" spans="1:24">
      <c r="A342" s="13">
        <v>41066</v>
      </c>
      <c r="B342" s="33">
        <v>0</v>
      </c>
      <c r="C342" s="33">
        <v>0</v>
      </c>
      <c r="D342" s="33">
        <v>2</v>
      </c>
      <c r="E342" s="33">
        <v>0</v>
      </c>
      <c r="F342" s="33">
        <v>0</v>
      </c>
      <c r="G342" s="33">
        <v>2</v>
      </c>
      <c r="H342" s="34"/>
      <c r="I342" s="34"/>
      <c r="J342" s="34"/>
      <c r="K342" s="82"/>
      <c r="L342" s="54" t="s">
        <v>234</v>
      </c>
      <c r="M342" s="53"/>
      <c r="N342" s="34"/>
      <c r="O342" s="34"/>
      <c r="P342" s="34"/>
      <c r="Q342" s="34"/>
      <c r="R342" s="34"/>
      <c r="S342" s="34"/>
    </row>
    <row r="343" spans="1:24">
      <c r="A343" s="13">
        <v>41067</v>
      </c>
      <c r="B343" s="33">
        <v>0</v>
      </c>
      <c r="C343" s="33">
        <v>0</v>
      </c>
      <c r="D343" s="33">
        <v>0</v>
      </c>
      <c r="E343" s="33">
        <v>0</v>
      </c>
      <c r="F343" s="33">
        <v>0</v>
      </c>
      <c r="G343" s="33"/>
      <c r="H343" s="34"/>
      <c r="I343" s="34"/>
      <c r="J343" s="34"/>
      <c r="K343" s="82"/>
      <c r="L343" s="56" t="s">
        <v>246</v>
      </c>
      <c r="M343" s="53"/>
      <c r="N343" s="34"/>
      <c r="O343" s="34"/>
      <c r="P343" s="34"/>
      <c r="Q343" s="34"/>
      <c r="R343" s="34"/>
      <c r="S343" s="34"/>
    </row>
    <row r="344" spans="1:24">
      <c r="A344" s="13">
        <v>41071</v>
      </c>
      <c r="B344" s="33">
        <v>1</v>
      </c>
      <c r="C344" s="33">
        <v>0</v>
      </c>
      <c r="D344" s="33">
        <v>0</v>
      </c>
      <c r="E344" s="33">
        <v>0</v>
      </c>
      <c r="F344" s="33">
        <v>0</v>
      </c>
      <c r="G344" s="33">
        <v>1</v>
      </c>
      <c r="H344" s="34"/>
      <c r="I344" s="34"/>
      <c r="J344" s="34"/>
      <c r="K344" s="82"/>
      <c r="L344" s="56" t="s">
        <v>253</v>
      </c>
      <c r="M344" s="53"/>
      <c r="N344" s="34"/>
      <c r="O344" s="34"/>
      <c r="P344" s="34"/>
      <c r="Q344" s="34"/>
      <c r="R344" s="34"/>
      <c r="S344" s="34"/>
    </row>
    <row r="345" spans="1:24">
      <c r="A345" s="13">
        <v>41074</v>
      </c>
      <c r="B345" s="33">
        <v>0</v>
      </c>
      <c r="C345" s="33">
        <v>0</v>
      </c>
      <c r="D345" s="33">
        <v>0</v>
      </c>
      <c r="E345" s="33">
        <v>0</v>
      </c>
      <c r="F345" s="33">
        <v>0</v>
      </c>
      <c r="G345" s="33"/>
      <c r="H345" s="34"/>
      <c r="I345" s="34"/>
      <c r="J345" s="34"/>
      <c r="K345" s="82"/>
      <c r="L345" s="56" t="s">
        <v>271</v>
      </c>
      <c r="M345" s="53"/>
      <c r="N345" s="34"/>
      <c r="O345" s="34"/>
      <c r="P345" s="34"/>
      <c r="Q345" s="34"/>
      <c r="R345" s="34"/>
      <c r="S345" s="34"/>
    </row>
    <row r="346" spans="1:24">
      <c r="A346" s="13">
        <v>41079</v>
      </c>
      <c r="B346" s="33">
        <v>0</v>
      </c>
      <c r="C346" s="33">
        <v>0</v>
      </c>
      <c r="D346" s="33">
        <v>0</v>
      </c>
      <c r="E346" s="33">
        <v>0</v>
      </c>
      <c r="F346" s="33">
        <v>0</v>
      </c>
      <c r="G346" s="33"/>
      <c r="H346" s="34"/>
      <c r="I346" s="34"/>
      <c r="J346" s="34"/>
      <c r="K346" s="82"/>
      <c r="L346" s="54" t="s">
        <v>266</v>
      </c>
      <c r="M346" s="53"/>
      <c r="N346" s="34"/>
      <c r="O346" s="34"/>
      <c r="P346" s="34"/>
      <c r="Q346" s="34"/>
      <c r="R346" s="34"/>
      <c r="S346" s="34"/>
    </row>
    <row r="347" spans="1:24">
      <c r="A347" s="13">
        <v>41080</v>
      </c>
      <c r="B347" s="33">
        <v>1</v>
      </c>
      <c r="C347" s="33">
        <v>0</v>
      </c>
      <c r="D347" s="33">
        <v>1</v>
      </c>
      <c r="E347" s="33">
        <v>1</v>
      </c>
      <c r="F347" s="33">
        <v>0</v>
      </c>
      <c r="G347" s="33">
        <v>3</v>
      </c>
      <c r="H347" s="34"/>
      <c r="I347" s="34"/>
      <c r="J347" s="34"/>
      <c r="K347" s="82"/>
      <c r="L347" s="54" t="s">
        <v>318</v>
      </c>
      <c r="M347" s="53"/>
      <c r="N347" s="34"/>
      <c r="O347" s="34"/>
      <c r="P347" s="34"/>
      <c r="Q347" s="34"/>
      <c r="R347" s="34"/>
      <c r="S347" s="34"/>
    </row>
    <row r="348" spans="1:24">
      <c r="A348" s="13">
        <v>41082</v>
      </c>
      <c r="B348" s="33">
        <v>0</v>
      </c>
      <c r="C348" s="33">
        <v>0</v>
      </c>
      <c r="D348" s="33">
        <v>0</v>
      </c>
      <c r="E348" s="33">
        <v>0</v>
      </c>
      <c r="F348" s="33">
        <v>0</v>
      </c>
      <c r="G348" s="33"/>
      <c r="H348" s="34"/>
      <c r="I348" s="34"/>
      <c r="J348" s="34"/>
      <c r="K348" s="82"/>
      <c r="L348" s="54" t="s">
        <v>284</v>
      </c>
      <c r="M348" s="53"/>
      <c r="N348" s="34"/>
      <c r="O348" s="34"/>
      <c r="P348" s="34"/>
      <c r="Q348" s="34"/>
      <c r="R348" s="34"/>
      <c r="S348" s="34"/>
    </row>
    <row r="349" spans="1:24" ht="13.5" thickBot="1">
      <c r="A349" s="13">
        <v>41085</v>
      </c>
      <c r="B349" s="33">
        <v>83</v>
      </c>
      <c r="C349" s="33">
        <v>12</v>
      </c>
      <c r="D349" s="33">
        <v>17</v>
      </c>
      <c r="E349" s="33">
        <v>15</v>
      </c>
      <c r="F349" s="33">
        <v>0</v>
      </c>
      <c r="G349" s="33"/>
      <c r="H349" s="34"/>
      <c r="I349" s="34"/>
      <c r="J349" s="34"/>
      <c r="K349" s="82" t="s">
        <v>316</v>
      </c>
      <c r="L349" s="65" t="s">
        <v>312</v>
      </c>
      <c r="M349" s="53" t="s">
        <v>313</v>
      </c>
      <c r="N349" s="34"/>
      <c r="O349" s="34"/>
      <c r="P349" s="34"/>
      <c r="Q349" s="34"/>
      <c r="R349" s="34"/>
      <c r="S349" s="34"/>
    </row>
    <row r="350" spans="1:24" ht="13.5" thickBot="1">
      <c r="A350" s="14">
        <v>41088</v>
      </c>
      <c r="B350" s="38">
        <v>0</v>
      </c>
      <c r="C350" s="38">
        <v>0</v>
      </c>
      <c r="D350" s="38">
        <v>0</v>
      </c>
      <c r="E350" s="38">
        <v>0</v>
      </c>
      <c r="F350" s="40">
        <v>0</v>
      </c>
      <c r="G350" s="38"/>
      <c r="H350" s="39"/>
      <c r="I350" s="39"/>
      <c r="J350" s="43"/>
      <c r="K350" s="65"/>
      <c r="L350" s="55" t="s">
        <v>304</v>
      </c>
      <c r="M350" s="57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B351" s="34">
        <f>COUNT(B324:F350)</f>
        <v>135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</row>
    <row r="353" spans="1:23">
      <c r="A353" s="1" t="s">
        <v>52</v>
      </c>
      <c r="B353" s="12" t="s">
        <v>13</v>
      </c>
      <c r="C353" s="11" t="s">
        <v>16</v>
      </c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</row>
    <row r="354" spans="1:23">
      <c r="A354" s="3" t="s">
        <v>0</v>
      </c>
      <c r="B354" s="4" t="s">
        <v>14</v>
      </c>
      <c r="C354" s="4" t="s">
        <v>29</v>
      </c>
      <c r="D354" s="4" t="s">
        <v>30</v>
      </c>
      <c r="E354" s="6" t="s">
        <v>31</v>
      </c>
      <c r="F354" s="5" t="s">
        <v>32</v>
      </c>
      <c r="G354" s="6" t="s">
        <v>6</v>
      </c>
      <c r="H354" s="5" t="s">
        <v>7</v>
      </c>
      <c r="I354" s="6" t="s">
        <v>8</v>
      </c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</row>
    <row r="355" spans="1:23">
      <c r="A355" s="13">
        <v>41003</v>
      </c>
      <c r="B355" s="33">
        <v>0</v>
      </c>
      <c r="C355" s="33"/>
      <c r="D355" s="34"/>
      <c r="E355" s="34"/>
      <c r="F355" s="34"/>
      <c r="G355" s="33"/>
      <c r="H355" s="54" t="s">
        <v>93</v>
      </c>
      <c r="I355" s="53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</row>
    <row r="356" spans="1:23">
      <c r="A356" s="13">
        <v>41004</v>
      </c>
      <c r="B356" s="33">
        <v>0</v>
      </c>
      <c r="C356" s="33"/>
      <c r="D356" s="34"/>
      <c r="E356" s="34"/>
      <c r="F356" s="34"/>
      <c r="G356" s="33"/>
      <c r="H356" s="54" t="s">
        <v>104</v>
      </c>
      <c r="I356" s="53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</row>
    <row r="357" spans="1:23">
      <c r="A357" s="13">
        <v>41008</v>
      </c>
      <c r="B357" s="33"/>
      <c r="C357" s="33"/>
      <c r="D357" s="34"/>
      <c r="E357" s="34"/>
      <c r="F357" s="34"/>
      <c r="G357" s="33"/>
      <c r="H357" s="54"/>
      <c r="I357" s="53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</row>
    <row r="358" spans="1:23">
      <c r="A358" s="13">
        <v>41010</v>
      </c>
      <c r="B358" s="33"/>
      <c r="C358" s="33"/>
      <c r="D358" s="34"/>
      <c r="E358" s="34"/>
      <c r="F358" s="34"/>
      <c r="G358" s="33"/>
      <c r="H358" s="54"/>
      <c r="I358" s="53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</row>
    <row r="359" spans="1:23">
      <c r="A359" s="13">
        <v>41015</v>
      </c>
      <c r="B359" s="33"/>
      <c r="C359" s="33"/>
      <c r="D359" s="34"/>
      <c r="E359" s="34"/>
      <c r="F359" s="34"/>
      <c r="G359" s="33"/>
      <c r="H359" s="54"/>
      <c r="I359" s="53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</row>
    <row r="360" spans="1:23">
      <c r="A360" s="13">
        <v>41019</v>
      </c>
      <c r="B360" s="33">
        <v>0</v>
      </c>
      <c r="C360" s="33"/>
      <c r="D360" s="34"/>
      <c r="E360" s="34"/>
      <c r="F360" s="34"/>
      <c r="G360" s="33"/>
      <c r="H360" s="54" t="s">
        <v>106</v>
      </c>
      <c r="I360" s="53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</row>
    <row r="361" spans="1:23">
      <c r="A361" s="13">
        <v>41022</v>
      </c>
      <c r="B361" s="33">
        <v>0</v>
      </c>
      <c r="C361" s="33"/>
      <c r="D361" s="34"/>
      <c r="E361" s="34"/>
      <c r="F361" s="34"/>
      <c r="G361" s="33"/>
      <c r="H361" s="54" t="s">
        <v>111</v>
      </c>
      <c r="I361" s="53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</row>
    <row r="362" spans="1:23">
      <c r="A362" s="13">
        <v>41024</v>
      </c>
      <c r="B362" s="33"/>
      <c r="C362" s="33"/>
      <c r="D362" s="34"/>
      <c r="E362" s="34"/>
      <c r="F362" s="34"/>
      <c r="G362" s="33"/>
      <c r="H362" s="54"/>
      <c r="I362" s="53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</row>
    <row r="363" spans="1:23">
      <c r="A363" s="13">
        <v>41029</v>
      </c>
      <c r="B363" s="33"/>
      <c r="C363" s="33"/>
      <c r="D363" s="34"/>
      <c r="E363" s="34"/>
      <c r="F363" s="34"/>
      <c r="G363" s="33"/>
      <c r="H363" s="54"/>
      <c r="I363" s="53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</row>
    <row r="364" spans="1:23">
      <c r="A364" s="13">
        <v>41031</v>
      </c>
      <c r="B364" s="33"/>
      <c r="C364" s="33"/>
      <c r="D364" s="34"/>
      <c r="E364" s="34"/>
      <c r="F364" s="34"/>
      <c r="G364" s="33"/>
      <c r="H364" s="54"/>
      <c r="I364" s="53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</row>
    <row r="365" spans="1:23">
      <c r="A365" s="13">
        <v>41036</v>
      </c>
      <c r="B365" s="33"/>
      <c r="C365" s="33"/>
      <c r="D365" s="34"/>
      <c r="E365" s="34"/>
      <c r="F365" s="34"/>
      <c r="G365" s="33"/>
      <c r="H365" s="54"/>
      <c r="I365" s="53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</row>
    <row r="366" spans="1:23">
      <c r="A366" s="13">
        <v>41038</v>
      </c>
      <c r="B366" s="33"/>
      <c r="C366" s="33"/>
      <c r="D366" s="34"/>
      <c r="E366" s="34"/>
      <c r="F366" s="34"/>
      <c r="G366" s="33"/>
      <c r="H366" s="54"/>
      <c r="I366" s="53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</row>
    <row r="367" spans="1:23">
      <c r="A367" s="13">
        <v>41043</v>
      </c>
      <c r="B367" s="33"/>
      <c r="C367" s="33"/>
      <c r="D367" s="34"/>
      <c r="E367" s="34"/>
      <c r="F367" s="34"/>
      <c r="G367" s="33"/>
      <c r="H367" s="54"/>
      <c r="I367" s="53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</row>
    <row r="368" spans="1:23">
      <c r="A368" s="13">
        <v>41045</v>
      </c>
      <c r="B368" s="33"/>
      <c r="C368" s="33"/>
      <c r="D368" s="34"/>
      <c r="E368" s="34"/>
      <c r="F368" s="34"/>
      <c r="G368" s="33"/>
      <c r="H368" s="54"/>
      <c r="I368" s="53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</row>
    <row r="369" spans="1:24">
      <c r="A369" s="13">
        <v>41050</v>
      </c>
      <c r="B369" s="33"/>
      <c r="C369" s="33"/>
      <c r="D369" s="34"/>
      <c r="E369" s="34"/>
      <c r="F369" s="34"/>
      <c r="G369" s="33"/>
      <c r="H369" s="54"/>
      <c r="I369" s="53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</row>
    <row r="370" spans="1:24">
      <c r="A370" s="13">
        <v>41052</v>
      </c>
      <c r="B370" s="33"/>
      <c r="C370" s="33"/>
      <c r="D370" s="34"/>
      <c r="E370" s="34"/>
      <c r="F370" s="34"/>
      <c r="G370" s="33"/>
      <c r="H370" s="54"/>
      <c r="I370" s="53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</row>
    <row r="371" spans="1:24">
      <c r="A371" s="13">
        <v>41057</v>
      </c>
      <c r="B371" s="33"/>
      <c r="C371" s="33"/>
      <c r="D371" s="34"/>
      <c r="E371" s="34"/>
      <c r="F371" s="34"/>
      <c r="G371" s="33"/>
      <c r="H371" s="54"/>
      <c r="I371" s="53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</row>
    <row r="372" spans="1:24">
      <c r="A372" s="13">
        <v>41059</v>
      </c>
      <c r="B372" s="33">
        <v>0</v>
      </c>
      <c r="C372" s="33"/>
      <c r="D372" s="34"/>
      <c r="E372" s="34"/>
      <c r="F372" s="34"/>
      <c r="G372" s="33"/>
      <c r="H372" s="54" t="s">
        <v>220</v>
      </c>
      <c r="I372" s="53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</row>
    <row r="373" spans="1:24">
      <c r="A373" s="13">
        <v>41059</v>
      </c>
      <c r="B373" s="33">
        <v>0</v>
      </c>
      <c r="C373" s="33"/>
      <c r="D373" s="34"/>
      <c r="E373" s="34"/>
      <c r="F373" s="34"/>
      <c r="G373" s="33"/>
      <c r="H373" s="54" t="s">
        <v>224</v>
      </c>
      <c r="I373" s="53" t="s">
        <v>211</v>
      </c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</row>
    <row r="374" spans="1:24">
      <c r="A374" s="13">
        <v>41064</v>
      </c>
      <c r="B374" s="33"/>
      <c r="C374" s="33"/>
      <c r="D374" s="34"/>
      <c r="E374" s="34"/>
      <c r="F374" s="34"/>
      <c r="G374" s="33"/>
      <c r="H374" s="54"/>
      <c r="I374" s="53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</row>
    <row r="375" spans="1:24">
      <c r="A375" s="13">
        <v>41066</v>
      </c>
      <c r="B375" s="33"/>
      <c r="C375" s="33"/>
      <c r="D375" s="34"/>
      <c r="E375" s="34"/>
      <c r="F375" s="34"/>
      <c r="G375" s="33"/>
      <c r="H375" s="54"/>
      <c r="I375" s="53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</row>
    <row r="376" spans="1:24">
      <c r="A376" s="13">
        <v>41071</v>
      </c>
      <c r="B376" s="33"/>
      <c r="C376" s="33"/>
      <c r="D376" s="34"/>
      <c r="E376" s="34"/>
      <c r="F376" s="34"/>
      <c r="G376" s="33"/>
      <c r="H376" s="54"/>
      <c r="I376" s="53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</row>
    <row r="377" spans="1:24">
      <c r="A377" s="13">
        <v>41073</v>
      </c>
      <c r="B377" s="33"/>
      <c r="C377" s="33"/>
      <c r="D377" s="34"/>
      <c r="E377" s="34"/>
      <c r="F377" s="34"/>
      <c r="G377" s="33"/>
      <c r="H377" s="54"/>
      <c r="I377" s="53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</row>
    <row r="378" spans="1:24">
      <c r="A378" s="13">
        <v>41078</v>
      </c>
      <c r="B378" s="33"/>
      <c r="C378" s="33"/>
      <c r="D378" s="34"/>
      <c r="E378" s="34"/>
      <c r="F378" s="34"/>
      <c r="G378" s="33"/>
      <c r="H378" s="54"/>
      <c r="I378" s="53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</row>
    <row r="379" spans="1:24">
      <c r="A379" s="13">
        <v>41080</v>
      </c>
      <c r="B379" s="33"/>
      <c r="C379" s="33"/>
      <c r="D379" s="34"/>
      <c r="E379" s="34"/>
      <c r="F379" s="34"/>
      <c r="G379" s="33"/>
      <c r="H379" s="54"/>
      <c r="I379" s="53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</row>
    <row r="380" spans="1:24">
      <c r="A380" s="13">
        <v>41085</v>
      </c>
      <c r="B380" s="33"/>
      <c r="C380" s="33"/>
      <c r="D380" s="34"/>
      <c r="E380" s="34"/>
      <c r="F380" s="34"/>
      <c r="G380" s="33"/>
      <c r="H380" s="54"/>
      <c r="I380" s="53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</row>
    <row r="381" spans="1:24" ht="13.5" thickBot="1">
      <c r="A381" s="14">
        <v>41087</v>
      </c>
      <c r="B381" s="38"/>
      <c r="C381" s="38"/>
      <c r="D381" s="39"/>
      <c r="E381" s="39"/>
      <c r="F381" s="39"/>
      <c r="G381" s="38"/>
      <c r="H381" s="55"/>
      <c r="I381" s="57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13"/>
      <c r="B382" s="36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13"/>
      <c r="B383" s="36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1:24">
      <c r="A384" s="1" t="s">
        <v>11</v>
      </c>
      <c r="B384" s="11" t="s">
        <v>13</v>
      </c>
      <c r="C384" s="12" t="s">
        <v>13</v>
      </c>
      <c r="D384" s="11" t="s">
        <v>13</v>
      </c>
      <c r="E384" s="12" t="s">
        <v>13</v>
      </c>
      <c r="F384" s="11" t="s">
        <v>16</v>
      </c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1:20">
      <c r="A385" s="3" t="s">
        <v>0</v>
      </c>
      <c r="B385" s="4" t="s">
        <v>14</v>
      </c>
      <c r="C385" s="4" t="s">
        <v>14</v>
      </c>
      <c r="D385" s="4" t="s">
        <v>15</v>
      </c>
      <c r="E385" s="4" t="s">
        <v>17</v>
      </c>
      <c r="F385" s="4" t="s">
        <v>29</v>
      </c>
      <c r="G385" s="6" t="s">
        <v>30</v>
      </c>
      <c r="H385" s="6" t="s">
        <v>31</v>
      </c>
      <c r="I385" s="5" t="s">
        <v>32</v>
      </c>
      <c r="J385" s="6" t="s">
        <v>6</v>
      </c>
      <c r="K385" s="5" t="s">
        <v>7</v>
      </c>
      <c r="L385" s="6" t="s">
        <v>8</v>
      </c>
      <c r="M385" s="34"/>
      <c r="N385" s="34"/>
      <c r="O385" s="34"/>
      <c r="P385" s="34"/>
      <c r="Q385" s="34"/>
      <c r="R385" s="34"/>
      <c r="S385" s="34"/>
      <c r="T385" s="34"/>
    </row>
    <row r="386" spans="1:20">
      <c r="A386" s="13">
        <v>41003</v>
      </c>
      <c r="B386" s="33">
        <v>0</v>
      </c>
      <c r="C386" s="33">
        <v>0</v>
      </c>
      <c r="D386" s="33">
        <v>0</v>
      </c>
      <c r="E386" s="33">
        <v>0</v>
      </c>
      <c r="F386" s="33"/>
      <c r="G386" s="36"/>
      <c r="H386" s="36"/>
      <c r="I386" s="34"/>
      <c r="J386" s="33"/>
      <c r="K386" s="54" t="s">
        <v>93</v>
      </c>
      <c r="L386" s="53"/>
      <c r="M386" s="64"/>
      <c r="N386" s="34"/>
      <c r="O386" s="34"/>
      <c r="P386" s="34"/>
      <c r="Q386" s="34"/>
      <c r="R386" s="34"/>
      <c r="S386" s="34"/>
      <c r="T386" s="34"/>
    </row>
    <row r="387" spans="1:20">
      <c r="A387" s="13">
        <v>41005</v>
      </c>
      <c r="B387" s="33">
        <v>0</v>
      </c>
      <c r="C387" s="33">
        <v>0</v>
      </c>
      <c r="D387" s="33">
        <v>0</v>
      </c>
      <c r="E387" s="33">
        <v>0</v>
      </c>
      <c r="F387" s="33"/>
      <c r="G387" s="36"/>
      <c r="H387" s="36"/>
      <c r="I387" s="34"/>
      <c r="J387" s="33"/>
      <c r="K387" s="54" t="s">
        <v>118</v>
      </c>
      <c r="L387" s="53"/>
      <c r="M387" s="64"/>
      <c r="N387" s="34"/>
      <c r="O387" s="34"/>
      <c r="P387" s="34"/>
      <c r="Q387" s="34"/>
      <c r="R387" s="34"/>
      <c r="S387" s="34"/>
      <c r="T387" s="34"/>
    </row>
    <row r="388" spans="1:20">
      <c r="A388" s="13">
        <v>41009</v>
      </c>
      <c r="B388" s="33">
        <v>0</v>
      </c>
      <c r="C388" s="33">
        <v>0</v>
      </c>
      <c r="D388" s="33">
        <v>0</v>
      </c>
      <c r="E388" s="33">
        <v>0</v>
      </c>
      <c r="F388" s="33"/>
      <c r="G388" s="36"/>
      <c r="H388" s="36"/>
      <c r="I388" s="34"/>
      <c r="J388" s="33"/>
      <c r="K388" s="54" t="s">
        <v>101</v>
      </c>
      <c r="L388" s="53"/>
      <c r="M388" s="34"/>
      <c r="N388" s="34"/>
      <c r="O388" s="34"/>
      <c r="P388" s="34"/>
      <c r="Q388" s="34"/>
      <c r="R388" s="34"/>
      <c r="S388" s="34"/>
      <c r="T388" s="34"/>
    </row>
    <row r="389" spans="1:20">
      <c r="A389" s="13">
        <v>41011</v>
      </c>
      <c r="B389" s="33">
        <v>0</v>
      </c>
      <c r="C389" s="33">
        <v>0</v>
      </c>
      <c r="D389" s="33">
        <v>0</v>
      </c>
      <c r="E389" s="33">
        <v>1</v>
      </c>
      <c r="F389" s="33">
        <v>1</v>
      </c>
      <c r="G389" s="36"/>
      <c r="H389" s="36"/>
      <c r="I389" s="34"/>
      <c r="J389" s="33"/>
      <c r="K389" s="54" t="s">
        <v>94</v>
      </c>
      <c r="L389" s="53"/>
      <c r="M389" s="34"/>
      <c r="N389" s="34"/>
      <c r="O389" s="34"/>
      <c r="P389" s="34"/>
      <c r="Q389" s="34"/>
      <c r="R389" s="34"/>
      <c r="S389" s="34"/>
      <c r="T389" s="34"/>
    </row>
    <row r="390" spans="1:20">
      <c r="A390" s="13">
        <v>41018</v>
      </c>
      <c r="B390" s="33">
        <v>0</v>
      </c>
      <c r="C390" s="33">
        <v>0</v>
      </c>
      <c r="D390" s="33">
        <v>0</v>
      </c>
      <c r="E390" s="33">
        <v>0</v>
      </c>
      <c r="F390" s="33"/>
      <c r="G390" s="36"/>
      <c r="H390" s="36"/>
      <c r="I390" s="34"/>
      <c r="J390" s="33"/>
      <c r="K390" s="54" t="s">
        <v>87</v>
      </c>
      <c r="L390" s="53"/>
      <c r="M390" s="34"/>
      <c r="N390" s="34"/>
      <c r="O390" s="34"/>
      <c r="P390" s="34"/>
      <c r="Q390" s="34"/>
      <c r="R390" s="34"/>
      <c r="S390" s="34"/>
      <c r="T390" s="34"/>
    </row>
    <row r="391" spans="1:20">
      <c r="A391" s="13">
        <v>41022</v>
      </c>
      <c r="B391" s="33">
        <v>0</v>
      </c>
      <c r="C391" s="33">
        <v>0</v>
      </c>
      <c r="D391" s="33">
        <v>0</v>
      </c>
      <c r="E391" s="33">
        <v>0</v>
      </c>
      <c r="F391" s="33"/>
      <c r="G391" s="36"/>
      <c r="H391" s="36"/>
      <c r="I391" s="34"/>
      <c r="J391" s="33"/>
      <c r="K391" s="54" t="s">
        <v>88</v>
      </c>
      <c r="L391" s="53"/>
      <c r="M391" s="34"/>
      <c r="N391" s="34"/>
      <c r="O391" s="34"/>
      <c r="P391" s="34"/>
      <c r="Q391" s="34"/>
      <c r="R391" s="34"/>
      <c r="S391" s="34"/>
      <c r="T391" s="34"/>
    </row>
    <row r="392" spans="1:20">
      <c r="A392" s="13">
        <v>41025</v>
      </c>
      <c r="B392" s="33">
        <v>0</v>
      </c>
      <c r="C392" s="33">
        <v>0</v>
      </c>
      <c r="D392" s="33">
        <v>0</v>
      </c>
      <c r="E392" s="33">
        <v>0</v>
      </c>
      <c r="F392" s="33"/>
      <c r="G392" s="36"/>
      <c r="H392" s="36"/>
      <c r="I392" s="34"/>
      <c r="J392" s="33"/>
      <c r="K392" s="56" t="s">
        <v>115</v>
      </c>
      <c r="L392" s="53"/>
      <c r="M392" s="34"/>
      <c r="N392" s="34"/>
      <c r="O392" s="34"/>
      <c r="P392" s="34"/>
      <c r="Q392" s="34"/>
      <c r="R392" s="34"/>
      <c r="S392" s="34"/>
      <c r="T392" s="34"/>
    </row>
    <row r="393" spans="1:20">
      <c r="A393" s="13">
        <v>41031</v>
      </c>
      <c r="B393" s="33">
        <v>0</v>
      </c>
      <c r="C393" s="33">
        <v>0</v>
      </c>
      <c r="D393" s="33">
        <v>0</v>
      </c>
      <c r="E393" s="33">
        <v>0</v>
      </c>
      <c r="F393" s="33"/>
      <c r="G393" s="36"/>
      <c r="H393" s="36"/>
      <c r="I393" s="34"/>
      <c r="J393" s="33"/>
      <c r="K393" s="54" t="s">
        <v>96</v>
      </c>
      <c r="L393" s="53"/>
      <c r="M393" s="34"/>
      <c r="N393" s="34"/>
      <c r="O393" s="34"/>
      <c r="P393" s="34"/>
      <c r="Q393" s="34"/>
      <c r="R393" s="34"/>
      <c r="S393" s="34"/>
      <c r="T393" s="34"/>
    </row>
    <row r="394" spans="1:20">
      <c r="A394" s="13">
        <v>41033</v>
      </c>
      <c r="B394" s="33">
        <v>0</v>
      </c>
      <c r="C394" s="33">
        <v>0</v>
      </c>
      <c r="D394" s="33">
        <v>0</v>
      </c>
      <c r="E394" s="33">
        <v>0</v>
      </c>
      <c r="F394" s="33"/>
      <c r="G394" s="36"/>
      <c r="H394" s="36"/>
      <c r="I394" s="34"/>
      <c r="J394" s="33"/>
      <c r="K394" s="56" t="s">
        <v>109</v>
      </c>
      <c r="L394" s="53"/>
      <c r="M394" s="34"/>
      <c r="N394" s="34"/>
      <c r="O394" s="34"/>
      <c r="P394" s="34"/>
      <c r="Q394" s="34"/>
      <c r="R394" s="34"/>
      <c r="S394" s="34"/>
      <c r="T394" s="34"/>
    </row>
    <row r="395" spans="1:20">
      <c r="A395" s="13">
        <v>41036</v>
      </c>
      <c r="B395" s="33">
        <v>0</v>
      </c>
      <c r="C395" s="33">
        <v>0</v>
      </c>
      <c r="D395" s="33">
        <v>0</v>
      </c>
      <c r="E395" s="33">
        <v>0</v>
      </c>
      <c r="F395" s="33"/>
      <c r="G395" s="36"/>
      <c r="H395" s="36"/>
      <c r="I395" s="34"/>
      <c r="J395" s="33"/>
      <c r="K395" s="56" t="s">
        <v>98</v>
      </c>
      <c r="L395" s="53"/>
      <c r="M395" s="34"/>
      <c r="N395" s="34"/>
      <c r="O395" s="34"/>
      <c r="P395" s="34"/>
      <c r="Q395" s="34"/>
      <c r="R395" s="34"/>
      <c r="S395" s="34"/>
      <c r="T395" s="34"/>
    </row>
    <row r="396" spans="1:20">
      <c r="A396" s="13">
        <v>41040</v>
      </c>
      <c r="B396" s="33">
        <v>0</v>
      </c>
      <c r="C396" s="33">
        <v>0</v>
      </c>
      <c r="D396" s="33">
        <v>0</v>
      </c>
      <c r="E396" s="33">
        <v>0</v>
      </c>
      <c r="F396" s="33"/>
      <c r="G396" s="36"/>
      <c r="H396" s="36"/>
      <c r="I396" s="34"/>
      <c r="J396" s="33"/>
      <c r="K396" s="54" t="s">
        <v>203</v>
      </c>
      <c r="L396" s="53"/>
      <c r="M396" s="34"/>
      <c r="N396" s="34"/>
      <c r="O396" s="34"/>
      <c r="P396" s="34"/>
      <c r="Q396" s="34"/>
      <c r="R396" s="34"/>
      <c r="S396" s="34"/>
      <c r="T396" s="34"/>
    </row>
    <row r="397" spans="1:20">
      <c r="A397" s="13">
        <v>41046</v>
      </c>
      <c r="B397" s="33">
        <v>0</v>
      </c>
      <c r="C397" s="33">
        <v>0</v>
      </c>
      <c r="D397" s="33">
        <v>0</v>
      </c>
      <c r="E397" s="33">
        <v>0</v>
      </c>
      <c r="F397" s="33"/>
      <c r="G397" s="36"/>
      <c r="H397" s="36"/>
      <c r="I397" s="34"/>
      <c r="J397" s="33"/>
      <c r="K397" s="54" t="s">
        <v>199</v>
      </c>
      <c r="L397" s="53"/>
      <c r="M397" s="34"/>
      <c r="N397" s="34"/>
      <c r="O397" s="34"/>
      <c r="P397" s="34"/>
      <c r="Q397" s="34"/>
      <c r="R397" s="34"/>
      <c r="S397" s="34"/>
      <c r="T397" s="34"/>
    </row>
    <row r="398" spans="1:20">
      <c r="A398" s="13">
        <v>41047</v>
      </c>
      <c r="B398" s="33">
        <v>0</v>
      </c>
      <c r="C398" s="33">
        <v>0</v>
      </c>
      <c r="D398" s="33">
        <v>0</v>
      </c>
      <c r="E398" s="33">
        <v>0</v>
      </c>
      <c r="F398" s="33"/>
      <c r="G398" s="36"/>
      <c r="H398" s="36"/>
      <c r="I398" s="34"/>
      <c r="J398" s="33"/>
      <c r="K398" s="54" t="s">
        <v>201</v>
      </c>
      <c r="L398" s="53"/>
      <c r="M398" s="34"/>
      <c r="N398" s="34"/>
      <c r="O398" s="34"/>
      <c r="P398" s="34"/>
      <c r="Q398" s="34"/>
      <c r="R398" s="34"/>
      <c r="S398" s="34"/>
      <c r="T398" s="34"/>
    </row>
    <row r="399" spans="1:20">
      <c r="A399" s="13">
        <v>41050</v>
      </c>
      <c r="B399" s="33">
        <v>0</v>
      </c>
      <c r="C399" s="33">
        <v>0</v>
      </c>
      <c r="D399" s="33">
        <v>0</v>
      </c>
      <c r="E399" s="33">
        <v>1</v>
      </c>
      <c r="F399" s="33">
        <v>1</v>
      </c>
      <c r="G399" s="36"/>
      <c r="H399" s="36"/>
      <c r="I399" s="34"/>
      <c r="J399" s="33"/>
      <c r="K399" s="54" t="s">
        <v>197</v>
      </c>
      <c r="L399" s="53"/>
      <c r="M399" s="34"/>
      <c r="N399" s="34"/>
      <c r="O399" s="34"/>
      <c r="P399" s="34"/>
      <c r="Q399" s="34"/>
      <c r="R399" s="34"/>
      <c r="S399" s="34"/>
      <c r="T399" s="34"/>
    </row>
    <row r="400" spans="1:20">
      <c r="A400" s="13">
        <v>41053</v>
      </c>
      <c r="B400" s="33">
        <v>0</v>
      </c>
      <c r="C400" s="33">
        <v>1</v>
      </c>
      <c r="D400" s="33">
        <v>0</v>
      </c>
      <c r="E400" s="33">
        <v>1</v>
      </c>
      <c r="F400" s="33">
        <v>1</v>
      </c>
      <c r="G400" s="36">
        <v>1</v>
      </c>
      <c r="H400" s="36"/>
      <c r="I400" s="34"/>
      <c r="J400" s="33"/>
      <c r="K400" s="54" t="s">
        <v>218</v>
      </c>
      <c r="L400" s="53"/>
      <c r="M400" s="34"/>
      <c r="N400" s="34"/>
      <c r="O400" s="34"/>
      <c r="P400" s="34"/>
      <c r="Q400" s="34"/>
      <c r="R400" s="34"/>
      <c r="S400" s="34"/>
      <c r="T400" s="34"/>
    </row>
    <row r="401" spans="1:24">
      <c r="A401" s="13">
        <v>41058</v>
      </c>
      <c r="B401" s="33">
        <v>0</v>
      </c>
      <c r="C401" s="33">
        <v>0</v>
      </c>
      <c r="D401" s="33">
        <v>0</v>
      </c>
      <c r="E401" s="33">
        <v>0</v>
      </c>
      <c r="F401" s="33"/>
      <c r="G401" s="36"/>
      <c r="H401" s="36"/>
      <c r="I401" s="34"/>
      <c r="J401" s="33"/>
      <c r="K401" s="54" t="s">
        <v>212</v>
      </c>
      <c r="L401" s="53"/>
      <c r="M401" s="34"/>
      <c r="N401" s="34"/>
      <c r="O401" s="34"/>
      <c r="P401" s="34"/>
      <c r="Q401" s="34"/>
      <c r="R401" s="34"/>
      <c r="S401" s="34"/>
      <c r="T401" s="34"/>
    </row>
    <row r="402" spans="1:24">
      <c r="A402" s="13">
        <v>41061</v>
      </c>
      <c r="B402" s="33">
        <v>0</v>
      </c>
      <c r="C402" s="33">
        <v>0</v>
      </c>
      <c r="D402" s="33">
        <v>0</v>
      </c>
      <c r="E402" s="33">
        <v>0</v>
      </c>
      <c r="F402" s="33"/>
      <c r="G402" s="36"/>
      <c r="H402" s="36"/>
      <c r="I402" s="34"/>
      <c r="J402" s="33"/>
      <c r="K402" s="51" t="s">
        <v>228</v>
      </c>
      <c r="L402" s="53"/>
      <c r="M402" s="34"/>
      <c r="N402" s="34"/>
      <c r="O402" s="34"/>
      <c r="P402" s="34"/>
      <c r="Q402" s="34"/>
      <c r="R402" s="34"/>
      <c r="S402" s="34"/>
      <c r="T402" s="34"/>
    </row>
    <row r="403" spans="1:24">
      <c r="A403" s="13">
        <v>41061</v>
      </c>
      <c r="B403" s="33">
        <v>0</v>
      </c>
      <c r="C403" s="33">
        <v>0</v>
      </c>
      <c r="D403" s="33">
        <v>0</v>
      </c>
      <c r="E403" s="33">
        <v>0</v>
      </c>
      <c r="F403" s="33"/>
      <c r="G403" s="36"/>
      <c r="H403" s="36"/>
      <c r="I403" s="34"/>
      <c r="J403" s="33"/>
      <c r="K403" s="51" t="s">
        <v>227</v>
      </c>
      <c r="L403" s="53" t="s">
        <v>211</v>
      </c>
      <c r="M403" s="34"/>
      <c r="N403" s="34"/>
      <c r="O403" s="34"/>
      <c r="P403" s="34"/>
      <c r="Q403" s="34"/>
      <c r="R403" s="34"/>
      <c r="S403" s="34"/>
      <c r="T403" s="34"/>
    </row>
    <row r="404" spans="1:24">
      <c r="A404" s="13">
        <v>41066</v>
      </c>
      <c r="B404" s="33">
        <v>1</v>
      </c>
      <c r="C404" s="33">
        <v>0</v>
      </c>
      <c r="D404" s="33">
        <v>0</v>
      </c>
      <c r="E404" s="33">
        <v>0</v>
      </c>
      <c r="F404" s="33">
        <v>1</v>
      </c>
      <c r="G404" s="36"/>
      <c r="H404" s="36"/>
      <c r="I404" s="34"/>
      <c r="J404" s="33"/>
      <c r="K404" s="54" t="s">
        <v>234</v>
      </c>
      <c r="L404" s="53"/>
      <c r="M404" s="34"/>
      <c r="N404" s="34"/>
      <c r="O404" s="34"/>
      <c r="P404" s="34"/>
      <c r="Q404" s="34"/>
      <c r="R404" s="34"/>
      <c r="S404" s="34"/>
      <c r="T404" s="34"/>
    </row>
    <row r="405" spans="1:24">
      <c r="A405" s="13">
        <v>41068</v>
      </c>
      <c r="B405" s="33">
        <v>0</v>
      </c>
      <c r="C405" s="33">
        <v>0</v>
      </c>
      <c r="D405" s="33">
        <v>0</v>
      </c>
      <c r="E405" s="33">
        <v>1</v>
      </c>
      <c r="F405" s="33"/>
      <c r="G405" s="36"/>
      <c r="H405" s="36">
        <v>1</v>
      </c>
      <c r="I405" s="34"/>
      <c r="J405" s="33"/>
      <c r="K405" s="56" t="s">
        <v>242</v>
      </c>
      <c r="L405" s="53"/>
      <c r="M405" s="34"/>
      <c r="N405" s="34"/>
      <c r="O405" s="34"/>
      <c r="P405" s="34"/>
      <c r="Q405" s="34"/>
      <c r="R405" s="34"/>
      <c r="S405" s="34"/>
      <c r="T405" s="34"/>
    </row>
    <row r="406" spans="1:24">
      <c r="A406" s="13">
        <v>41071</v>
      </c>
      <c r="B406" s="33">
        <v>0</v>
      </c>
      <c r="C406" s="33">
        <v>0</v>
      </c>
      <c r="D406" s="33">
        <v>0</v>
      </c>
      <c r="E406" s="33">
        <v>0</v>
      </c>
      <c r="F406" s="33"/>
      <c r="G406" s="36"/>
      <c r="H406" s="36"/>
      <c r="I406" s="34"/>
      <c r="J406" s="33"/>
      <c r="K406" s="56" t="s">
        <v>253</v>
      </c>
      <c r="L406" s="53"/>
      <c r="M406" s="34"/>
      <c r="N406" s="34"/>
      <c r="O406" s="34"/>
      <c r="P406" s="34"/>
      <c r="Q406" s="34"/>
      <c r="R406" s="34"/>
      <c r="S406" s="34"/>
      <c r="T406" s="34"/>
    </row>
    <row r="407" spans="1:24">
      <c r="A407" s="13">
        <v>41075</v>
      </c>
      <c r="B407" s="33">
        <v>0</v>
      </c>
      <c r="C407" s="33">
        <v>0</v>
      </c>
      <c r="D407" s="33">
        <v>0</v>
      </c>
      <c r="E407" s="33">
        <v>0</v>
      </c>
      <c r="F407" s="33"/>
      <c r="G407" s="36"/>
      <c r="H407" s="36"/>
      <c r="I407" s="34"/>
      <c r="J407" s="33"/>
      <c r="K407" s="63" t="s">
        <v>280</v>
      </c>
      <c r="L407" s="53"/>
      <c r="M407" s="34"/>
      <c r="N407" s="34"/>
      <c r="O407" s="34"/>
      <c r="P407" s="34"/>
      <c r="Q407" s="34"/>
      <c r="R407" s="34"/>
      <c r="S407" s="34"/>
      <c r="T407" s="34"/>
    </row>
    <row r="408" spans="1:24">
      <c r="A408" s="13">
        <v>41080</v>
      </c>
      <c r="B408" s="33">
        <v>1</v>
      </c>
      <c r="C408" s="33">
        <v>0</v>
      </c>
      <c r="D408" s="33">
        <v>0</v>
      </c>
      <c r="E408" s="33">
        <v>0</v>
      </c>
      <c r="F408" s="33">
        <v>1</v>
      </c>
      <c r="G408" s="36"/>
      <c r="H408" s="36"/>
      <c r="I408" s="34"/>
      <c r="J408" s="33"/>
      <c r="K408" s="54" t="s">
        <v>318</v>
      </c>
      <c r="L408" s="53"/>
      <c r="M408" s="34"/>
      <c r="N408" s="34"/>
      <c r="O408" s="34"/>
      <c r="P408" s="34"/>
      <c r="Q408" s="34"/>
      <c r="R408" s="34"/>
      <c r="S408" s="34"/>
      <c r="T408" s="34"/>
    </row>
    <row r="409" spans="1:24">
      <c r="A409" s="13">
        <v>41082</v>
      </c>
      <c r="B409" s="33">
        <v>0</v>
      </c>
      <c r="C409" s="33">
        <v>0</v>
      </c>
      <c r="D409" s="33">
        <v>0</v>
      </c>
      <c r="E409" s="33">
        <v>0</v>
      </c>
      <c r="F409" s="33"/>
      <c r="G409" s="36"/>
      <c r="H409" s="36"/>
      <c r="I409" s="34"/>
      <c r="J409" s="33"/>
      <c r="K409" s="54" t="s">
        <v>284</v>
      </c>
      <c r="L409" s="53"/>
      <c r="M409" s="34"/>
      <c r="N409" s="34"/>
      <c r="O409" s="34"/>
      <c r="P409" s="34"/>
      <c r="Q409" s="34"/>
      <c r="R409" s="34"/>
      <c r="S409" s="34"/>
      <c r="T409" s="34"/>
    </row>
    <row r="410" spans="1:24">
      <c r="A410" s="15">
        <v>41087</v>
      </c>
      <c r="B410" s="33">
        <v>0</v>
      </c>
      <c r="C410" s="33">
        <v>0</v>
      </c>
      <c r="D410" s="33">
        <v>0</v>
      </c>
      <c r="E410" s="33">
        <v>0</v>
      </c>
      <c r="F410" s="33"/>
      <c r="G410" s="36"/>
      <c r="H410" s="36"/>
      <c r="I410" s="36"/>
      <c r="J410" s="33"/>
      <c r="K410" s="54" t="s">
        <v>289</v>
      </c>
      <c r="L410" s="53"/>
      <c r="M410" s="34"/>
      <c r="N410" s="34"/>
      <c r="O410" s="34"/>
      <c r="P410" s="34"/>
      <c r="Q410" s="34"/>
      <c r="R410" s="34"/>
      <c r="S410" s="34"/>
      <c r="T410" s="34"/>
    </row>
    <row r="411" spans="1:24" ht="13.5" thickBot="1">
      <c r="A411" s="14">
        <v>41088</v>
      </c>
      <c r="B411" s="38">
        <v>0</v>
      </c>
      <c r="C411" s="38">
        <v>0</v>
      </c>
      <c r="D411" s="38">
        <v>0</v>
      </c>
      <c r="E411" s="38">
        <v>0</v>
      </c>
      <c r="F411" s="38"/>
      <c r="G411" s="39"/>
      <c r="H411" s="39"/>
      <c r="I411" s="39"/>
      <c r="J411" s="38"/>
      <c r="K411" s="55" t="s">
        <v>304</v>
      </c>
      <c r="L411" s="57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B412" s="34">
        <f>COUNT(B386:E411)</f>
        <v>104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</row>
    <row r="414" spans="1:24">
      <c r="A414" s="1" t="s">
        <v>125</v>
      </c>
      <c r="B414" s="12" t="s">
        <v>13</v>
      </c>
      <c r="C414" s="11" t="s">
        <v>13</v>
      </c>
      <c r="D414" s="11" t="s">
        <v>13</v>
      </c>
      <c r="E414" s="10" t="s">
        <v>13</v>
      </c>
      <c r="F414" s="11" t="s">
        <v>13</v>
      </c>
      <c r="G414" s="11" t="s">
        <v>16</v>
      </c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</row>
    <row r="415" spans="1:24">
      <c r="A415" s="3" t="s">
        <v>0</v>
      </c>
      <c r="B415" s="4" t="s">
        <v>14</v>
      </c>
      <c r="C415" s="4" t="s">
        <v>14</v>
      </c>
      <c r="D415" s="4" t="s">
        <v>15</v>
      </c>
      <c r="E415" s="4" t="s">
        <v>17</v>
      </c>
      <c r="F415" s="4" t="s">
        <v>14</v>
      </c>
      <c r="G415" s="4" t="s">
        <v>29</v>
      </c>
      <c r="H415" s="4" t="s">
        <v>30</v>
      </c>
      <c r="I415" s="6" t="s">
        <v>31</v>
      </c>
      <c r="J415" s="5" t="s">
        <v>32</v>
      </c>
      <c r="K415" s="6" t="s">
        <v>6</v>
      </c>
      <c r="L415" s="5" t="s">
        <v>7</v>
      </c>
      <c r="M415" s="6" t="s">
        <v>8</v>
      </c>
      <c r="N415" s="34"/>
      <c r="O415" s="34"/>
      <c r="P415" s="34"/>
      <c r="Q415" s="34"/>
      <c r="R415" s="34"/>
      <c r="S415" s="34"/>
    </row>
    <row r="416" spans="1:24">
      <c r="A416" s="13">
        <v>41002</v>
      </c>
      <c r="B416" s="33">
        <v>0</v>
      </c>
      <c r="C416" s="92">
        <v>0</v>
      </c>
      <c r="D416" s="34">
        <v>1</v>
      </c>
      <c r="E416" s="33">
        <v>0</v>
      </c>
      <c r="F416" s="33">
        <v>0</v>
      </c>
      <c r="G416" s="33">
        <v>1</v>
      </c>
      <c r="H416" s="34"/>
      <c r="I416" s="34"/>
      <c r="J416" s="34"/>
      <c r="K416" s="33"/>
      <c r="L416" s="54" t="s">
        <v>100</v>
      </c>
      <c r="M416" s="53"/>
      <c r="N416" s="34"/>
      <c r="O416" s="34"/>
      <c r="P416" s="34"/>
      <c r="Q416" s="34"/>
      <c r="R416" s="34"/>
      <c r="S416" s="34"/>
    </row>
    <row r="417" spans="1:19">
      <c r="A417" s="13">
        <v>41005</v>
      </c>
      <c r="B417" s="33">
        <v>0</v>
      </c>
      <c r="C417" s="37">
        <v>0</v>
      </c>
      <c r="D417" s="36">
        <v>0</v>
      </c>
      <c r="E417" s="33">
        <v>0</v>
      </c>
      <c r="F417" s="33">
        <v>0</v>
      </c>
      <c r="G417" s="33"/>
      <c r="H417" s="34"/>
      <c r="I417" s="34"/>
      <c r="J417" s="34"/>
      <c r="K417" s="33"/>
      <c r="L417" s="54" t="s">
        <v>118</v>
      </c>
      <c r="M417" s="53"/>
      <c r="N417" s="34"/>
      <c r="O417" s="34"/>
      <c r="P417" s="34"/>
      <c r="Q417" s="34"/>
      <c r="R417" s="34"/>
      <c r="S417" s="34"/>
    </row>
    <row r="418" spans="1:19">
      <c r="A418" s="13">
        <v>41008</v>
      </c>
      <c r="B418" s="33">
        <v>2</v>
      </c>
      <c r="C418" s="37">
        <v>0</v>
      </c>
      <c r="D418" s="36">
        <v>0</v>
      </c>
      <c r="E418" s="33">
        <v>0</v>
      </c>
      <c r="F418" s="33">
        <v>0</v>
      </c>
      <c r="G418" s="33">
        <v>2</v>
      </c>
      <c r="H418" s="34"/>
      <c r="I418" s="34"/>
      <c r="J418" s="34"/>
      <c r="K418" s="33"/>
      <c r="L418" s="54" t="s">
        <v>86</v>
      </c>
      <c r="M418" s="53"/>
      <c r="N418" s="34"/>
      <c r="O418" s="34"/>
      <c r="P418" s="34"/>
      <c r="Q418" s="34"/>
      <c r="R418" s="34"/>
      <c r="S418" s="34"/>
    </row>
    <row r="419" spans="1:19">
      <c r="A419" s="13">
        <v>41009</v>
      </c>
      <c r="B419" s="33">
        <v>1</v>
      </c>
      <c r="C419" s="37">
        <v>5</v>
      </c>
      <c r="D419" s="36">
        <v>3</v>
      </c>
      <c r="E419" s="33">
        <v>2</v>
      </c>
      <c r="F419" s="33">
        <v>0</v>
      </c>
      <c r="G419" s="33">
        <v>3</v>
      </c>
      <c r="H419" s="34">
        <v>8</v>
      </c>
      <c r="I419" s="34"/>
      <c r="J419" s="34"/>
      <c r="K419" s="33"/>
      <c r="L419" s="54" t="s">
        <v>101</v>
      </c>
      <c r="M419" s="53"/>
      <c r="N419" s="34"/>
      <c r="O419" s="34"/>
      <c r="P419" s="34"/>
      <c r="Q419" s="34"/>
      <c r="R419" s="34"/>
      <c r="S419" s="34"/>
    </row>
    <row r="420" spans="1:19">
      <c r="A420" s="13">
        <v>41018</v>
      </c>
      <c r="B420" s="33">
        <v>0</v>
      </c>
      <c r="C420" s="37">
        <v>0</v>
      </c>
      <c r="D420" s="36">
        <v>0</v>
      </c>
      <c r="E420" s="33">
        <v>0</v>
      </c>
      <c r="F420" s="33">
        <v>0</v>
      </c>
      <c r="G420" s="33"/>
      <c r="H420" s="34"/>
      <c r="I420" s="34"/>
      <c r="J420" s="34"/>
      <c r="K420" s="33"/>
      <c r="L420" s="54" t="s">
        <v>87</v>
      </c>
      <c r="M420" s="53"/>
      <c r="N420" s="34"/>
      <c r="O420" s="34"/>
      <c r="P420" s="34"/>
      <c r="Q420" s="34"/>
      <c r="R420" s="34"/>
      <c r="S420" s="34"/>
    </row>
    <row r="421" spans="1:19">
      <c r="A421" s="13">
        <v>41022</v>
      </c>
      <c r="B421" s="33">
        <v>0</v>
      </c>
      <c r="C421" s="37">
        <v>0</v>
      </c>
      <c r="D421" s="36">
        <v>0</v>
      </c>
      <c r="E421" s="33">
        <v>0</v>
      </c>
      <c r="F421" s="33">
        <v>0</v>
      </c>
      <c r="G421" s="33"/>
      <c r="H421" s="34"/>
      <c r="I421" s="34"/>
      <c r="J421" s="34"/>
      <c r="K421" s="33"/>
      <c r="L421" s="54" t="s">
        <v>88</v>
      </c>
      <c r="M421" s="53"/>
      <c r="N421" s="34"/>
      <c r="O421" s="34"/>
      <c r="P421" s="34"/>
      <c r="Q421" s="34"/>
      <c r="R421" s="34"/>
      <c r="S421" s="34"/>
    </row>
    <row r="422" spans="1:19">
      <c r="A422" s="13">
        <v>41025</v>
      </c>
      <c r="B422" s="33">
        <v>0</v>
      </c>
      <c r="C422" s="37">
        <v>0</v>
      </c>
      <c r="D422" s="36">
        <v>0</v>
      </c>
      <c r="E422" s="33">
        <v>0</v>
      </c>
      <c r="F422" s="33">
        <v>0</v>
      </c>
      <c r="G422" s="33"/>
      <c r="H422" s="34"/>
      <c r="I422" s="34"/>
      <c r="J422" s="34"/>
      <c r="K422" s="33"/>
      <c r="L422" s="54" t="s">
        <v>115</v>
      </c>
      <c r="M422" s="53"/>
      <c r="N422" s="34"/>
      <c r="O422" s="34"/>
      <c r="P422" s="34"/>
      <c r="Q422" s="34"/>
      <c r="R422" s="34"/>
      <c r="S422" s="34"/>
    </row>
    <row r="423" spans="1:19">
      <c r="A423" s="13">
        <v>41030</v>
      </c>
      <c r="B423" s="33">
        <v>0</v>
      </c>
      <c r="C423" s="37">
        <v>0</v>
      </c>
      <c r="D423" s="34">
        <v>0</v>
      </c>
      <c r="E423" s="33">
        <v>0</v>
      </c>
      <c r="F423" s="33">
        <v>0</v>
      </c>
      <c r="G423" s="33"/>
      <c r="H423" s="34"/>
      <c r="I423" s="34"/>
      <c r="J423" s="34"/>
      <c r="K423" s="33"/>
      <c r="L423" s="54" t="s">
        <v>102</v>
      </c>
      <c r="M423" s="53"/>
      <c r="N423" s="34"/>
      <c r="O423" s="34"/>
      <c r="P423" s="34"/>
      <c r="Q423" s="34"/>
      <c r="R423" s="34"/>
      <c r="S423" s="34"/>
    </row>
    <row r="424" spans="1:19">
      <c r="A424" s="13">
        <v>41031</v>
      </c>
      <c r="B424" s="33">
        <v>0</v>
      </c>
      <c r="C424" s="37">
        <v>0</v>
      </c>
      <c r="D424" s="34">
        <v>0</v>
      </c>
      <c r="E424" s="33">
        <v>0</v>
      </c>
      <c r="F424" s="33">
        <v>0</v>
      </c>
      <c r="G424" s="33"/>
      <c r="H424" s="34"/>
      <c r="I424" s="34"/>
      <c r="J424" s="34"/>
      <c r="K424" s="33"/>
      <c r="L424" s="54" t="s">
        <v>96</v>
      </c>
      <c r="M424" s="53"/>
      <c r="N424" s="34"/>
      <c r="O424" s="34"/>
      <c r="P424" s="34"/>
      <c r="Q424" s="34"/>
      <c r="R424" s="34"/>
      <c r="S424" s="34"/>
    </row>
    <row r="425" spans="1:19">
      <c r="A425" s="13">
        <v>41036</v>
      </c>
      <c r="B425" s="33">
        <v>0</v>
      </c>
      <c r="C425" s="37">
        <v>0</v>
      </c>
      <c r="D425" s="34">
        <v>0</v>
      </c>
      <c r="E425" s="33">
        <v>0</v>
      </c>
      <c r="F425" s="33">
        <v>0</v>
      </c>
      <c r="G425" s="33"/>
      <c r="H425" s="34"/>
      <c r="I425" s="34"/>
      <c r="J425" s="34"/>
      <c r="K425" s="33"/>
      <c r="L425" s="54" t="s">
        <v>98</v>
      </c>
      <c r="M425" s="53"/>
      <c r="N425" s="34"/>
      <c r="O425" s="34"/>
      <c r="P425" s="34"/>
      <c r="Q425" s="34"/>
      <c r="R425" s="34"/>
      <c r="S425" s="34"/>
    </row>
    <row r="426" spans="1:19">
      <c r="A426" s="13">
        <v>41039</v>
      </c>
      <c r="B426" s="33">
        <v>6</v>
      </c>
      <c r="C426" s="37">
        <v>0</v>
      </c>
      <c r="D426" s="34">
        <v>0</v>
      </c>
      <c r="E426" s="33">
        <v>0</v>
      </c>
      <c r="F426" s="33">
        <v>0</v>
      </c>
      <c r="G426" s="33">
        <v>6</v>
      </c>
      <c r="H426" s="34"/>
      <c r="I426" s="34"/>
      <c r="J426" s="34"/>
      <c r="K426" s="33" t="s">
        <v>308</v>
      </c>
      <c r="L426" s="54" t="s">
        <v>297</v>
      </c>
      <c r="M426" s="53"/>
      <c r="N426" s="34"/>
      <c r="O426" s="34"/>
      <c r="P426" s="34"/>
      <c r="Q426" s="34"/>
      <c r="R426" s="34"/>
      <c r="S426" s="34"/>
    </row>
    <row r="427" spans="1:19">
      <c r="A427" s="13">
        <v>41044</v>
      </c>
      <c r="B427" s="33">
        <v>0</v>
      </c>
      <c r="C427" s="37">
        <v>0</v>
      </c>
      <c r="D427" s="34">
        <v>0</v>
      </c>
      <c r="E427" s="33">
        <v>0</v>
      </c>
      <c r="F427" s="33">
        <v>0</v>
      </c>
      <c r="G427" s="33"/>
      <c r="H427" s="34"/>
      <c r="I427" s="34"/>
      <c r="J427" s="34"/>
      <c r="K427" s="33"/>
      <c r="L427" s="54" t="s">
        <v>189</v>
      </c>
      <c r="M427" s="53"/>
      <c r="N427" s="34"/>
      <c r="O427" s="34"/>
      <c r="P427" s="34"/>
      <c r="Q427" s="34"/>
      <c r="R427" s="34"/>
      <c r="S427" s="34"/>
    </row>
    <row r="428" spans="1:19">
      <c r="A428" s="13">
        <v>41047</v>
      </c>
      <c r="B428" s="33">
        <v>0</v>
      </c>
      <c r="C428" s="37">
        <v>0</v>
      </c>
      <c r="D428" s="34">
        <v>0</v>
      </c>
      <c r="E428" s="33">
        <v>0</v>
      </c>
      <c r="F428" s="33">
        <v>0</v>
      </c>
      <c r="G428" s="33"/>
      <c r="H428" s="34"/>
      <c r="I428" s="34"/>
      <c r="J428" s="34"/>
      <c r="K428" s="33"/>
      <c r="L428" s="54" t="s">
        <v>201</v>
      </c>
      <c r="M428" s="53"/>
      <c r="N428" s="34"/>
      <c r="O428" s="34"/>
      <c r="P428" s="34"/>
      <c r="Q428" s="34"/>
      <c r="R428" s="34"/>
      <c r="S428" s="34"/>
    </row>
    <row r="429" spans="1:19">
      <c r="A429" s="13">
        <v>41051</v>
      </c>
      <c r="B429" s="33">
        <v>0</v>
      </c>
      <c r="C429" s="37">
        <v>0</v>
      </c>
      <c r="D429" s="34">
        <v>0</v>
      </c>
      <c r="E429" s="33">
        <v>0</v>
      </c>
      <c r="F429" s="33">
        <v>0</v>
      </c>
      <c r="G429" s="33"/>
      <c r="H429" s="34"/>
      <c r="I429" s="34"/>
      <c r="J429" s="34"/>
      <c r="K429" s="33"/>
      <c r="L429" s="54" t="s">
        <v>193</v>
      </c>
      <c r="M429" s="53"/>
      <c r="N429" s="34"/>
      <c r="O429" s="34"/>
      <c r="P429" s="34"/>
      <c r="Q429" s="34"/>
      <c r="R429" s="34"/>
      <c r="S429" s="34"/>
    </row>
    <row r="430" spans="1:19">
      <c r="A430" s="13">
        <v>41054</v>
      </c>
      <c r="B430" s="33">
        <v>3</v>
      </c>
      <c r="C430" s="37">
        <v>0</v>
      </c>
      <c r="D430" s="34">
        <v>2</v>
      </c>
      <c r="E430" s="33">
        <v>1</v>
      </c>
      <c r="F430" s="33">
        <v>0</v>
      </c>
      <c r="G430" s="33">
        <v>6</v>
      </c>
      <c r="H430" s="34"/>
      <c r="I430" s="34"/>
      <c r="J430" s="34"/>
      <c r="K430" s="33"/>
      <c r="L430" s="56" t="s">
        <v>277</v>
      </c>
      <c r="M430" s="53"/>
      <c r="N430" s="34"/>
      <c r="O430" s="34"/>
      <c r="P430" s="34"/>
      <c r="Q430" s="34"/>
      <c r="R430" s="34"/>
      <c r="S430" s="34"/>
    </row>
    <row r="431" spans="1:19">
      <c r="A431" s="13">
        <v>41060</v>
      </c>
      <c r="B431" s="33">
        <v>0</v>
      </c>
      <c r="C431" s="37">
        <v>0</v>
      </c>
      <c r="D431" s="34">
        <v>0</v>
      </c>
      <c r="E431" s="33">
        <v>0</v>
      </c>
      <c r="F431" s="33">
        <v>0</v>
      </c>
      <c r="G431" s="33"/>
      <c r="H431" s="34"/>
      <c r="I431" s="34"/>
      <c r="J431" s="34"/>
      <c r="K431" s="33"/>
      <c r="L431" s="54" t="s">
        <v>225</v>
      </c>
      <c r="M431" s="53"/>
      <c r="N431" s="34"/>
      <c r="O431" s="34"/>
      <c r="P431" s="34"/>
      <c r="Q431" s="34"/>
      <c r="R431" s="34"/>
      <c r="S431" s="34"/>
    </row>
    <row r="432" spans="1:19">
      <c r="A432" s="13">
        <v>41061</v>
      </c>
      <c r="B432" s="33">
        <v>0</v>
      </c>
      <c r="C432" s="37">
        <v>0</v>
      </c>
      <c r="D432" s="34">
        <v>0</v>
      </c>
      <c r="E432" s="33">
        <v>0</v>
      </c>
      <c r="F432" s="33">
        <v>0</v>
      </c>
      <c r="G432" s="33"/>
      <c r="H432" s="34"/>
      <c r="I432" s="34"/>
      <c r="J432" s="34"/>
      <c r="K432" s="33"/>
      <c r="L432" s="51" t="s">
        <v>228</v>
      </c>
      <c r="M432" s="53"/>
      <c r="N432" s="34"/>
      <c r="O432" s="34"/>
      <c r="P432" s="34"/>
      <c r="Q432" s="34"/>
      <c r="R432" s="34"/>
      <c r="S432" s="34"/>
    </row>
    <row r="433" spans="1:24">
      <c r="A433" s="13">
        <v>41061</v>
      </c>
      <c r="B433" s="33">
        <v>0</v>
      </c>
      <c r="C433" s="37">
        <v>0</v>
      </c>
      <c r="D433" s="34">
        <v>0</v>
      </c>
      <c r="E433" s="33">
        <v>0</v>
      </c>
      <c r="F433" s="33">
        <v>0</v>
      </c>
      <c r="G433" s="33"/>
      <c r="H433" s="34"/>
      <c r="I433" s="34"/>
      <c r="J433" s="34"/>
      <c r="K433" s="33"/>
      <c r="L433" s="51" t="s">
        <v>227</v>
      </c>
      <c r="M433" s="53" t="s">
        <v>211</v>
      </c>
      <c r="N433" s="34"/>
      <c r="O433" s="34"/>
      <c r="P433" s="34"/>
      <c r="Q433" s="34"/>
      <c r="R433" s="34"/>
      <c r="S433" s="34"/>
    </row>
    <row r="434" spans="1:24">
      <c r="A434" s="13">
        <v>41065</v>
      </c>
      <c r="B434" s="33">
        <v>0</v>
      </c>
      <c r="C434" s="37">
        <v>0</v>
      </c>
      <c r="D434" s="34">
        <v>0</v>
      </c>
      <c r="E434" s="33">
        <v>0</v>
      </c>
      <c r="F434" s="33">
        <v>0</v>
      </c>
      <c r="G434" s="33"/>
      <c r="H434" s="34"/>
      <c r="I434" s="34"/>
      <c r="J434" s="34"/>
      <c r="K434" s="33"/>
      <c r="L434" s="54" t="s">
        <v>230</v>
      </c>
      <c r="M434" s="53"/>
      <c r="N434" s="34"/>
      <c r="O434" s="34"/>
      <c r="P434" s="34"/>
      <c r="Q434" s="34"/>
      <c r="R434" s="34"/>
      <c r="S434" s="34"/>
    </row>
    <row r="435" spans="1:24">
      <c r="A435" s="13">
        <v>41068</v>
      </c>
      <c r="B435" s="33">
        <v>0</v>
      </c>
      <c r="C435" s="37">
        <v>0</v>
      </c>
      <c r="D435" s="34">
        <v>0</v>
      </c>
      <c r="E435" s="33">
        <v>0</v>
      </c>
      <c r="F435" s="33">
        <v>0</v>
      </c>
      <c r="G435" s="33"/>
      <c r="H435" s="34"/>
      <c r="I435" s="34"/>
      <c r="J435" s="34"/>
      <c r="K435" s="33"/>
      <c r="L435" s="54" t="s">
        <v>242</v>
      </c>
      <c r="M435" s="53"/>
      <c r="N435" s="34"/>
      <c r="O435" s="34"/>
      <c r="P435" s="34"/>
      <c r="Q435" s="34"/>
      <c r="R435" s="34"/>
      <c r="S435" s="34"/>
    </row>
    <row r="436" spans="1:24">
      <c r="A436" s="13">
        <v>41072</v>
      </c>
      <c r="B436" s="33">
        <v>0</v>
      </c>
      <c r="C436" s="37">
        <v>0</v>
      </c>
      <c r="D436" s="34">
        <v>0</v>
      </c>
      <c r="E436" s="33">
        <v>0</v>
      </c>
      <c r="F436" s="33">
        <v>0</v>
      </c>
      <c r="G436" s="33"/>
      <c r="H436" s="34"/>
      <c r="I436" s="34"/>
      <c r="J436" s="34"/>
      <c r="K436" s="33"/>
      <c r="L436" s="54" t="s">
        <v>240</v>
      </c>
      <c r="M436" s="53"/>
      <c r="N436" s="34"/>
      <c r="O436" s="34"/>
      <c r="P436" s="34"/>
      <c r="Q436" s="34"/>
      <c r="R436" s="34"/>
      <c r="S436" s="34"/>
    </row>
    <row r="437" spans="1:24">
      <c r="A437" s="13">
        <v>41075</v>
      </c>
      <c r="B437" s="33">
        <v>0</v>
      </c>
      <c r="C437" s="37">
        <v>0</v>
      </c>
      <c r="D437" s="34">
        <v>0</v>
      </c>
      <c r="E437" s="33">
        <v>0</v>
      </c>
      <c r="F437" s="33">
        <v>0</v>
      </c>
      <c r="G437" s="33"/>
      <c r="H437" s="34"/>
      <c r="I437" s="34"/>
      <c r="J437" s="34"/>
      <c r="K437" s="33"/>
      <c r="L437" s="63" t="s">
        <v>280</v>
      </c>
      <c r="M437" s="53"/>
      <c r="N437" s="34"/>
      <c r="O437" s="34"/>
      <c r="P437" s="34"/>
      <c r="Q437" s="34"/>
      <c r="R437" s="34"/>
      <c r="S437" s="34"/>
    </row>
    <row r="438" spans="1:24">
      <c r="A438" s="13">
        <v>41081</v>
      </c>
      <c r="B438" s="33">
        <v>1</v>
      </c>
      <c r="C438" s="37">
        <v>0</v>
      </c>
      <c r="D438" s="34">
        <v>0</v>
      </c>
      <c r="E438" s="33">
        <v>0</v>
      </c>
      <c r="F438" s="33">
        <v>0</v>
      </c>
      <c r="G438" s="33">
        <v>1</v>
      </c>
      <c r="H438" s="34"/>
      <c r="I438" s="34"/>
      <c r="J438" s="34"/>
      <c r="K438" s="33"/>
      <c r="L438" s="54" t="s">
        <v>261</v>
      </c>
      <c r="M438" s="53"/>
      <c r="N438" s="34"/>
      <c r="O438" s="34"/>
      <c r="P438" s="34"/>
      <c r="Q438" s="34"/>
      <c r="R438" s="34"/>
      <c r="S438" s="34"/>
    </row>
    <row r="439" spans="1:24">
      <c r="A439" s="13">
        <v>41082</v>
      </c>
      <c r="B439" s="33">
        <v>0</v>
      </c>
      <c r="C439" s="37">
        <v>0</v>
      </c>
      <c r="D439" s="34">
        <v>0</v>
      </c>
      <c r="E439" s="33">
        <v>1</v>
      </c>
      <c r="F439" s="33">
        <v>0</v>
      </c>
      <c r="G439" s="33"/>
      <c r="H439" s="34">
        <v>1</v>
      </c>
      <c r="I439" s="34"/>
      <c r="J439" s="34"/>
      <c r="K439" s="33"/>
      <c r="L439" s="54" t="s">
        <v>284</v>
      </c>
      <c r="M439" s="53"/>
      <c r="N439" s="34"/>
      <c r="O439" s="34"/>
      <c r="P439" s="34"/>
      <c r="Q439" s="34"/>
      <c r="R439" s="34"/>
      <c r="S439" s="34"/>
    </row>
    <row r="440" spans="1:24">
      <c r="A440" s="15">
        <v>41087</v>
      </c>
      <c r="B440" s="37">
        <v>0</v>
      </c>
      <c r="C440" s="37">
        <v>0</v>
      </c>
      <c r="D440" s="37">
        <v>0</v>
      </c>
      <c r="E440" s="37">
        <v>0</v>
      </c>
      <c r="F440" s="37">
        <v>0</v>
      </c>
      <c r="G440" s="33"/>
      <c r="H440" s="36"/>
      <c r="I440" s="36"/>
      <c r="J440" s="42"/>
      <c r="K440" s="36"/>
      <c r="L440" s="54" t="s">
        <v>289</v>
      </c>
      <c r="M440" s="53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 ht="13.5" thickBot="1">
      <c r="A441" s="14">
        <v>41089</v>
      </c>
      <c r="B441" s="40">
        <v>0</v>
      </c>
      <c r="C441" s="40">
        <v>0</v>
      </c>
      <c r="D441" s="40">
        <v>0</v>
      </c>
      <c r="E441" s="40">
        <v>0</v>
      </c>
      <c r="F441" s="40">
        <v>0</v>
      </c>
      <c r="G441" s="39"/>
      <c r="H441" s="39"/>
      <c r="I441" s="39"/>
      <c r="J441" s="39"/>
      <c r="K441" s="39"/>
      <c r="L441" s="55" t="s">
        <v>293</v>
      </c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13"/>
      <c r="B442" s="34">
        <f>COUNT(B416:F441)</f>
        <v>130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1:24">
      <c r="A443" s="1" t="s">
        <v>45</v>
      </c>
      <c r="B443" s="11" t="s">
        <v>13</v>
      </c>
      <c r="C443" s="12" t="s">
        <v>13</v>
      </c>
      <c r="D443" s="11" t="s">
        <v>13</v>
      </c>
      <c r="E443" s="11" t="s">
        <v>13</v>
      </c>
      <c r="F443" s="11" t="s">
        <v>16</v>
      </c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1:24">
      <c r="A444" s="3" t="s">
        <v>0</v>
      </c>
      <c r="B444" s="4" t="s">
        <v>14</v>
      </c>
      <c r="C444" s="4" t="s">
        <v>14</v>
      </c>
      <c r="D444" s="4" t="s">
        <v>14</v>
      </c>
      <c r="E444" s="4" t="s">
        <v>15</v>
      </c>
      <c r="F444" s="4" t="s">
        <v>29</v>
      </c>
      <c r="G444" s="4" t="s">
        <v>30</v>
      </c>
      <c r="H444" s="6" t="s">
        <v>31</v>
      </c>
      <c r="I444" s="5" t="s">
        <v>32</v>
      </c>
      <c r="J444" s="6" t="s">
        <v>6</v>
      </c>
      <c r="K444" s="5" t="s">
        <v>7</v>
      </c>
      <c r="L444" s="6" t="s">
        <v>8</v>
      </c>
      <c r="M444" s="34"/>
      <c r="N444" s="34"/>
      <c r="O444" s="34"/>
      <c r="P444" s="34"/>
      <c r="Q444" s="34"/>
      <c r="R444" s="34"/>
      <c r="S444" s="34"/>
      <c r="T444" s="34"/>
    </row>
    <row r="445" spans="1:24">
      <c r="A445" s="13">
        <v>41002</v>
      </c>
      <c r="B445" s="33">
        <v>0</v>
      </c>
      <c r="C445" s="33">
        <v>0</v>
      </c>
      <c r="D445" s="33">
        <v>0</v>
      </c>
      <c r="E445" s="33">
        <v>0</v>
      </c>
      <c r="F445" s="33"/>
      <c r="G445" s="36"/>
      <c r="H445" s="36"/>
      <c r="I445" s="34"/>
      <c r="J445" s="33"/>
      <c r="K445" s="2" t="s">
        <v>100</v>
      </c>
      <c r="L445" s="53"/>
      <c r="M445" s="34"/>
      <c r="N445" s="34"/>
      <c r="O445" s="34"/>
      <c r="P445" s="34"/>
      <c r="Q445" s="34"/>
      <c r="R445" s="34"/>
      <c r="S445" s="34"/>
      <c r="T445" s="34"/>
    </row>
    <row r="446" spans="1:24">
      <c r="A446" s="13">
        <v>41004</v>
      </c>
      <c r="B446" s="33">
        <v>0</v>
      </c>
      <c r="C446" s="33">
        <v>0</v>
      </c>
      <c r="D446" s="33">
        <v>0</v>
      </c>
      <c r="E446" s="33">
        <v>0</v>
      </c>
      <c r="F446" s="33"/>
      <c r="G446" s="36"/>
      <c r="H446" s="36"/>
      <c r="I446" s="34"/>
      <c r="J446" s="33"/>
      <c r="K446" s="56" t="s">
        <v>104</v>
      </c>
      <c r="L446" s="53"/>
      <c r="M446" s="34"/>
      <c r="N446" s="34"/>
      <c r="O446" s="34"/>
      <c r="P446" s="34"/>
      <c r="Q446" s="34"/>
      <c r="R446" s="34"/>
      <c r="S446" s="34"/>
      <c r="T446" s="34"/>
    </row>
    <row r="447" spans="1:24">
      <c r="A447" s="13">
        <v>41008</v>
      </c>
      <c r="B447" s="33">
        <v>0</v>
      </c>
      <c r="C447" s="33">
        <v>0</v>
      </c>
      <c r="D447" s="33">
        <v>0</v>
      </c>
      <c r="E447" s="33">
        <v>0</v>
      </c>
      <c r="F447" s="33"/>
      <c r="G447" s="36"/>
      <c r="H447" s="36"/>
      <c r="I447" s="34"/>
      <c r="J447" s="33"/>
      <c r="K447" s="54" t="s">
        <v>86</v>
      </c>
      <c r="L447" s="53"/>
      <c r="M447" s="34"/>
      <c r="N447" s="34"/>
      <c r="O447" s="34"/>
      <c r="P447" s="34"/>
      <c r="Q447" s="34"/>
      <c r="R447" s="34"/>
      <c r="S447" s="34"/>
      <c r="T447" s="34"/>
    </row>
    <row r="448" spans="1:24">
      <c r="A448" s="13">
        <v>41010</v>
      </c>
      <c r="B448" s="33">
        <v>0</v>
      </c>
      <c r="C448" s="33">
        <v>0</v>
      </c>
      <c r="D448" s="33">
        <v>0</v>
      </c>
      <c r="E448" s="33">
        <v>0</v>
      </c>
      <c r="F448" s="33"/>
      <c r="G448" s="36"/>
      <c r="H448" s="36"/>
      <c r="I448" s="34"/>
      <c r="J448" s="33"/>
      <c r="K448" s="54" t="s">
        <v>105</v>
      </c>
      <c r="L448" s="53"/>
      <c r="M448" s="34"/>
      <c r="N448" s="34"/>
      <c r="O448" s="34"/>
      <c r="P448" s="34"/>
      <c r="Q448" s="34"/>
      <c r="R448" s="34"/>
      <c r="S448" s="34"/>
      <c r="T448" s="34"/>
    </row>
    <row r="449" spans="1:20">
      <c r="A449" s="13">
        <v>41019</v>
      </c>
      <c r="B449" s="33">
        <v>0</v>
      </c>
      <c r="C449" s="33">
        <v>0</v>
      </c>
      <c r="D449" s="33">
        <v>0</v>
      </c>
      <c r="E449" s="33">
        <v>0</v>
      </c>
      <c r="F449" s="33"/>
      <c r="G449" s="36"/>
      <c r="H449" s="36"/>
      <c r="I449" s="34"/>
      <c r="J449" s="33"/>
      <c r="K449" s="56" t="s">
        <v>106</v>
      </c>
      <c r="L449" s="53"/>
      <c r="M449" s="34"/>
      <c r="N449" s="34"/>
      <c r="O449" s="34"/>
      <c r="P449" s="34"/>
      <c r="Q449" s="34"/>
      <c r="R449" s="34"/>
      <c r="S449" s="34"/>
      <c r="T449" s="34"/>
    </row>
    <row r="450" spans="1:20">
      <c r="A450" s="13">
        <v>41022</v>
      </c>
      <c r="B450" s="33">
        <v>0</v>
      </c>
      <c r="C450" s="33">
        <v>0</v>
      </c>
      <c r="D450" s="33">
        <v>0</v>
      </c>
      <c r="E450" s="33">
        <v>0</v>
      </c>
      <c r="F450" s="33"/>
      <c r="G450" s="36"/>
      <c r="H450" s="36"/>
      <c r="I450" s="34"/>
      <c r="J450" s="33"/>
      <c r="K450" s="56" t="s">
        <v>88</v>
      </c>
      <c r="L450" s="53"/>
      <c r="M450" s="34"/>
      <c r="N450" s="34"/>
      <c r="O450" s="34"/>
      <c r="P450" s="34"/>
      <c r="Q450" s="34"/>
      <c r="R450" s="34"/>
      <c r="S450" s="34"/>
      <c r="T450" s="34"/>
    </row>
    <row r="451" spans="1:20">
      <c r="A451" s="13">
        <v>41026</v>
      </c>
      <c r="B451" s="33">
        <v>0</v>
      </c>
      <c r="C451" s="33">
        <v>0</v>
      </c>
      <c r="D451" s="33">
        <v>0</v>
      </c>
      <c r="E451" s="33">
        <v>0</v>
      </c>
      <c r="F451" s="33"/>
      <c r="G451" s="36"/>
      <c r="H451" s="36"/>
      <c r="I451" s="34"/>
      <c r="J451" s="33"/>
      <c r="K451" s="54" t="s">
        <v>121</v>
      </c>
      <c r="L451" s="53"/>
      <c r="M451" s="34"/>
      <c r="N451" s="34"/>
      <c r="O451" s="34"/>
      <c r="P451" s="34"/>
      <c r="Q451" s="34"/>
      <c r="R451" s="34"/>
      <c r="S451" s="34"/>
      <c r="T451" s="34"/>
    </row>
    <row r="452" spans="1:20">
      <c r="A452" s="13">
        <v>41029</v>
      </c>
      <c r="B452" s="33">
        <v>0</v>
      </c>
      <c r="C452" s="33">
        <v>0</v>
      </c>
      <c r="D452" s="33">
        <v>0</v>
      </c>
      <c r="E452" s="33">
        <v>0</v>
      </c>
      <c r="F452" s="33"/>
      <c r="G452" s="36"/>
      <c r="H452" s="36"/>
      <c r="I452" s="34"/>
      <c r="J452" s="33"/>
      <c r="K452" s="56" t="s">
        <v>89</v>
      </c>
      <c r="L452" s="53"/>
      <c r="M452" s="34"/>
      <c r="N452" s="34"/>
      <c r="O452" s="34"/>
      <c r="P452" s="34"/>
      <c r="Q452" s="34"/>
      <c r="R452" s="34"/>
      <c r="S452" s="34"/>
      <c r="T452" s="34"/>
    </row>
    <row r="453" spans="1:20">
      <c r="A453" s="13">
        <v>41032</v>
      </c>
      <c r="B453" s="33">
        <v>0</v>
      </c>
      <c r="C453" s="33">
        <v>0</v>
      </c>
      <c r="D453" s="33">
        <v>0</v>
      </c>
      <c r="E453" s="33">
        <v>0</v>
      </c>
      <c r="F453" s="33"/>
      <c r="G453" s="36"/>
      <c r="H453" s="36"/>
      <c r="I453" s="34"/>
      <c r="J453" s="33"/>
      <c r="K453" s="56" t="s">
        <v>97</v>
      </c>
      <c r="L453" s="53"/>
      <c r="M453" s="34"/>
      <c r="N453" s="34"/>
      <c r="O453" s="34"/>
      <c r="P453" s="34"/>
      <c r="Q453" s="34"/>
      <c r="R453" s="34"/>
      <c r="S453" s="34"/>
      <c r="T453" s="34"/>
    </row>
    <row r="454" spans="1:20">
      <c r="A454" s="13">
        <v>41037</v>
      </c>
      <c r="B454" s="33">
        <v>0</v>
      </c>
      <c r="C454" s="33">
        <v>0</v>
      </c>
      <c r="D454" s="33">
        <v>0</v>
      </c>
      <c r="E454" s="33">
        <v>0</v>
      </c>
      <c r="F454" s="33"/>
      <c r="G454" s="36"/>
      <c r="H454" s="36"/>
      <c r="I454" s="34"/>
      <c r="J454" s="33"/>
      <c r="K454" s="54" t="s">
        <v>187</v>
      </c>
      <c r="L454" s="53"/>
      <c r="M454" s="34"/>
      <c r="N454" s="34"/>
      <c r="O454" s="34"/>
      <c r="P454" s="34"/>
      <c r="Q454" s="34"/>
      <c r="R454" s="34"/>
      <c r="S454" s="34"/>
      <c r="T454" s="34"/>
    </row>
    <row r="455" spans="1:20">
      <c r="A455" s="13">
        <v>41038</v>
      </c>
      <c r="B455" s="33">
        <v>0</v>
      </c>
      <c r="C455" s="33">
        <v>1</v>
      </c>
      <c r="D455" s="33">
        <v>0</v>
      </c>
      <c r="E455" s="33">
        <v>0</v>
      </c>
      <c r="F455" s="33">
        <v>1</v>
      </c>
      <c r="G455" s="36"/>
      <c r="H455" s="36"/>
      <c r="I455" s="34"/>
      <c r="J455" s="33"/>
      <c r="K455" s="54" t="s">
        <v>90</v>
      </c>
      <c r="L455" s="53"/>
      <c r="M455" s="34"/>
      <c r="N455" s="34"/>
      <c r="O455" s="34"/>
      <c r="P455" s="34"/>
      <c r="Q455" s="34"/>
      <c r="R455" s="34"/>
      <c r="S455" s="34"/>
      <c r="T455" s="34"/>
    </row>
    <row r="456" spans="1:20">
      <c r="A456" s="13">
        <v>41043</v>
      </c>
      <c r="B456" s="33">
        <v>0</v>
      </c>
      <c r="C456" s="33">
        <v>0</v>
      </c>
      <c r="D456" s="33">
        <v>0</v>
      </c>
      <c r="E456" s="33">
        <v>0</v>
      </c>
      <c r="F456" s="33"/>
      <c r="G456" s="36"/>
      <c r="H456" s="36"/>
      <c r="I456" s="34"/>
      <c r="J456" s="33"/>
      <c r="K456" s="54" t="s">
        <v>205</v>
      </c>
      <c r="L456" s="53"/>
      <c r="M456" s="34"/>
      <c r="N456" s="34"/>
      <c r="O456" s="34"/>
      <c r="P456" s="34"/>
      <c r="Q456" s="34"/>
      <c r="R456" s="34"/>
      <c r="S456" s="34"/>
      <c r="T456" s="34"/>
    </row>
    <row r="457" spans="1:20">
      <c r="A457" s="13">
        <v>41045</v>
      </c>
      <c r="B457" s="33">
        <v>0</v>
      </c>
      <c r="C457" s="33">
        <v>0</v>
      </c>
      <c r="D457" s="33">
        <v>0</v>
      </c>
      <c r="E457" s="33">
        <v>0</v>
      </c>
      <c r="F457" s="33"/>
      <c r="G457" s="36"/>
      <c r="H457" s="36"/>
      <c r="I457" s="34"/>
      <c r="J457" s="33"/>
      <c r="K457" s="54" t="s">
        <v>91</v>
      </c>
      <c r="L457" s="53"/>
      <c r="M457" s="34"/>
      <c r="N457" s="34"/>
      <c r="O457" s="34"/>
      <c r="P457" s="34"/>
      <c r="Q457" s="34"/>
      <c r="R457" s="34"/>
      <c r="S457" s="34"/>
      <c r="T457" s="34"/>
    </row>
    <row r="458" spans="1:20">
      <c r="A458" s="13">
        <v>41052</v>
      </c>
      <c r="B458" s="33">
        <v>0</v>
      </c>
      <c r="C458" s="33">
        <v>1</v>
      </c>
      <c r="D458" s="33">
        <v>0</v>
      </c>
      <c r="E458" s="33">
        <v>0</v>
      </c>
      <c r="F458" s="33"/>
      <c r="G458" s="36">
        <v>1</v>
      </c>
      <c r="H458" s="36"/>
      <c r="I458" s="34"/>
      <c r="J458" s="33"/>
      <c r="K458" s="54" t="s">
        <v>209</v>
      </c>
      <c r="L458" s="53"/>
      <c r="M458" s="34"/>
      <c r="N458" s="34"/>
      <c r="O458" s="34"/>
      <c r="P458" s="34"/>
      <c r="Q458" s="34"/>
      <c r="R458" s="34"/>
      <c r="S458" s="34"/>
      <c r="T458" s="34"/>
    </row>
    <row r="459" spans="1:20">
      <c r="A459" s="13">
        <v>41053</v>
      </c>
      <c r="B459" s="33">
        <v>0</v>
      </c>
      <c r="C459" s="33">
        <v>0</v>
      </c>
      <c r="D459" s="33">
        <v>0</v>
      </c>
      <c r="E459" s="33">
        <v>0</v>
      </c>
      <c r="F459" s="33"/>
      <c r="G459" s="36"/>
      <c r="H459" s="36"/>
      <c r="I459" s="34"/>
      <c r="J459" s="33"/>
      <c r="K459" s="54" t="s">
        <v>218</v>
      </c>
      <c r="L459" s="53"/>
      <c r="M459" s="34"/>
      <c r="N459" s="34"/>
      <c r="O459" s="34"/>
      <c r="P459" s="34"/>
      <c r="Q459" s="34"/>
      <c r="R459" s="34"/>
      <c r="S459" s="34"/>
      <c r="T459" s="34"/>
    </row>
    <row r="460" spans="1:20">
      <c r="A460" s="13">
        <v>41059</v>
      </c>
      <c r="B460" s="33">
        <v>1</v>
      </c>
      <c r="C460" s="33">
        <v>1</v>
      </c>
      <c r="D460" s="33">
        <v>0</v>
      </c>
      <c r="E460" s="33">
        <v>0</v>
      </c>
      <c r="F460" s="33">
        <v>1</v>
      </c>
      <c r="G460" s="36">
        <v>1</v>
      </c>
      <c r="H460" s="36"/>
      <c r="I460" s="34"/>
      <c r="J460" s="33"/>
      <c r="K460" s="54" t="s">
        <v>220</v>
      </c>
      <c r="L460" s="53"/>
      <c r="M460" s="34"/>
      <c r="N460" s="34"/>
      <c r="O460" s="34"/>
      <c r="P460" s="34"/>
      <c r="Q460" s="34"/>
      <c r="R460" s="34"/>
      <c r="S460" s="34"/>
      <c r="T460" s="34"/>
    </row>
    <row r="461" spans="1:20">
      <c r="A461" s="13">
        <v>41059</v>
      </c>
      <c r="B461" s="33">
        <v>0</v>
      </c>
      <c r="C461" s="33">
        <v>0</v>
      </c>
      <c r="D461" s="33">
        <v>0</v>
      </c>
      <c r="E461" s="33">
        <v>0</v>
      </c>
      <c r="F461" s="33"/>
      <c r="G461" s="36"/>
      <c r="H461" s="36"/>
      <c r="I461" s="34"/>
      <c r="J461" s="33"/>
      <c r="K461" s="54" t="s">
        <v>224</v>
      </c>
      <c r="L461" s="53" t="s">
        <v>211</v>
      </c>
      <c r="M461" s="34"/>
      <c r="N461" s="34"/>
      <c r="O461" s="34"/>
      <c r="P461" s="34"/>
      <c r="Q461" s="34"/>
      <c r="R461" s="34"/>
      <c r="S461" s="34"/>
      <c r="T461" s="34"/>
    </row>
    <row r="462" spans="1:20">
      <c r="A462" s="13">
        <v>41060</v>
      </c>
      <c r="B462" s="33">
        <v>0</v>
      </c>
      <c r="C462" s="33">
        <v>0</v>
      </c>
      <c r="D462" s="33">
        <v>0</v>
      </c>
      <c r="E462" s="33">
        <v>0</v>
      </c>
      <c r="F462" s="33"/>
      <c r="G462" s="36"/>
      <c r="H462" s="36"/>
      <c r="I462" s="34"/>
      <c r="J462" s="33"/>
      <c r="K462" s="54" t="s">
        <v>225</v>
      </c>
      <c r="L462" s="53"/>
      <c r="M462" s="34"/>
      <c r="N462" s="34"/>
      <c r="O462" s="34"/>
      <c r="P462" s="34"/>
      <c r="Q462" s="34"/>
      <c r="R462" s="34"/>
      <c r="S462" s="34"/>
      <c r="T462" s="34"/>
    </row>
    <row r="463" spans="1:20">
      <c r="A463" s="13">
        <v>41064</v>
      </c>
      <c r="B463" s="33">
        <v>0</v>
      </c>
      <c r="C463" s="33">
        <v>0</v>
      </c>
      <c r="D463" s="33">
        <v>0</v>
      </c>
      <c r="E463" s="33">
        <v>0</v>
      </c>
      <c r="F463" s="33"/>
      <c r="G463" s="36"/>
      <c r="H463" s="36"/>
      <c r="I463" s="34"/>
      <c r="J463" s="33"/>
      <c r="K463" s="56" t="s">
        <v>251</v>
      </c>
      <c r="L463" s="53"/>
      <c r="M463" s="34"/>
      <c r="N463" s="34"/>
      <c r="O463" s="34"/>
      <c r="P463" s="34"/>
      <c r="Q463" s="34"/>
      <c r="R463" s="34"/>
      <c r="S463" s="34"/>
      <c r="T463" s="34"/>
    </row>
    <row r="464" spans="1:20">
      <c r="A464" s="13">
        <v>41067</v>
      </c>
      <c r="B464" s="33">
        <v>0</v>
      </c>
      <c r="C464" s="33">
        <v>1</v>
      </c>
      <c r="D464" s="33">
        <v>0</v>
      </c>
      <c r="E464" s="33">
        <v>0</v>
      </c>
      <c r="F464" s="33">
        <v>1</v>
      </c>
      <c r="G464" s="36"/>
      <c r="H464" s="36"/>
      <c r="I464" s="34"/>
      <c r="J464" s="33"/>
      <c r="K464" s="56" t="s">
        <v>246</v>
      </c>
      <c r="L464" s="53"/>
      <c r="M464" s="34"/>
      <c r="N464" s="34"/>
      <c r="O464" s="34"/>
      <c r="P464" s="34"/>
      <c r="Q464" s="34"/>
      <c r="R464" s="34"/>
      <c r="S464" s="34"/>
      <c r="T464" s="34"/>
    </row>
    <row r="465" spans="1:24">
      <c r="A465" s="13">
        <v>41072</v>
      </c>
      <c r="B465" s="33">
        <v>0</v>
      </c>
      <c r="C465" s="33">
        <v>0</v>
      </c>
      <c r="D465" s="33">
        <v>0</v>
      </c>
      <c r="E465" s="33">
        <v>0</v>
      </c>
      <c r="F465" s="33"/>
      <c r="G465" s="36"/>
      <c r="H465" s="36"/>
      <c r="I465" s="34"/>
      <c r="J465" s="33"/>
      <c r="K465" s="54" t="s">
        <v>240</v>
      </c>
      <c r="L465" s="53"/>
      <c r="M465" s="34"/>
      <c r="N465" s="34"/>
      <c r="O465" s="34"/>
      <c r="P465" s="34"/>
      <c r="Q465" s="34"/>
      <c r="R465" s="34"/>
      <c r="S465" s="34"/>
      <c r="T465" s="34"/>
    </row>
    <row r="466" spans="1:24">
      <c r="A466" s="13">
        <v>41073</v>
      </c>
      <c r="B466" s="33">
        <v>0</v>
      </c>
      <c r="C466" s="33">
        <v>0</v>
      </c>
      <c r="D466" s="33">
        <v>0</v>
      </c>
      <c r="E466" s="33">
        <v>0</v>
      </c>
      <c r="F466" s="33"/>
      <c r="G466" s="36"/>
      <c r="H466" s="36"/>
      <c r="I466" s="34"/>
      <c r="J466" s="33"/>
      <c r="K466" s="54" t="s">
        <v>249</v>
      </c>
      <c r="L466" s="53"/>
      <c r="M466" s="34"/>
      <c r="N466" s="34"/>
      <c r="O466" s="34"/>
      <c r="P466" s="34"/>
      <c r="Q466" s="34"/>
      <c r="R466" s="34"/>
      <c r="S466" s="34"/>
      <c r="T466" s="34"/>
    </row>
    <row r="467" spans="1:24">
      <c r="A467" s="13">
        <v>41078</v>
      </c>
      <c r="B467" s="33">
        <v>0</v>
      </c>
      <c r="C467" s="33">
        <v>0</v>
      </c>
      <c r="D467" s="33">
        <v>0</v>
      </c>
      <c r="E467" s="33">
        <v>0</v>
      </c>
      <c r="F467" s="33"/>
      <c r="G467" s="36"/>
      <c r="H467" s="36"/>
      <c r="I467" s="34"/>
      <c r="J467" s="33"/>
      <c r="K467" s="56" t="s">
        <v>282</v>
      </c>
      <c r="L467" s="53"/>
      <c r="M467" s="34"/>
      <c r="N467" s="34"/>
      <c r="O467" s="34"/>
      <c r="P467" s="34"/>
      <c r="Q467" s="34"/>
      <c r="R467" s="34"/>
      <c r="S467" s="34"/>
      <c r="T467" s="34"/>
    </row>
    <row r="468" spans="1:24">
      <c r="A468" s="13">
        <v>41081</v>
      </c>
      <c r="B468" s="33">
        <v>0</v>
      </c>
      <c r="C468" s="33">
        <v>0</v>
      </c>
      <c r="D468" s="33">
        <v>3</v>
      </c>
      <c r="E468" s="33">
        <v>0</v>
      </c>
      <c r="F468" s="33">
        <v>2</v>
      </c>
      <c r="G468" s="36">
        <v>1</v>
      </c>
      <c r="H468" s="36"/>
      <c r="I468" s="34"/>
      <c r="J468" s="33"/>
      <c r="K468" s="54" t="s">
        <v>261</v>
      </c>
      <c r="L468" s="53"/>
      <c r="M468" s="34"/>
      <c r="N468" s="34"/>
      <c r="O468" s="34"/>
      <c r="P468" s="34"/>
      <c r="Q468" s="34"/>
      <c r="R468" s="34"/>
      <c r="S468" s="34"/>
      <c r="T468" s="34"/>
    </row>
    <row r="469" spans="1:24">
      <c r="A469" s="15">
        <v>41086</v>
      </c>
      <c r="B469" s="33">
        <v>0</v>
      </c>
      <c r="C469" s="33">
        <v>0</v>
      </c>
      <c r="D469" s="33">
        <v>0</v>
      </c>
      <c r="E469" s="33">
        <v>0</v>
      </c>
      <c r="F469" s="33"/>
      <c r="G469" s="36"/>
      <c r="H469" s="36"/>
      <c r="I469" s="36"/>
      <c r="J469" s="33"/>
      <c r="K469" s="54" t="s">
        <v>268</v>
      </c>
      <c r="L469" s="5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 ht="13.5" thickBot="1">
      <c r="A470" s="14">
        <v>41089</v>
      </c>
      <c r="B470" s="38">
        <v>0</v>
      </c>
      <c r="C470" s="38">
        <v>0</v>
      </c>
      <c r="D470" s="38">
        <v>0</v>
      </c>
      <c r="E470" s="40">
        <v>0</v>
      </c>
      <c r="F470" s="38"/>
      <c r="G470" s="39"/>
      <c r="H470" s="39"/>
      <c r="I470" s="40"/>
      <c r="J470" s="38"/>
      <c r="K470" s="55" t="s">
        <v>293</v>
      </c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B471" s="34">
        <f>COUNT(B445:E470)</f>
        <v>104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 ht="15.75">
      <c r="A472" s="31" t="s">
        <v>46</v>
      </c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</row>
    <row r="473" spans="1:24">
      <c r="A473" s="1" t="s">
        <v>127</v>
      </c>
      <c r="B473" s="11" t="s">
        <v>13</v>
      </c>
      <c r="C473" s="11" t="s">
        <v>13</v>
      </c>
      <c r="D473" s="11" t="s">
        <v>13</v>
      </c>
      <c r="E473" s="11" t="s">
        <v>16</v>
      </c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</row>
    <row r="474" spans="1:24">
      <c r="A474" s="3" t="s">
        <v>0</v>
      </c>
      <c r="B474" s="4" t="s">
        <v>14</v>
      </c>
      <c r="C474" s="4" t="s">
        <v>15</v>
      </c>
      <c r="D474" s="4" t="s">
        <v>14</v>
      </c>
      <c r="E474" s="4" t="s">
        <v>29</v>
      </c>
      <c r="F474" s="4" t="s">
        <v>30</v>
      </c>
      <c r="G474" s="6" t="s">
        <v>31</v>
      </c>
      <c r="H474" s="5" t="s">
        <v>32</v>
      </c>
      <c r="I474" s="6" t="s">
        <v>6</v>
      </c>
      <c r="J474" s="5" t="s">
        <v>7</v>
      </c>
      <c r="K474" s="6" t="s">
        <v>8</v>
      </c>
      <c r="L474" s="34"/>
      <c r="M474" s="34"/>
      <c r="N474" s="34"/>
      <c r="O474" s="34"/>
      <c r="P474" s="34"/>
      <c r="Q474" s="34"/>
      <c r="R474" s="34"/>
      <c r="S474" s="34"/>
      <c r="T474" s="34"/>
      <c r="U474" s="34"/>
    </row>
    <row r="475" spans="1:24">
      <c r="A475" s="13">
        <v>41002</v>
      </c>
      <c r="B475" s="33">
        <v>0</v>
      </c>
      <c r="C475" s="33">
        <v>0</v>
      </c>
      <c r="D475" s="33">
        <v>0</v>
      </c>
      <c r="E475" s="37"/>
      <c r="F475" s="34"/>
      <c r="G475" s="33"/>
      <c r="H475" s="34"/>
      <c r="I475" s="34"/>
      <c r="J475" s="56" t="s">
        <v>128</v>
      </c>
      <c r="K475" s="53"/>
      <c r="L475" s="34"/>
      <c r="M475" s="34"/>
      <c r="N475" s="34"/>
      <c r="O475" s="34"/>
      <c r="P475" s="34"/>
      <c r="Q475" s="34"/>
      <c r="R475" s="34"/>
      <c r="S475" s="34"/>
      <c r="T475" s="34"/>
      <c r="U475" s="34"/>
    </row>
    <row r="476" spans="1:24">
      <c r="A476" s="13">
        <v>41003</v>
      </c>
      <c r="B476" s="33">
        <v>0</v>
      </c>
      <c r="C476" s="33">
        <v>0</v>
      </c>
      <c r="D476" s="33">
        <v>0</v>
      </c>
      <c r="E476" s="37"/>
      <c r="F476" s="34"/>
      <c r="G476" s="33"/>
      <c r="H476" s="34"/>
      <c r="I476" s="34"/>
      <c r="J476" s="56" t="s">
        <v>129</v>
      </c>
      <c r="K476" s="53"/>
      <c r="L476" s="34"/>
      <c r="M476" s="34"/>
      <c r="N476" s="34"/>
      <c r="O476" s="34"/>
      <c r="P476" s="34"/>
      <c r="Q476" s="34"/>
      <c r="R476" s="34"/>
      <c r="S476" s="34"/>
      <c r="T476" s="34"/>
      <c r="U476" s="34"/>
    </row>
    <row r="477" spans="1:24">
      <c r="A477" s="13">
        <v>41009</v>
      </c>
      <c r="B477" s="33">
        <v>0</v>
      </c>
      <c r="C477" s="33">
        <v>0</v>
      </c>
      <c r="D477" s="33">
        <v>0</v>
      </c>
      <c r="E477" s="37"/>
      <c r="F477" s="34"/>
      <c r="G477" s="33"/>
      <c r="H477" s="34"/>
      <c r="I477" s="34"/>
      <c r="J477" s="56" t="s">
        <v>130</v>
      </c>
      <c r="K477" s="53"/>
      <c r="L477" s="34"/>
      <c r="M477" s="34"/>
      <c r="N477" s="34"/>
      <c r="O477" s="34"/>
      <c r="P477" s="34"/>
      <c r="Q477" s="34"/>
      <c r="R477" s="34"/>
      <c r="S477" s="34"/>
      <c r="T477" s="34"/>
      <c r="U477" s="34"/>
    </row>
    <row r="478" spans="1:24">
      <c r="A478" s="13">
        <v>41010</v>
      </c>
      <c r="B478" s="33">
        <v>0</v>
      </c>
      <c r="C478" s="33">
        <v>0</v>
      </c>
      <c r="D478" s="33">
        <v>0</v>
      </c>
      <c r="E478" s="37"/>
      <c r="F478" s="34"/>
      <c r="G478" s="33"/>
      <c r="H478" s="34"/>
      <c r="I478" s="34"/>
      <c r="J478" s="54" t="s">
        <v>131</v>
      </c>
      <c r="K478" s="53"/>
      <c r="L478" s="34"/>
      <c r="M478" s="34"/>
      <c r="N478" s="34"/>
      <c r="O478" s="34"/>
      <c r="P478" s="34"/>
      <c r="Q478" s="34"/>
      <c r="R478" s="34"/>
      <c r="S478" s="34"/>
      <c r="T478" s="34"/>
      <c r="U478" s="34"/>
    </row>
    <row r="479" spans="1:24">
      <c r="A479" s="13">
        <v>41019</v>
      </c>
      <c r="B479" s="33">
        <v>0</v>
      </c>
      <c r="C479" s="33">
        <v>0</v>
      </c>
      <c r="D479" s="33">
        <v>0</v>
      </c>
      <c r="E479" s="37"/>
      <c r="F479" s="34"/>
      <c r="G479" s="33"/>
      <c r="H479" s="34"/>
      <c r="I479" s="34"/>
      <c r="J479" s="56" t="s">
        <v>133</v>
      </c>
      <c r="K479" s="53"/>
      <c r="L479" s="34"/>
      <c r="M479" s="34"/>
      <c r="N479" s="34"/>
      <c r="O479" s="34"/>
      <c r="P479" s="34"/>
      <c r="Q479" s="34"/>
      <c r="R479" s="34"/>
      <c r="S479" s="34"/>
      <c r="T479" s="34"/>
      <c r="U479" s="34"/>
    </row>
    <row r="480" spans="1:24">
      <c r="A480" s="13">
        <v>41029</v>
      </c>
      <c r="B480" s="33">
        <v>0</v>
      </c>
      <c r="C480" s="33">
        <v>0</v>
      </c>
      <c r="D480" s="33">
        <v>0</v>
      </c>
      <c r="E480" s="37"/>
      <c r="F480" s="34"/>
      <c r="G480" s="33"/>
      <c r="H480" s="34"/>
      <c r="I480" s="34"/>
      <c r="J480" s="56" t="s">
        <v>134</v>
      </c>
      <c r="K480" s="53"/>
      <c r="L480" s="34"/>
      <c r="M480" s="34"/>
      <c r="N480" s="34"/>
      <c r="O480" s="34"/>
      <c r="P480" s="34"/>
      <c r="Q480" s="34"/>
      <c r="R480" s="34"/>
      <c r="S480" s="34"/>
      <c r="T480" s="34"/>
      <c r="U480" s="34"/>
    </row>
    <row r="481" spans="1:24">
      <c r="A481" s="13">
        <v>41030</v>
      </c>
      <c r="B481" s="33">
        <v>0</v>
      </c>
      <c r="C481" s="33">
        <v>0</v>
      </c>
      <c r="D481" s="33">
        <v>0</v>
      </c>
      <c r="E481" s="37"/>
      <c r="F481" s="34"/>
      <c r="G481" s="33"/>
      <c r="H481" s="34"/>
      <c r="I481" s="34"/>
      <c r="J481" s="56" t="s">
        <v>135</v>
      </c>
      <c r="K481" s="53"/>
      <c r="L481" s="34"/>
      <c r="M481" s="34"/>
      <c r="N481" s="34"/>
      <c r="O481" s="34"/>
      <c r="P481" s="34"/>
      <c r="Q481" s="34"/>
      <c r="R481" s="34"/>
      <c r="S481" s="34"/>
      <c r="T481" s="34"/>
      <c r="U481" s="34"/>
    </row>
    <row r="482" spans="1:24">
      <c r="B482" s="34">
        <f>COUNT(B475:D481)</f>
        <v>21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</row>
    <row r="484" spans="1:24">
      <c r="A484" s="1" t="s">
        <v>47</v>
      </c>
      <c r="B484" s="11" t="s">
        <v>13</v>
      </c>
      <c r="C484" s="11" t="s">
        <v>13</v>
      </c>
      <c r="D484" s="11" t="s">
        <v>13</v>
      </c>
      <c r="E484" s="11" t="s">
        <v>13</v>
      </c>
      <c r="F484" s="11" t="s">
        <v>13</v>
      </c>
      <c r="G484" s="11" t="s">
        <v>13</v>
      </c>
      <c r="H484" s="11" t="s">
        <v>16</v>
      </c>
      <c r="I484" s="34"/>
      <c r="J484" s="34"/>
      <c r="K484" s="34"/>
      <c r="L484" s="34"/>
      <c r="M484" s="34"/>
      <c r="N484" s="34"/>
      <c r="O484" s="34"/>
      <c r="P484" s="34"/>
      <c r="Q484" s="34"/>
      <c r="R484" s="34"/>
    </row>
    <row r="485" spans="1:24">
      <c r="A485" s="3" t="s">
        <v>0</v>
      </c>
      <c r="B485" s="4" t="s">
        <v>14</v>
      </c>
      <c r="C485" s="4" t="s">
        <v>15</v>
      </c>
      <c r="D485" s="4" t="s">
        <v>14</v>
      </c>
      <c r="E485" s="4" t="s">
        <v>15</v>
      </c>
      <c r="F485" s="4" t="s">
        <v>17</v>
      </c>
      <c r="G485" s="4" t="s">
        <v>14</v>
      </c>
      <c r="H485" s="4" t="s">
        <v>29</v>
      </c>
      <c r="I485" s="4" t="s">
        <v>30</v>
      </c>
      <c r="J485" s="6" t="s">
        <v>31</v>
      </c>
      <c r="K485" s="5" t="s">
        <v>32</v>
      </c>
      <c r="L485" s="6" t="s">
        <v>6</v>
      </c>
      <c r="M485" s="5" t="s">
        <v>7</v>
      </c>
      <c r="N485" s="6" t="s">
        <v>8</v>
      </c>
      <c r="O485" s="34"/>
      <c r="P485" s="34"/>
      <c r="Q485" s="34"/>
      <c r="R485" s="34"/>
    </row>
    <row r="486" spans="1:24">
      <c r="A486" s="13">
        <v>41002</v>
      </c>
      <c r="B486" s="33">
        <v>0</v>
      </c>
      <c r="C486" s="33">
        <v>0</v>
      </c>
      <c r="D486" s="33">
        <v>0</v>
      </c>
      <c r="E486" s="33">
        <v>0</v>
      </c>
      <c r="F486" s="33">
        <v>0</v>
      </c>
      <c r="G486" s="33">
        <v>0</v>
      </c>
      <c r="H486" s="33"/>
      <c r="I486" s="36"/>
      <c r="J486" s="36"/>
      <c r="K486" s="34"/>
      <c r="L486" s="33"/>
      <c r="M486" s="54" t="s">
        <v>128</v>
      </c>
      <c r="N486" s="53"/>
      <c r="O486" s="34"/>
      <c r="P486" s="34"/>
      <c r="Q486" s="34"/>
      <c r="R486" s="34"/>
    </row>
    <row r="487" spans="1:24">
      <c r="A487" s="13">
        <v>41003</v>
      </c>
      <c r="B487" s="33">
        <v>0</v>
      </c>
      <c r="C487" s="37">
        <v>0</v>
      </c>
      <c r="D487" s="36">
        <v>0</v>
      </c>
      <c r="E487" s="33">
        <v>0</v>
      </c>
      <c r="F487" s="33">
        <v>0</v>
      </c>
      <c r="G487" s="33">
        <v>0</v>
      </c>
      <c r="H487" s="33"/>
      <c r="I487" s="36"/>
      <c r="J487" s="36"/>
      <c r="K487" s="34"/>
      <c r="L487" s="33"/>
      <c r="M487" s="56" t="s">
        <v>129</v>
      </c>
      <c r="N487" s="53"/>
      <c r="O487" s="34"/>
      <c r="P487" s="34"/>
      <c r="Q487" s="34"/>
      <c r="R487" s="34"/>
    </row>
    <row r="488" spans="1:24">
      <c r="A488" s="13">
        <v>41009</v>
      </c>
      <c r="B488" s="33">
        <v>0</v>
      </c>
      <c r="C488" s="37">
        <v>0</v>
      </c>
      <c r="D488" s="36">
        <v>0</v>
      </c>
      <c r="E488" s="33">
        <v>0</v>
      </c>
      <c r="F488" s="33">
        <v>0</v>
      </c>
      <c r="G488" s="33">
        <v>0</v>
      </c>
      <c r="H488" s="33"/>
      <c r="I488" s="36"/>
      <c r="J488" s="36"/>
      <c r="K488" s="34"/>
      <c r="L488" s="33"/>
      <c r="M488" s="54" t="s">
        <v>130</v>
      </c>
      <c r="N488" s="53"/>
      <c r="O488" s="34"/>
      <c r="P488" s="34"/>
      <c r="Q488" s="34"/>
      <c r="R488" s="34"/>
    </row>
    <row r="489" spans="1:24">
      <c r="A489" s="13">
        <v>41010</v>
      </c>
      <c r="B489" s="33">
        <v>0</v>
      </c>
      <c r="C489" s="37">
        <v>0</v>
      </c>
      <c r="D489" s="34">
        <v>0</v>
      </c>
      <c r="E489" s="33">
        <v>0</v>
      </c>
      <c r="F489" s="33">
        <v>0</v>
      </c>
      <c r="G489" s="33">
        <v>0</v>
      </c>
      <c r="H489" s="33"/>
      <c r="I489" s="36"/>
      <c r="J489" s="36"/>
      <c r="K489" s="34"/>
      <c r="L489" s="33"/>
      <c r="M489" s="54" t="s">
        <v>131</v>
      </c>
      <c r="N489" s="53"/>
      <c r="O489" s="34"/>
      <c r="P489" s="34"/>
      <c r="Q489" s="34"/>
      <c r="R489" s="34"/>
    </row>
    <row r="490" spans="1:24">
      <c r="A490" s="13">
        <v>41019</v>
      </c>
      <c r="B490" s="33">
        <v>0</v>
      </c>
      <c r="C490" s="37">
        <v>0</v>
      </c>
      <c r="D490" s="34">
        <v>0</v>
      </c>
      <c r="E490" s="33">
        <v>0</v>
      </c>
      <c r="F490" s="33">
        <v>0</v>
      </c>
      <c r="G490" s="33">
        <v>0</v>
      </c>
      <c r="H490" s="33"/>
      <c r="I490" s="36"/>
      <c r="J490" s="36"/>
      <c r="K490" s="34"/>
      <c r="L490" s="33"/>
      <c r="M490" s="56" t="s">
        <v>133</v>
      </c>
      <c r="N490" s="53"/>
      <c r="O490" s="34"/>
      <c r="P490" s="34"/>
      <c r="Q490" s="34"/>
      <c r="R490" s="34"/>
    </row>
    <row r="491" spans="1:24">
      <c r="A491" s="13">
        <v>41022</v>
      </c>
      <c r="B491" s="33">
        <v>0</v>
      </c>
      <c r="C491" s="37">
        <v>0</v>
      </c>
      <c r="D491" s="34">
        <v>0</v>
      </c>
      <c r="E491" s="33">
        <v>0</v>
      </c>
      <c r="F491" s="33">
        <v>0</v>
      </c>
      <c r="G491" s="33">
        <v>1</v>
      </c>
      <c r="H491" s="33">
        <v>1</v>
      </c>
      <c r="I491" s="36"/>
      <c r="J491" s="36"/>
      <c r="K491" s="34"/>
      <c r="L491" s="33"/>
      <c r="M491" s="56" t="s">
        <v>111</v>
      </c>
      <c r="N491" s="53"/>
      <c r="O491" s="34"/>
      <c r="P491" s="34"/>
      <c r="Q491" s="34"/>
      <c r="R491" s="34"/>
    </row>
    <row r="492" spans="1:24">
      <c r="A492" s="13">
        <v>41023</v>
      </c>
      <c r="B492" s="33">
        <v>0</v>
      </c>
      <c r="C492" s="37">
        <v>0</v>
      </c>
      <c r="D492" s="34">
        <v>0</v>
      </c>
      <c r="E492" s="33">
        <v>0</v>
      </c>
      <c r="F492" s="33">
        <v>0</v>
      </c>
      <c r="G492" s="33">
        <v>0</v>
      </c>
      <c r="H492" s="33"/>
      <c r="I492" s="36"/>
      <c r="J492" s="36"/>
      <c r="K492" s="34"/>
      <c r="L492" s="33"/>
      <c r="M492" s="54" t="s">
        <v>136</v>
      </c>
      <c r="N492" s="53"/>
      <c r="O492" s="34"/>
      <c r="P492" s="34"/>
      <c r="Q492" s="34"/>
      <c r="R492" s="34"/>
    </row>
    <row r="493" spans="1:24">
      <c r="A493" s="13">
        <v>41029</v>
      </c>
      <c r="B493" s="33">
        <v>0</v>
      </c>
      <c r="C493" s="37">
        <v>0</v>
      </c>
      <c r="D493" s="34">
        <v>0</v>
      </c>
      <c r="E493" s="33">
        <v>0</v>
      </c>
      <c r="F493" s="33">
        <v>0</v>
      </c>
      <c r="G493" s="33">
        <v>0</v>
      </c>
      <c r="H493" s="33"/>
      <c r="I493" s="36"/>
      <c r="J493" s="36"/>
      <c r="K493" s="34"/>
      <c r="L493" s="33"/>
      <c r="M493" s="56" t="s">
        <v>134</v>
      </c>
      <c r="N493" s="53"/>
      <c r="O493" s="34"/>
      <c r="P493" s="34"/>
      <c r="Q493" s="34"/>
      <c r="R493" s="34"/>
    </row>
    <row r="494" spans="1:24">
      <c r="A494" s="13">
        <v>41030</v>
      </c>
      <c r="B494" s="33">
        <v>0</v>
      </c>
      <c r="C494" s="37">
        <v>0</v>
      </c>
      <c r="D494" s="34">
        <v>0</v>
      </c>
      <c r="E494" s="33">
        <v>0</v>
      </c>
      <c r="F494" s="33">
        <v>0</v>
      </c>
      <c r="G494" s="33">
        <v>0</v>
      </c>
      <c r="H494" s="33"/>
      <c r="I494" s="36"/>
      <c r="J494" s="36"/>
      <c r="K494" s="34"/>
      <c r="L494" s="33"/>
      <c r="M494" s="54" t="s">
        <v>135</v>
      </c>
      <c r="N494" s="53"/>
      <c r="O494" s="34"/>
      <c r="P494" s="34"/>
      <c r="Q494" s="34"/>
      <c r="R494" s="34"/>
    </row>
    <row r="495" spans="1:24">
      <c r="A495" s="13">
        <v>41039</v>
      </c>
      <c r="B495" s="33">
        <v>0</v>
      </c>
      <c r="C495" s="37">
        <v>0</v>
      </c>
      <c r="D495" s="34">
        <v>0</v>
      </c>
      <c r="E495" s="33">
        <v>0</v>
      </c>
      <c r="F495" s="33">
        <v>0</v>
      </c>
      <c r="G495" s="33">
        <v>0</v>
      </c>
      <c r="H495" s="33"/>
      <c r="I495" s="36"/>
      <c r="J495" s="36"/>
      <c r="K495" s="34"/>
      <c r="L495" s="33"/>
      <c r="M495" s="54" t="s">
        <v>208</v>
      </c>
      <c r="N495" s="53"/>
      <c r="O495" s="34"/>
      <c r="P495" s="34"/>
      <c r="Q495" s="34"/>
      <c r="R495" s="34"/>
    </row>
    <row r="496" spans="1:24">
      <c r="A496" s="13">
        <v>41040</v>
      </c>
      <c r="B496" s="33">
        <v>0</v>
      </c>
      <c r="C496" s="37">
        <v>0</v>
      </c>
      <c r="D496" s="34">
        <v>0</v>
      </c>
      <c r="E496" s="33">
        <v>0</v>
      </c>
      <c r="F496" s="33">
        <v>0</v>
      </c>
      <c r="G496" s="33">
        <v>0</v>
      </c>
      <c r="H496" s="33"/>
      <c r="I496" s="36"/>
      <c r="J496" s="36"/>
      <c r="K496" s="34"/>
      <c r="L496" s="33"/>
      <c r="M496" s="2" t="s">
        <v>137</v>
      </c>
      <c r="N496" s="53"/>
      <c r="O496" s="34"/>
      <c r="P496" s="34"/>
      <c r="Q496" s="34"/>
      <c r="R496" s="34"/>
    </row>
    <row r="497" spans="1:24">
      <c r="A497" s="13">
        <v>41045</v>
      </c>
      <c r="B497" s="33">
        <v>0</v>
      </c>
      <c r="C497" s="37">
        <v>0</v>
      </c>
      <c r="D497" s="34">
        <v>0</v>
      </c>
      <c r="E497" s="33">
        <v>0</v>
      </c>
      <c r="F497" s="33">
        <v>0</v>
      </c>
      <c r="G497" s="33">
        <v>0</v>
      </c>
      <c r="H497" s="33"/>
      <c r="I497" s="36"/>
      <c r="J497" s="36"/>
      <c r="K497" s="34"/>
      <c r="L497" s="33"/>
      <c r="M497" s="54" t="s">
        <v>215</v>
      </c>
      <c r="N497" s="53"/>
      <c r="O497" s="34"/>
      <c r="P497" s="34"/>
      <c r="Q497" s="34"/>
      <c r="R497" s="34"/>
    </row>
    <row r="498" spans="1:24">
      <c r="A498" s="13">
        <v>41047</v>
      </c>
      <c r="B498" s="33">
        <v>0</v>
      </c>
      <c r="C498" s="37">
        <v>0</v>
      </c>
      <c r="D498" s="34">
        <v>0</v>
      </c>
      <c r="E498" s="33">
        <v>0</v>
      </c>
      <c r="F498" s="33">
        <v>0</v>
      </c>
      <c r="G498" s="33">
        <v>0</v>
      </c>
      <c r="H498" s="33"/>
      <c r="I498" s="36"/>
      <c r="J498" s="36"/>
      <c r="K498" s="34"/>
      <c r="L498" s="33"/>
      <c r="M498" s="2" t="s">
        <v>186</v>
      </c>
      <c r="N498" s="53"/>
      <c r="O498" s="34"/>
      <c r="P498" s="34"/>
      <c r="Q498" s="34"/>
      <c r="R498" s="34"/>
    </row>
    <row r="499" spans="1:24">
      <c r="A499" s="13">
        <v>41052</v>
      </c>
      <c r="B499" s="33">
        <v>0</v>
      </c>
      <c r="C499" s="37">
        <v>0</v>
      </c>
      <c r="D499" s="34">
        <v>0</v>
      </c>
      <c r="E499" s="33">
        <v>0</v>
      </c>
      <c r="F499" s="33">
        <v>0</v>
      </c>
      <c r="G499" s="33">
        <v>0</v>
      </c>
      <c r="H499" s="33"/>
      <c r="I499" s="36"/>
      <c r="J499" s="36"/>
      <c r="K499" s="34"/>
      <c r="L499" s="33"/>
      <c r="M499" s="54" t="s">
        <v>196</v>
      </c>
      <c r="N499" s="53"/>
      <c r="O499" s="34"/>
      <c r="P499" s="34"/>
      <c r="Q499" s="34"/>
      <c r="R499" s="34"/>
    </row>
    <row r="500" spans="1:24">
      <c r="A500" s="13">
        <v>41054</v>
      </c>
      <c r="B500" s="33">
        <v>0</v>
      </c>
      <c r="C500" s="37">
        <v>0</v>
      </c>
      <c r="D500" s="34">
        <v>0</v>
      </c>
      <c r="E500" s="33">
        <v>0</v>
      </c>
      <c r="F500" s="33">
        <v>0</v>
      </c>
      <c r="G500" s="33">
        <v>0</v>
      </c>
      <c r="H500" s="33"/>
      <c r="I500" s="36"/>
      <c r="J500" s="36"/>
      <c r="K500" s="34"/>
      <c r="L500" s="33"/>
      <c r="M500" s="54" t="s">
        <v>214</v>
      </c>
      <c r="N500" s="53"/>
      <c r="O500" s="34"/>
      <c r="P500" s="34"/>
      <c r="Q500" s="34"/>
      <c r="R500" s="34"/>
    </row>
    <row r="501" spans="1:24">
      <c r="A501" s="13">
        <v>41057</v>
      </c>
      <c r="B501" s="33">
        <v>0</v>
      </c>
      <c r="C501" s="37">
        <v>0</v>
      </c>
      <c r="D501" s="34">
        <v>0</v>
      </c>
      <c r="E501" s="33">
        <v>0</v>
      </c>
      <c r="F501" s="33">
        <v>0</v>
      </c>
      <c r="G501" s="33">
        <v>0</v>
      </c>
      <c r="H501" s="33"/>
      <c r="I501" s="36"/>
      <c r="J501" s="36"/>
      <c r="K501" s="34"/>
      <c r="L501" s="33"/>
      <c r="M501" s="54" t="s">
        <v>217</v>
      </c>
      <c r="N501" s="53"/>
      <c r="O501" s="34"/>
      <c r="P501" s="34"/>
      <c r="Q501" s="34"/>
      <c r="R501" s="34"/>
    </row>
    <row r="502" spans="1:24">
      <c r="A502" s="13">
        <v>41061</v>
      </c>
      <c r="B502" s="33">
        <v>0</v>
      </c>
      <c r="C502" s="37">
        <v>0</v>
      </c>
      <c r="D502" s="34">
        <v>0</v>
      </c>
      <c r="E502" s="33">
        <v>0</v>
      </c>
      <c r="F502" s="33">
        <v>0</v>
      </c>
      <c r="G502" s="33">
        <v>0</v>
      </c>
      <c r="H502" s="33"/>
      <c r="I502" s="36"/>
      <c r="J502" s="36"/>
      <c r="K502" s="34"/>
      <c r="L502" s="33"/>
      <c r="M502" s="2" t="s">
        <v>233</v>
      </c>
      <c r="N502" s="53"/>
      <c r="O502" s="34"/>
      <c r="P502" s="34"/>
      <c r="Q502" s="34"/>
      <c r="R502" s="34"/>
    </row>
    <row r="503" spans="1:24">
      <c r="A503" s="13">
        <v>41064</v>
      </c>
      <c r="B503" s="33">
        <v>0</v>
      </c>
      <c r="C503" s="37">
        <v>0</v>
      </c>
      <c r="D503" s="34">
        <v>0</v>
      </c>
      <c r="E503" s="33">
        <v>0</v>
      </c>
      <c r="F503" s="33">
        <v>0</v>
      </c>
      <c r="G503" s="33">
        <v>0</v>
      </c>
      <c r="H503" s="33"/>
      <c r="I503" s="36"/>
      <c r="J503" s="36"/>
      <c r="K503" s="34"/>
      <c r="L503" s="33"/>
      <c r="M503" s="2" t="s">
        <v>239</v>
      </c>
      <c r="N503" s="53"/>
      <c r="O503" s="34"/>
      <c r="P503" s="34"/>
      <c r="Q503" s="34"/>
      <c r="R503" s="34"/>
    </row>
    <row r="504" spans="1:24">
      <c r="A504" s="13">
        <v>41066</v>
      </c>
      <c r="B504" s="33">
        <v>0</v>
      </c>
      <c r="C504" s="37">
        <v>0</v>
      </c>
      <c r="D504" s="34">
        <v>0</v>
      </c>
      <c r="E504" s="33">
        <v>0</v>
      </c>
      <c r="F504" s="33">
        <v>0</v>
      </c>
      <c r="G504" s="33">
        <v>0</v>
      </c>
      <c r="H504" s="33"/>
      <c r="I504" s="36"/>
      <c r="J504" s="36"/>
      <c r="K504" s="34"/>
      <c r="L504" s="33"/>
      <c r="M504" s="2" t="s">
        <v>237</v>
      </c>
      <c r="N504" s="53"/>
      <c r="O504" s="34"/>
      <c r="P504" s="34"/>
      <c r="Q504" s="34"/>
      <c r="R504" s="34"/>
    </row>
    <row r="505" spans="1:24">
      <c r="A505" s="13">
        <v>41071</v>
      </c>
      <c r="B505" s="33">
        <v>0</v>
      </c>
      <c r="C505" s="37">
        <v>0</v>
      </c>
      <c r="D505" s="34">
        <v>0</v>
      </c>
      <c r="E505" s="33">
        <v>0</v>
      </c>
      <c r="F505" s="33">
        <v>0</v>
      </c>
      <c r="G505" s="33">
        <v>0</v>
      </c>
      <c r="H505" s="33"/>
      <c r="I505" s="36"/>
      <c r="J505" s="36"/>
      <c r="K505" s="34"/>
      <c r="L505" s="33"/>
      <c r="M505" s="2" t="s">
        <v>238</v>
      </c>
      <c r="N505" s="53"/>
      <c r="O505" s="34"/>
      <c r="P505" s="34"/>
      <c r="Q505" s="34"/>
      <c r="R505" s="34"/>
    </row>
    <row r="506" spans="1:24">
      <c r="A506" s="13">
        <v>41072</v>
      </c>
      <c r="B506" s="33">
        <v>0</v>
      </c>
      <c r="C506" s="37">
        <v>0</v>
      </c>
      <c r="D506" s="107">
        <v>0</v>
      </c>
      <c r="E506" s="17">
        <v>0</v>
      </c>
      <c r="F506" s="17">
        <v>0</v>
      </c>
      <c r="G506" s="17">
        <v>0</v>
      </c>
      <c r="H506" s="33"/>
      <c r="I506" s="36"/>
      <c r="J506" s="36"/>
      <c r="K506" s="34"/>
      <c r="L506" s="33"/>
      <c r="M506" s="2" t="s">
        <v>236</v>
      </c>
      <c r="N506" s="53" t="s">
        <v>211</v>
      </c>
      <c r="O506" s="34"/>
      <c r="P506" s="34"/>
      <c r="Q506" s="34"/>
      <c r="R506" s="34"/>
    </row>
    <row r="507" spans="1:24">
      <c r="A507" s="13">
        <v>41080</v>
      </c>
      <c r="B507" s="33">
        <v>0</v>
      </c>
      <c r="C507" s="37">
        <v>0</v>
      </c>
      <c r="D507" s="34">
        <v>0</v>
      </c>
      <c r="E507" s="33">
        <v>0</v>
      </c>
      <c r="F507" s="33">
        <v>0</v>
      </c>
      <c r="G507" s="33">
        <v>0</v>
      </c>
      <c r="H507" s="33"/>
      <c r="I507" s="36"/>
      <c r="J507" s="36"/>
      <c r="K507" s="34"/>
      <c r="L507" s="33"/>
      <c r="M507" s="2" t="s">
        <v>264</v>
      </c>
      <c r="N507" s="53"/>
      <c r="O507" s="34"/>
      <c r="P507" s="34"/>
      <c r="Q507" s="34"/>
      <c r="R507" s="34"/>
    </row>
    <row r="508" spans="1:24">
      <c r="A508" s="13">
        <v>41081</v>
      </c>
      <c r="B508" s="33">
        <v>0</v>
      </c>
      <c r="C508" s="37">
        <v>0</v>
      </c>
      <c r="D508" s="34">
        <v>0</v>
      </c>
      <c r="E508" s="33">
        <v>0</v>
      </c>
      <c r="F508" s="33">
        <v>0</v>
      </c>
      <c r="G508" s="33">
        <v>0</v>
      </c>
      <c r="H508" s="33"/>
      <c r="I508" s="36"/>
      <c r="J508" s="36"/>
      <c r="K508" s="34"/>
      <c r="L508" s="33"/>
      <c r="M508" s="2" t="s">
        <v>296</v>
      </c>
      <c r="N508" s="53"/>
      <c r="O508" s="34"/>
      <c r="P508" s="34"/>
      <c r="Q508" s="34"/>
      <c r="R508" s="34"/>
    </row>
    <row r="509" spans="1:24">
      <c r="A509" s="13">
        <v>41085</v>
      </c>
      <c r="B509" s="33">
        <v>0</v>
      </c>
      <c r="C509" s="37">
        <v>0</v>
      </c>
      <c r="D509" s="34">
        <v>0</v>
      </c>
      <c r="E509" s="33">
        <v>0</v>
      </c>
      <c r="F509" s="33">
        <v>0</v>
      </c>
      <c r="G509" s="33">
        <v>0</v>
      </c>
      <c r="H509" s="33"/>
      <c r="I509" s="36"/>
      <c r="J509" s="36"/>
      <c r="K509" s="34"/>
      <c r="L509" s="33"/>
      <c r="M509" s="2" t="s">
        <v>275</v>
      </c>
      <c r="N509" s="53"/>
      <c r="O509" s="34"/>
      <c r="P509" s="34"/>
      <c r="Q509" s="34"/>
      <c r="R509" s="34"/>
    </row>
    <row r="510" spans="1:24" ht="13.5" thickBot="1">
      <c r="A510" s="14">
        <v>41086</v>
      </c>
      <c r="B510" s="38">
        <v>0</v>
      </c>
      <c r="C510" s="40">
        <v>0</v>
      </c>
      <c r="D510" s="39">
        <v>0</v>
      </c>
      <c r="E510" s="38">
        <v>0</v>
      </c>
      <c r="F510" s="38">
        <v>0</v>
      </c>
      <c r="G510" s="38">
        <v>0</v>
      </c>
      <c r="H510" s="38"/>
      <c r="I510" s="39"/>
      <c r="J510" s="39"/>
      <c r="K510" s="39"/>
      <c r="L510" s="38"/>
      <c r="M510" s="2" t="s">
        <v>276</v>
      </c>
      <c r="N510" s="57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B511" s="34">
        <f>COUNT(B486:G510)</f>
        <v>150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6"/>
      <c r="N511" s="36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</row>
    <row r="513" spans="1:19">
      <c r="A513" s="1" t="s">
        <v>138</v>
      </c>
      <c r="B513" s="11" t="s">
        <v>13</v>
      </c>
      <c r="C513" s="11" t="s">
        <v>13</v>
      </c>
      <c r="D513" s="11" t="s">
        <v>13</v>
      </c>
      <c r="E513" s="11" t="s">
        <v>13</v>
      </c>
      <c r="F513" s="11" t="s">
        <v>13</v>
      </c>
      <c r="G513" s="11" t="s">
        <v>16</v>
      </c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</row>
    <row r="514" spans="1:19">
      <c r="A514" s="3" t="s">
        <v>0</v>
      </c>
      <c r="B514" s="4" t="s">
        <v>14</v>
      </c>
      <c r="C514" s="4" t="s">
        <v>15</v>
      </c>
      <c r="D514" s="4" t="s">
        <v>17</v>
      </c>
      <c r="E514" s="4" t="s">
        <v>143</v>
      </c>
      <c r="F514" s="4" t="s">
        <v>15</v>
      </c>
      <c r="G514" s="4" t="s">
        <v>29</v>
      </c>
      <c r="H514" s="4" t="s">
        <v>30</v>
      </c>
      <c r="I514" s="6" t="s">
        <v>31</v>
      </c>
      <c r="J514" s="5" t="s">
        <v>32</v>
      </c>
      <c r="K514" s="6" t="s">
        <v>6</v>
      </c>
      <c r="L514" s="5" t="s">
        <v>7</v>
      </c>
      <c r="M514" s="6" t="s">
        <v>8</v>
      </c>
      <c r="N514" s="34"/>
      <c r="O514" s="34"/>
      <c r="P514" s="34"/>
      <c r="Q514" s="34"/>
      <c r="R514" s="34"/>
      <c r="S514" s="34"/>
    </row>
    <row r="515" spans="1:19">
      <c r="A515" s="13">
        <v>41002</v>
      </c>
      <c r="B515" s="33">
        <v>0</v>
      </c>
      <c r="C515" s="33">
        <v>0</v>
      </c>
      <c r="D515" s="33">
        <v>0</v>
      </c>
      <c r="E515" s="33">
        <v>0</v>
      </c>
      <c r="F515" s="33">
        <v>0</v>
      </c>
      <c r="G515" s="33"/>
      <c r="H515" s="36"/>
      <c r="I515" s="36"/>
      <c r="J515" s="34"/>
      <c r="K515" s="33"/>
      <c r="L515" s="54" t="s">
        <v>128</v>
      </c>
      <c r="M515" s="53"/>
      <c r="N515" s="34"/>
      <c r="O515" s="34"/>
      <c r="P515" s="34"/>
      <c r="Q515" s="34"/>
      <c r="R515" s="34"/>
      <c r="S515" s="34"/>
    </row>
    <row r="516" spans="1:19">
      <c r="A516" s="13">
        <v>41003</v>
      </c>
      <c r="B516" s="33">
        <v>0</v>
      </c>
      <c r="C516" s="33">
        <v>0</v>
      </c>
      <c r="D516" s="33">
        <v>0</v>
      </c>
      <c r="E516" s="33">
        <v>0</v>
      </c>
      <c r="F516" s="33">
        <v>0</v>
      </c>
      <c r="G516" s="33"/>
      <c r="H516" s="36"/>
      <c r="I516" s="36"/>
      <c r="J516" s="34"/>
      <c r="K516" s="33"/>
      <c r="L516" s="56" t="s">
        <v>129</v>
      </c>
      <c r="M516" s="53"/>
      <c r="N516" s="34"/>
      <c r="O516" s="34"/>
      <c r="P516" s="34"/>
      <c r="Q516" s="34"/>
      <c r="R516" s="34"/>
      <c r="S516" s="34"/>
    </row>
    <row r="517" spans="1:19">
      <c r="A517" s="13">
        <v>41008</v>
      </c>
      <c r="B517" s="33"/>
      <c r="C517" s="33"/>
      <c r="D517" s="33"/>
      <c r="E517" s="33"/>
      <c r="F517" s="33"/>
      <c r="G517" s="33"/>
      <c r="H517" s="36"/>
      <c r="I517" s="36"/>
      <c r="J517" s="34"/>
      <c r="K517" s="33"/>
      <c r="L517" s="54"/>
      <c r="M517" s="53"/>
      <c r="N517" s="34"/>
      <c r="O517" s="34"/>
      <c r="P517" s="34"/>
      <c r="Q517" s="34"/>
      <c r="R517" s="34"/>
      <c r="S517" s="34"/>
    </row>
    <row r="518" spans="1:19">
      <c r="A518" s="13">
        <v>41010</v>
      </c>
      <c r="B518" s="33"/>
      <c r="C518" s="33"/>
      <c r="D518" s="33"/>
      <c r="E518" s="33"/>
      <c r="F518" s="33"/>
      <c r="G518" s="33"/>
      <c r="H518" s="36"/>
      <c r="I518" s="36"/>
      <c r="J518" s="34"/>
      <c r="K518" s="33"/>
      <c r="L518" s="54"/>
      <c r="M518" s="53"/>
      <c r="N518" s="34"/>
      <c r="O518" s="34"/>
      <c r="P518" s="34"/>
      <c r="Q518" s="34"/>
      <c r="R518" s="34"/>
      <c r="S518" s="34"/>
    </row>
    <row r="519" spans="1:19">
      <c r="A519" s="13">
        <v>41015</v>
      </c>
      <c r="B519" s="33"/>
      <c r="C519" s="33"/>
      <c r="D519" s="33"/>
      <c r="E519" s="33"/>
      <c r="F519" s="33"/>
      <c r="G519" s="33"/>
      <c r="H519" s="36"/>
      <c r="I519" s="36"/>
      <c r="J519" s="34"/>
      <c r="K519" s="33"/>
      <c r="L519" s="54"/>
      <c r="M519" s="53"/>
      <c r="N519" s="34"/>
      <c r="O519" s="34"/>
      <c r="P519" s="34"/>
      <c r="Q519" s="34"/>
      <c r="R519" s="34"/>
      <c r="S519" s="34"/>
    </row>
    <row r="520" spans="1:19">
      <c r="A520" s="13">
        <v>41017</v>
      </c>
      <c r="B520" s="7"/>
      <c r="C520" s="7"/>
      <c r="D520" s="7"/>
      <c r="E520" s="7"/>
      <c r="F520" s="7"/>
      <c r="G520" s="7"/>
      <c r="K520" s="7"/>
      <c r="M520" s="53"/>
      <c r="N520" s="34"/>
      <c r="O520" s="34"/>
      <c r="P520" s="34"/>
      <c r="Q520" s="34"/>
      <c r="R520" s="34"/>
      <c r="S520" s="34"/>
    </row>
    <row r="521" spans="1:19">
      <c r="A521" s="13">
        <v>41022</v>
      </c>
      <c r="B521" s="33"/>
      <c r="C521" s="33"/>
      <c r="D521" s="33"/>
      <c r="E521" s="33"/>
      <c r="F521" s="33"/>
      <c r="G521" s="33"/>
      <c r="H521" s="36"/>
      <c r="I521" s="36"/>
      <c r="J521" s="34"/>
      <c r="K521" s="33"/>
      <c r="L521" s="56"/>
      <c r="M521" s="53"/>
      <c r="N521" s="34"/>
      <c r="O521" s="34"/>
      <c r="P521" s="34"/>
      <c r="Q521" s="34"/>
      <c r="R521" s="34"/>
      <c r="S521" s="34"/>
    </row>
    <row r="522" spans="1:19">
      <c r="A522" s="13">
        <v>41024</v>
      </c>
      <c r="B522" s="33"/>
      <c r="C522" s="33"/>
      <c r="D522" s="33"/>
      <c r="E522" s="33"/>
      <c r="F522" s="33"/>
      <c r="G522" s="33"/>
      <c r="H522" s="36"/>
      <c r="I522" s="36"/>
      <c r="J522" s="34"/>
      <c r="K522" s="33"/>
      <c r="L522" s="54"/>
      <c r="M522" s="53"/>
      <c r="N522" s="34"/>
      <c r="O522" s="34"/>
      <c r="P522" s="34"/>
      <c r="Q522" s="34"/>
      <c r="R522" s="34"/>
      <c r="S522" s="34"/>
    </row>
    <row r="523" spans="1:19">
      <c r="A523" s="13">
        <v>41029</v>
      </c>
      <c r="B523" s="33"/>
      <c r="C523" s="33"/>
      <c r="D523" s="33"/>
      <c r="E523" s="33"/>
      <c r="F523" s="33"/>
      <c r="G523" s="33"/>
      <c r="H523" s="36"/>
      <c r="I523" s="36"/>
      <c r="J523" s="34"/>
      <c r="K523" s="33"/>
      <c r="L523" s="54"/>
      <c r="M523" s="53"/>
      <c r="N523" s="34"/>
      <c r="O523" s="34"/>
      <c r="P523" s="34"/>
      <c r="Q523" s="34"/>
      <c r="R523" s="34"/>
      <c r="S523" s="34"/>
    </row>
    <row r="524" spans="1:19">
      <c r="A524" s="13">
        <v>41031</v>
      </c>
      <c r="B524" s="33"/>
      <c r="C524" s="33"/>
      <c r="D524" s="33"/>
      <c r="E524" s="33"/>
      <c r="F524" s="33"/>
      <c r="G524" s="33"/>
      <c r="H524" s="36"/>
      <c r="I524" s="36"/>
      <c r="J524" s="34"/>
      <c r="K524" s="33"/>
      <c r="L524" s="56"/>
      <c r="M524" s="53"/>
      <c r="N524" s="34"/>
      <c r="O524" s="34"/>
      <c r="P524" s="34"/>
      <c r="Q524" s="34"/>
      <c r="R524" s="34"/>
      <c r="S524" s="34"/>
    </row>
    <row r="525" spans="1:19">
      <c r="A525" s="13">
        <v>41036</v>
      </c>
      <c r="B525" s="33"/>
      <c r="C525" s="33"/>
      <c r="D525" s="33"/>
      <c r="E525" s="33"/>
      <c r="F525" s="33"/>
      <c r="G525" s="33"/>
      <c r="H525" s="36"/>
      <c r="I525" s="36"/>
      <c r="J525" s="34"/>
      <c r="K525" s="33"/>
      <c r="L525" s="54"/>
      <c r="M525" s="53"/>
      <c r="N525" s="34"/>
      <c r="O525" s="34"/>
      <c r="P525" s="34"/>
      <c r="Q525" s="34"/>
      <c r="R525" s="34"/>
      <c r="S525" s="34"/>
    </row>
    <row r="526" spans="1:19">
      <c r="A526" s="13">
        <v>41038</v>
      </c>
      <c r="B526" s="33"/>
      <c r="C526" s="33"/>
      <c r="D526" s="33"/>
      <c r="E526" s="33"/>
      <c r="F526" s="33"/>
      <c r="G526" s="33"/>
      <c r="H526" s="36"/>
      <c r="I526" s="36"/>
      <c r="J526" s="34"/>
      <c r="K526" s="33"/>
      <c r="L526" s="54"/>
      <c r="M526" s="53"/>
      <c r="N526" s="34"/>
      <c r="O526" s="34"/>
      <c r="P526" s="34"/>
      <c r="Q526" s="34"/>
      <c r="R526" s="34"/>
      <c r="S526" s="34"/>
    </row>
    <row r="527" spans="1:19">
      <c r="A527" s="13">
        <v>41043</v>
      </c>
      <c r="B527" s="33"/>
      <c r="C527" s="33"/>
      <c r="D527" s="33"/>
      <c r="E527" s="33"/>
      <c r="F527" s="33"/>
      <c r="G527" s="33"/>
      <c r="H527" s="36"/>
      <c r="I527" s="36"/>
      <c r="J527" s="34"/>
      <c r="K527" s="33"/>
      <c r="L527" s="54"/>
      <c r="M527" s="53"/>
      <c r="N527" s="34"/>
      <c r="O527" s="34"/>
      <c r="P527" s="34"/>
      <c r="Q527" s="34"/>
      <c r="R527" s="34"/>
      <c r="S527" s="34"/>
    </row>
    <row r="528" spans="1:19">
      <c r="A528" s="13">
        <v>41047</v>
      </c>
      <c r="B528" s="33">
        <v>0</v>
      </c>
      <c r="C528" s="33">
        <v>0</v>
      </c>
      <c r="D528" s="33">
        <v>0</v>
      </c>
      <c r="E528" s="33">
        <v>0</v>
      </c>
      <c r="F528" s="33">
        <v>0</v>
      </c>
      <c r="G528" s="33"/>
      <c r="H528" s="36"/>
      <c r="I528" s="36"/>
      <c r="J528" s="34"/>
      <c r="K528" s="33"/>
      <c r="L528" s="2" t="s">
        <v>186</v>
      </c>
      <c r="M528" s="53"/>
      <c r="N528" s="34"/>
      <c r="O528" s="34"/>
      <c r="P528" s="34"/>
      <c r="Q528" s="34"/>
      <c r="R528" s="34"/>
      <c r="S528" s="34"/>
    </row>
    <row r="529" spans="1:24">
      <c r="A529" s="13">
        <v>41050</v>
      </c>
      <c r="B529" s="33"/>
      <c r="C529" s="33"/>
      <c r="D529" s="33"/>
      <c r="E529" s="33"/>
      <c r="F529" s="33"/>
      <c r="G529" s="33"/>
      <c r="H529" s="36"/>
      <c r="I529" s="36"/>
      <c r="J529" s="34"/>
      <c r="K529" s="33"/>
      <c r="L529" s="54"/>
      <c r="M529" s="53"/>
      <c r="N529" s="34"/>
      <c r="O529" s="34"/>
      <c r="P529" s="34"/>
      <c r="Q529" s="34"/>
      <c r="R529" s="34"/>
      <c r="S529" s="34"/>
    </row>
    <row r="530" spans="1:24">
      <c r="A530" s="13">
        <v>41052</v>
      </c>
      <c r="B530" s="33"/>
      <c r="C530" s="33"/>
      <c r="D530" s="33"/>
      <c r="E530" s="33"/>
      <c r="F530" s="33"/>
      <c r="G530" s="33"/>
      <c r="H530" s="36"/>
      <c r="I530" s="36"/>
      <c r="J530" s="34"/>
      <c r="K530" s="33"/>
      <c r="L530" s="54"/>
      <c r="M530" s="53"/>
      <c r="N530" s="34"/>
      <c r="O530" s="34"/>
      <c r="P530" s="34"/>
      <c r="Q530" s="34"/>
      <c r="R530" s="34"/>
      <c r="S530" s="34"/>
    </row>
    <row r="531" spans="1:24">
      <c r="A531" s="13">
        <v>41057</v>
      </c>
      <c r="B531" s="33"/>
      <c r="C531" s="33"/>
      <c r="D531" s="33"/>
      <c r="E531" s="33"/>
      <c r="F531" s="33"/>
      <c r="G531" s="33"/>
      <c r="H531" s="36"/>
      <c r="I531" s="36"/>
      <c r="J531" s="34"/>
      <c r="K531" s="33"/>
      <c r="L531" s="54"/>
      <c r="M531" s="53"/>
      <c r="N531" s="34"/>
      <c r="O531" s="34"/>
      <c r="P531" s="34"/>
      <c r="Q531" s="34"/>
      <c r="R531" s="34"/>
      <c r="S531" s="34"/>
    </row>
    <row r="532" spans="1:24">
      <c r="A532" s="13">
        <v>41059</v>
      </c>
      <c r="B532" s="33"/>
      <c r="C532" s="33"/>
      <c r="D532" s="33"/>
      <c r="E532" s="33"/>
      <c r="F532" s="33"/>
      <c r="G532" s="33"/>
      <c r="H532" s="36"/>
      <c r="I532" s="36"/>
      <c r="J532" s="34"/>
      <c r="K532" s="33"/>
      <c r="L532" s="54"/>
      <c r="M532" s="53"/>
      <c r="N532" s="34"/>
      <c r="O532" s="34"/>
      <c r="P532" s="34"/>
      <c r="Q532" s="34"/>
      <c r="R532" s="34"/>
      <c r="S532" s="34"/>
    </row>
    <row r="533" spans="1:24">
      <c r="A533" s="13">
        <v>41061</v>
      </c>
      <c r="B533" s="33">
        <v>0</v>
      </c>
      <c r="C533" s="33">
        <v>0</v>
      </c>
      <c r="D533" s="33">
        <v>0</v>
      </c>
      <c r="E533" s="33">
        <v>0</v>
      </c>
      <c r="F533" s="33">
        <v>0</v>
      </c>
      <c r="G533" s="33"/>
      <c r="H533" s="36"/>
      <c r="I533" s="36"/>
      <c r="J533" s="34"/>
      <c r="K533" s="33"/>
      <c r="L533" s="2" t="s">
        <v>233</v>
      </c>
      <c r="M533" s="53"/>
      <c r="N533" s="34"/>
      <c r="O533" s="34"/>
      <c r="P533" s="34"/>
      <c r="Q533" s="34"/>
      <c r="R533" s="34"/>
      <c r="S533" s="34"/>
    </row>
    <row r="534" spans="1:24">
      <c r="A534" s="13">
        <v>41066</v>
      </c>
      <c r="B534" s="33"/>
      <c r="C534" s="33"/>
      <c r="D534" s="33"/>
      <c r="E534" s="33"/>
      <c r="F534" s="33"/>
      <c r="G534" s="33"/>
      <c r="H534" s="36"/>
      <c r="I534" s="36"/>
      <c r="J534" s="34"/>
      <c r="K534" s="33"/>
      <c r="L534" s="54"/>
      <c r="M534" s="53"/>
      <c r="N534" s="34"/>
      <c r="O534" s="34"/>
      <c r="P534" s="34"/>
      <c r="Q534" s="34"/>
      <c r="R534" s="34"/>
      <c r="S534" s="34"/>
    </row>
    <row r="535" spans="1:24">
      <c r="A535" s="13">
        <v>41071</v>
      </c>
      <c r="B535" s="33"/>
      <c r="C535" s="33"/>
      <c r="D535" s="33"/>
      <c r="E535" s="33"/>
      <c r="F535" s="33"/>
      <c r="G535" s="33"/>
      <c r="H535" s="36"/>
      <c r="I535" s="36"/>
      <c r="J535" s="34"/>
      <c r="K535" s="33"/>
      <c r="L535" s="54"/>
      <c r="M535" s="53"/>
      <c r="N535" s="34"/>
      <c r="O535" s="34"/>
      <c r="P535" s="34"/>
      <c r="Q535" s="34"/>
      <c r="R535" s="34"/>
      <c r="S535" s="34"/>
    </row>
    <row r="536" spans="1:24">
      <c r="A536" s="13">
        <v>41073</v>
      </c>
      <c r="B536" s="33"/>
      <c r="C536" s="33"/>
      <c r="D536" s="33"/>
      <c r="E536" s="33"/>
      <c r="F536" s="33"/>
      <c r="G536" s="33"/>
      <c r="H536" s="36"/>
      <c r="I536" s="36"/>
      <c r="J536" s="34"/>
      <c r="K536" s="33"/>
      <c r="L536" s="54"/>
      <c r="M536" s="53"/>
      <c r="N536" s="34"/>
      <c r="O536" s="34"/>
      <c r="P536" s="34"/>
      <c r="Q536" s="34"/>
      <c r="R536" s="34"/>
      <c r="S536" s="34"/>
    </row>
    <row r="537" spans="1:24">
      <c r="A537" s="13">
        <v>41078</v>
      </c>
      <c r="B537" s="33"/>
      <c r="C537" s="33"/>
      <c r="D537" s="33"/>
      <c r="E537" s="33"/>
      <c r="F537" s="33"/>
      <c r="G537" s="33"/>
      <c r="H537" s="36"/>
      <c r="I537" s="36"/>
      <c r="J537" s="34"/>
      <c r="K537" s="33"/>
      <c r="L537" s="54"/>
      <c r="M537" s="53"/>
      <c r="N537" s="34"/>
      <c r="O537" s="34"/>
      <c r="P537" s="34"/>
      <c r="Q537" s="34"/>
      <c r="R537" s="34"/>
      <c r="S537" s="34"/>
    </row>
    <row r="538" spans="1:24">
      <c r="A538" s="13">
        <v>41080</v>
      </c>
      <c r="B538" s="33"/>
      <c r="C538" s="33"/>
      <c r="D538" s="33"/>
      <c r="E538" s="33"/>
      <c r="F538" s="33"/>
      <c r="G538" s="33"/>
      <c r="H538" s="36"/>
      <c r="I538" s="36"/>
      <c r="J538" s="34"/>
      <c r="K538" s="33"/>
      <c r="L538" s="54"/>
      <c r="M538" s="53"/>
      <c r="N538" s="34"/>
      <c r="O538" s="34"/>
      <c r="P538" s="34"/>
      <c r="Q538" s="34"/>
      <c r="R538" s="34"/>
      <c r="S538" s="34"/>
    </row>
    <row r="539" spans="1:24">
      <c r="A539" s="13">
        <v>41085</v>
      </c>
      <c r="B539" s="33"/>
      <c r="C539" s="33"/>
      <c r="D539" s="33"/>
      <c r="E539" s="33"/>
      <c r="F539" s="33"/>
      <c r="G539" s="33"/>
      <c r="H539" s="36"/>
      <c r="I539" s="36"/>
      <c r="J539" s="34"/>
      <c r="K539" s="33"/>
      <c r="L539" s="54"/>
      <c r="M539" s="53"/>
      <c r="N539" s="34"/>
      <c r="O539" s="34"/>
      <c r="P539" s="34"/>
      <c r="Q539" s="34"/>
      <c r="R539" s="34"/>
      <c r="S539" s="34"/>
    </row>
    <row r="540" spans="1:24" ht="13.5" thickBot="1">
      <c r="A540" s="14">
        <v>41087</v>
      </c>
      <c r="B540" s="38"/>
      <c r="C540" s="38"/>
      <c r="D540" s="38"/>
      <c r="E540" s="38"/>
      <c r="F540" s="38"/>
      <c r="G540" s="38"/>
      <c r="H540" s="39"/>
      <c r="I540" s="39"/>
      <c r="J540" s="39"/>
      <c r="K540" s="38"/>
      <c r="L540" s="55"/>
      <c r="M540" s="57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</row>
    <row r="543" spans="1:24">
      <c r="A543" s="1" t="s">
        <v>139</v>
      </c>
      <c r="B543" s="11" t="s">
        <v>13</v>
      </c>
      <c r="C543" s="11" t="s">
        <v>13</v>
      </c>
      <c r="D543" s="11" t="s">
        <v>13</v>
      </c>
      <c r="E543" s="11" t="s">
        <v>13</v>
      </c>
      <c r="F543" s="11" t="s">
        <v>13</v>
      </c>
      <c r="G543" s="11" t="s">
        <v>16</v>
      </c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</row>
    <row r="544" spans="1:24">
      <c r="A544" s="3" t="s">
        <v>0</v>
      </c>
      <c r="B544" s="4" t="s">
        <v>14</v>
      </c>
      <c r="C544" s="4" t="s">
        <v>15</v>
      </c>
      <c r="D544" s="4" t="s">
        <v>143</v>
      </c>
      <c r="E544" s="4" t="s">
        <v>15</v>
      </c>
      <c r="F544" s="4" t="s">
        <v>17</v>
      </c>
      <c r="G544" s="4" t="s">
        <v>29</v>
      </c>
      <c r="H544" s="4" t="s">
        <v>30</v>
      </c>
      <c r="I544" s="6" t="s">
        <v>31</v>
      </c>
      <c r="J544" s="5" t="s">
        <v>32</v>
      </c>
      <c r="K544" s="6" t="s">
        <v>6</v>
      </c>
      <c r="L544" s="5" t="s">
        <v>7</v>
      </c>
      <c r="M544" s="6" t="s">
        <v>8</v>
      </c>
      <c r="N544" s="34"/>
      <c r="O544" s="34"/>
      <c r="P544" s="34"/>
      <c r="Q544" s="34"/>
      <c r="R544" s="34"/>
      <c r="S544" s="34"/>
    </row>
    <row r="545" spans="1:19">
      <c r="A545" s="13">
        <v>41002</v>
      </c>
      <c r="B545" s="33">
        <v>0</v>
      </c>
      <c r="C545" s="33">
        <v>0</v>
      </c>
      <c r="D545" s="33">
        <v>0</v>
      </c>
      <c r="E545" s="33">
        <v>0</v>
      </c>
      <c r="F545" s="33">
        <v>0</v>
      </c>
      <c r="G545" s="33"/>
      <c r="H545" s="36"/>
      <c r="I545" s="36"/>
      <c r="J545" s="34"/>
      <c r="K545" s="33"/>
      <c r="L545" s="54" t="s">
        <v>128</v>
      </c>
      <c r="M545" s="53"/>
      <c r="N545" s="34"/>
      <c r="O545" s="34"/>
      <c r="P545" s="34"/>
      <c r="Q545" s="34"/>
      <c r="R545" s="34"/>
      <c r="S545" s="34"/>
    </row>
    <row r="546" spans="1:19">
      <c r="A546" s="13">
        <v>41003</v>
      </c>
      <c r="B546" s="33"/>
      <c r="C546" s="33"/>
      <c r="D546" s="33"/>
      <c r="E546" s="33"/>
      <c r="F546" s="33"/>
      <c r="G546" s="33"/>
      <c r="H546" s="36"/>
      <c r="I546" s="36"/>
      <c r="J546" s="34"/>
      <c r="K546" s="33"/>
      <c r="L546" s="54"/>
      <c r="M546" s="53"/>
      <c r="N546" s="34"/>
      <c r="O546" s="34"/>
      <c r="P546" s="34"/>
      <c r="Q546" s="34"/>
      <c r="R546" s="34"/>
      <c r="S546" s="34"/>
    </row>
    <row r="547" spans="1:19">
      <c r="A547" s="13">
        <v>41009</v>
      </c>
      <c r="B547" s="33">
        <v>0</v>
      </c>
      <c r="C547" s="33">
        <v>0</v>
      </c>
      <c r="D547" s="33">
        <v>0</v>
      </c>
      <c r="E547" s="33">
        <v>0</v>
      </c>
      <c r="F547" s="33">
        <v>0</v>
      </c>
      <c r="G547" s="33"/>
      <c r="H547" s="36"/>
      <c r="I547" s="36"/>
      <c r="J547" s="34"/>
      <c r="K547" s="33"/>
      <c r="L547" s="54" t="s">
        <v>130</v>
      </c>
      <c r="M547" s="53"/>
      <c r="N547" s="34"/>
      <c r="O547" s="34"/>
      <c r="P547" s="34"/>
      <c r="Q547" s="34"/>
      <c r="R547" s="34"/>
      <c r="S547" s="34"/>
    </row>
    <row r="548" spans="1:19">
      <c r="A548" s="13">
        <v>41010</v>
      </c>
      <c r="B548" s="33">
        <v>0</v>
      </c>
      <c r="C548" s="33">
        <v>0</v>
      </c>
      <c r="D548" s="33">
        <v>0</v>
      </c>
      <c r="E548" s="33">
        <v>0</v>
      </c>
      <c r="F548" s="33">
        <v>0</v>
      </c>
      <c r="G548" s="33"/>
      <c r="H548" s="36"/>
      <c r="I548" s="36"/>
      <c r="J548" s="34"/>
      <c r="K548" s="33"/>
      <c r="L548" s="54" t="s">
        <v>131</v>
      </c>
      <c r="M548" s="53"/>
      <c r="P548" s="34"/>
      <c r="Q548" s="34"/>
      <c r="R548" s="34"/>
      <c r="S548" s="34"/>
    </row>
    <row r="549" spans="1:19">
      <c r="A549" s="13">
        <v>41015</v>
      </c>
      <c r="B549" s="33"/>
      <c r="C549" s="33"/>
      <c r="D549" s="33"/>
      <c r="E549" s="33"/>
      <c r="F549" s="33"/>
      <c r="G549" s="33"/>
      <c r="H549" s="36"/>
      <c r="I549" s="36"/>
      <c r="J549" s="34"/>
      <c r="K549" s="33"/>
      <c r="L549" s="54"/>
      <c r="M549" s="53"/>
      <c r="N549" s="34"/>
      <c r="O549" s="34"/>
      <c r="P549" s="34"/>
      <c r="Q549" s="34"/>
      <c r="R549" s="34"/>
      <c r="S549" s="34"/>
    </row>
    <row r="550" spans="1:19">
      <c r="A550" s="13">
        <v>41019</v>
      </c>
      <c r="B550" s="33">
        <v>0</v>
      </c>
      <c r="C550" s="33">
        <v>0</v>
      </c>
      <c r="D550" s="33">
        <v>0</v>
      </c>
      <c r="E550" s="33">
        <v>0</v>
      </c>
      <c r="F550" s="33">
        <v>0</v>
      </c>
      <c r="G550" s="33"/>
      <c r="H550" s="36"/>
      <c r="I550" s="36"/>
      <c r="J550" s="34"/>
      <c r="K550" s="33"/>
      <c r="L550" s="54" t="s">
        <v>133</v>
      </c>
      <c r="M550" s="53"/>
      <c r="N550" s="34"/>
      <c r="O550" s="34"/>
      <c r="P550" s="34"/>
      <c r="Q550" s="34"/>
      <c r="R550" s="34"/>
      <c r="S550" s="34"/>
    </row>
    <row r="551" spans="1:19">
      <c r="A551" s="13">
        <v>41022</v>
      </c>
      <c r="B551" s="33">
        <v>0</v>
      </c>
      <c r="C551" s="33">
        <v>0</v>
      </c>
      <c r="D551" s="33">
        <v>0</v>
      </c>
      <c r="E551" s="33">
        <v>0</v>
      </c>
      <c r="F551" s="33">
        <v>0</v>
      </c>
      <c r="G551" s="33"/>
      <c r="H551" s="36"/>
      <c r="I551" s="36"/>
      <c r="J551" s="34"/>
      <c r="K551" s="33"/>
      <c r="L551" s="54" t="s">
        <v>111</v>
      </c>
      <c r="M551" s="53"/>
      <c r="N551" s="34"/>
      <c r="O551" s="34"/>
      <c r="P551" s="34"/>
      <c r="Q551" s="34"/>
      <c r="R551" s="34"/>
      <c r="S551" s="34"/>
    </row>
    <row r="552" spans="1:19">
      <c r="A552" s="13">
        <v>41023</v>
      </c>
      <c r="B552" s="33">
        <v>0</v>
      </c>
      <c r="C552" s="33">
        <v>0</v>
      </c>
      <c r="D552" s="33">
        <v>0</v>
      </c>
      <c r="E552" s="33">
        <v>0</v>
      </c>
      <c r="F552" s="33">
        <v>0</v>
      </c>
      <c r="G552" s="33"/>
      <c r="H552" s="36"/>
      <c r="I552" s="36"/>
      <c r="J552" s="34"/>
      <c r="K552" s="33"/>
      <c r="L552" s="54" t="s">
        <v>136</v>
      </c>
      <c r="M552" s="53"/>
      <c r="N552" s="34"/>
      <c r="O552" s="34"/>
      <c r="P552" s="34"/>
      <c r="Q552" s="34"/>
      <c r="R552" s="34"/>
      <c r="S552" s="34"/>
    </row>
    <row r="553" spans="1:19">
      <c r="A553" s="13">
        <v>41029</v>
      </c>
      <c r="B553" s="33"/>
      <c r="C553" s="33"/>
      <c r="D553" s="33"/>
      <c r="E553" s="33"/>
      <c r="F553" s="33"/>
      <c r="G553" s="33"/>
      <c r="H553" s="36"/>
      <c r="I553" s="36"/>
      <c r="J553" s="34"/>
      <c r="K553" s="33"/>
      <c r="L553" s="54"/>
      <c r="M553" s="53"/>
      <c r="N553" s="34"/>
      <c r="O553" s="34"/>
      <c r="P553" s="34"/>
      <c r="Q553" s="34"/>
      <c r="R553" s="34"/>
      <c r="S553" s="34"/>
    </row>
    <row r="554" spans="1:19">
      <c r="A554" s="13">
        <v>41031</v>
      </c>
      <c r="B554" s="33"/>
      <c r="C554" s="33"/>
      <c r="D554" s="33"/>
      <c r="E554" s="33"/>
      <c r="F554" s="33"/>
      <c r="G554" s="33"/>
      <c r="H554" s="36"/>
      <c r="I554" s="36"/>
      <c r="J554" s="34"/>
      <c r="K554" s="33"/>
      <c r="L554" s="54"/>
      <c r="M554" s="53"/>
      <c r="N554" s="34"/>
      <c r="O554" s="34"/>
      <c r="P554" s="34"/>
      <c r="Q554" s="34"/>
      <c r="R554" s="34"/>
      <c r="S554" s="34"/>
    </row>
    <row r="555" spans="1:19">
      <c r="A555" s="13">
        <v>41036</v>
      </c>
      <c r="B555" s="33"/>
      <c r="C555" s="33"/>
      <c r="D555" s="33"/>
      <c r="E555" s="33"/>
      <c r="F555" s="33"/>
      <c r="G555" s="33"/>
      <c r="H555" s="36"/>
      <c r="I555" s="36"/>
      <c r="J555" s="34"/>
      <c r="K555" s="33"/>
      <c r="L555" s="54"/>
      <c r="M555" s="53"/>
      <c r="N555" s="34"/>
      <c r="O555" s="34"/>
      <c r="P555" s="34"/>
      <c r="Q555" s="34"/>
      <c r="R555" s="34"/>
      <c r="S555" s="34"/>
    </row>
    <row r="556" spans="1:19">
      <c r="A556" s="13">
        <v>41038</v>
      </c>
      <c r="B556" s="33"/>
      <c r="C556" s="33"/>
      <c r="D556" s="33"/>
      <c r="E556" s="33"/>
      <c r="F556" s="33"/>
      <c r="G556" s="33"/>
      <c r="H556" s="36"/>
      <c r="I556" s="36"/>
      <c r="J556" s="34"/>
      <c r="K556" s="33"/>
      <c r="L556" s="54"/>
      <c r="M556" s="53"/>
      <c r="N556" s="34"/>
      <c r="O556" s="34"/>
      <c r="P556" s="34"/>
      <c r="Q556" s="34"/>
      <c r="R556" s="34"/>
      <c r="S556" s="34"/>
    </row>
    <row r="557" spans="1:19">
      <c r="A557" s="13">
        <v>41043</v>
      </c>
      <c r="B557" s="33"/>
      <c r="C557" s="33"/>
      <c r="D557" s="33"/>
      <c r="E557" s="33"/>
      <c r="F557" s="33"/>
      <c r="G557" s="33"/>
      <c r="H557" s="36"/>
      <c r="I557" s="36"/>
      <c r="J557" s="34"/>
      <c r="K557" s="33"/>
      <c r="L557" s="54"/>
      <c r="M557" s="53"/>
      <c r="N557" s="34"/>
      <c r="O557" s="34"/>
      <c r="P557" s="34"/>
      <c r="Q557" s="34"/>
      <c r="R557" s="34"/>
      <c r="S557" s="34"/>
    </row>
    <row r="558" spans="1:19">
      <c r="A558" s="13">
        <v>41045</v>
      </c>
      <c r="B558" s="33"/>
      <c r="C558" s="33"/>
      <c r="D558" s="33"/>
      <c r="E558" s="33"/>
      <c r="F558" s="33"/>
      <c r="G558" s="33"/>
      <c r="H558" s="36"/>
      <c r="I558" s="36"/>
      <c r="J558" s="34"/>
      <c r="K558" s="33"/>
      <c r="L558" s="54"/>
      <c r="M558" s="53"/>
      <c r="N558" s="34"/>
      <c r="O558" s="34"/>
      <c r="P558" s="34"/>
      <c r="Q558" s="34"/>
      <c r="R558" s="34"/>
      <c r="S558" s="34"/>
    </row>
    <row r="559" spans="1:19">
      <c r="A559" s="13">
        <v>41050</v>
      </c>
      <c r="B559" s="33"/>
      <c r="C559" s="33"/>
      <c r="D559" s="33"/>
      <c r="E559" s="33"/>
      <c r="F559" s="33"/>
      <c r="G559" s="33"/>
      <c r="H559" s="36"/>
      <c r="I559" s="36"/>
      <c r="J559" s="34"/>
      <c r="K559" s="33"/>
      <c r="L559" s="54"/>
      <c r="M559" s="53"/>
      <c r="N559" s="34"/>
      <c r="O559" s="34"/>
      <c r="P559" s="34"/>
      <c r="Q559" s="34"/>
      <c r="R559" s="34"/>
      <c r="S559" s="34"/>
    </row>
    <row r="560" spans="1:19">
      <c r="A560" s="13">
        <v>41052</v>
      </c>
      <c r="B560" s="33"/>
      <c r="C560" s="33"/>
      <c r="D560" s="33"/>
      <c r="E560" s="33"/>
      <c r="F560" s="33"/>
      <c r="G560" s="33"/>
      <c r="H560" s="36"/>
      <c r="I560" s="36"/>
      <c r="J560" s="34"/>
      <c r="K560" s="33"/>
      <c r="L560" s="54"/>
      <c r="M560" s="53"/>
      <c r="N560" s="34"/>
      <c r="O560" s="34"/>
      <c r="P560" s="34"/>
      <c r="Q560" s="34"/>
      <c r="R560" s="34"/>
      <c r="S560" s="34"/>
    </row>
    <row r="561" spans="1:24">
      <c r="A561" s="13">
        <v>41057</v>
      </c>
      <c r="B561" s="33"/>
      <c r="C561" s="33"/>
      <c r="D561" s="33"/>
      <c r="E561" s="33"/>
      <c r="F561" s="33"/>
      <c r="G561" s="33"/>
      <c r="H561" s="36"/>
      <c r="I561" s="36"/>
      <c r="J561" s="34"/>
      <c r="K561" s="33"/>
      <c r="L561" s="54"/>
      <c r="M561" s="53"/>
      <c r="N561" s="34"/>
      <c r="O561" s="34"/>
      <c r="P561" s="34"/>
      <c r="Q561" s="34"/>
      <c r="R561" s="34"/>
      <c r="S561" s="34"/>
    </row>
    <row r="562" spans="1:24">
      <c r="A562" s="13">
        <v>41059</v>
      </c>
      <c r="B562" s="33"/>
      <c r="C562" s="33"/>
      <c r="D562" s="33"/>
      <c r="E562" s="33"/>
      <c r="F562" s="33"/>
      <c r="G562" s="33"/>
      <c r="H562" s="36"/>
      <c r="I562" s="36"/>
      <c r="J562" s="34"/>
      <c r="K562" s="33"/>
      <c r="L562" s="54"/>
      <c r="M562" s="53"/>
      <c r="N562" s="34"/>
      <c r="O562" s="34"/>
      <c r="P562" s="34"/>
      <c r="Q562" s="34"/>
      <c r="R562" s="34"/>
      <c r="S562" s="34"/>
    </row>
    <row r="563" spans="1:24">
      <c r="A563" s="13">
        <v>41064</v>
      </c>
      <c r="B563" s="33"/>
      <c r="C563" s="33"/>
      <c r="D563" s="33"/>
      <c r="E563" s="33"/>
      <c r="F563" s="33"/>
      <c r="G563" s="33"/>
      <c r="H563" s="36"/>
      <c r="I563" s="36"/>
      <c r="J563" s="34"/>
      <c r="K563" s="33"/>
      <c r="L563" s="54"/>
      <c r="M563" s="53"/>
      <c r="N563" s="34"/>
      <c r="O563" s="34"/>
      <c r="P563" s="34"/>
      <c r="Q563" s="34"/>
      <c r="R563" s="34"/>
      <c r="S563" s="34"/>
    </row>
    <row r="564" spans="1:24">
      <c r="A564" s="13">
        <v>41066</v>
      </c>
      <c r="B564" s="33"/>
      <c r="C564" s="33"/>
      <c r="D564" s="33"/>
      <c r="E564" s="33"/>
      <c r="F564" s="33"/>
      <c r="G564" s="33"/>
      <c r="H564" s="36"/>
      <c r="I564" s="36"/>
      <c r="J564" s="34"/>
      <c r="K564" s="33"/>
      <c r="L564" s="54"/>
      <c r="M564" s="53"/>
      <c r="N564" s="34"/>
      <c r="O564" s="34"/>
      <c r="P564" s="34"/>
      <c r="Q564" s="34"/>
      <c r="R564" s="34"/>
      <c r="S564" s="34"/>
    </row>
    <row r="565" spans="1:24">
      <c r="A565" s="13">
        <v>41071</v>
      </c>
      <c r="B565" s="33"/>
      <c r="C565" s="33"/>
      <c r="D565" s="33"/>
      <c r="E565" s="33"/>
      <c r="F565" s="33"/>
      <c r="G565" s="33"/>
      <c r="H565" s="36"/>
      <c r="I565" s="36"/>
      <c r="J565" s="34"/>
      <c r="K565" s="33"/>
      <c r="L565" s="54"/>
      <c r="M565" s="53"/>
      <c r="N565" s="34"/>
      <c r="O565" s="34"/>
      <c r="P565" s="34"/>
      <c r="Q565" s="34"/>
      <c r="R565" s="34"/>
      <c r="S565" s="34"/>
    </row>
    <row r="566" spans="1:24">
      <c r="A566" s="13">
        <v>41072</v>
      </c>
      <c r="B566" s="33">
        <v>0</v>
      </c>
      <c r="C566" s="33">
        <v>0</v>
      </c>
      <c r="D566" s="33">
        <v>0</v>
      </c>
      <c r="E566" s="33">
        <v>0</v>
      </c>
      <c r="F566" s="33">
        <v>0</v>
      </c>
      <c r="G566" s="33"/>
      <c r="H566" s="36"/>
      <c r="I566" s="36"/>
      <c r="J566" s="34"/>
      <c r="K566" s="33"/>
      <c r="L566" s="54" t="s">
        <v>236</v>
      </c>
      <c r="M566" s="53" t="s">
        <v>211</v>
      </c>
      <c r="N566" s="34"/>
      <c r="O566" s="34"/>
      <c r="P566" s="34"/>
      <c r="Q566" s="34"/>
      <c r="R566" s="34"/>
      <c r="S566" s="34"/>
    </row>
    <row r="567" spans="1:24">
      <c r="A567" s="13">
        <v>41078</v>
      </c>
      <c r="B567" s="33"/>
      <c r="C567" s="33"/>
      <c r="D567" s="33"/>
      <c r="E567" s="33"/>
      <c r="F567" s="33"/>
      <c r="G567" s="33"/>
      <c r="H567" s="36"/>
      <c r="I567" s="36"/>
      <c r="J567" s="34"/>
      <c r="K567" s="33"/>
      <c r="L567" s="54"/>
      <c r="M567" s="53"/>
      <c r="N567" s="34"/>
      <c r="O567" s="34"/>
      <c r="P567" s="34"/>
      <c r="Q567" s="34"/>
      <c r="R567" s="34"/>
      <c r="S567" s="34"/>
    </row>
    <row r="568" spans="1:24">
      <c r="A568" s="13">
        <v>41080</v>
      </c>
      <c r="B568" s="33"/>
      <c r="C568" s="33"/>
      <c r="D568" s="33"/>
      <c r="E568" s="33"/>
      <c r="F568" s="33"/>
      <c r="G568" s="33"/>
      <c r="H568" s="36"/>
      <c r="I568" s="36"/>
      <c r="J568" s="34"/>
      <c r="K568" s="33"/>
      <c r="L568" s="54"/>
      <c r="M568" s="53"/>
      <c r="N568" s="34"/>
      <c r="O568" s="34"/>
      <c r="P568" s="34"/>
      <c r="Q568" s="34"/>
      <c r="R568" s="34"/>
      <c r="S568" s="34"/>
    </row>
    <row r="569" spans="1:24">
      <c r="A569" s="13">
        <v>41085</v>
      </c>
      <c r="B569" s="33"/>
      <c r="C569" s="33"/>
      <c r="D569" s="33"/>
      <c r="E569" s="33"/>
      <c r="F569" s="33"/>
      <c r="G569" s="33"/>
      <c r="H569" s="36"/>
      <c r="I569" s="36"/>
      <c r="J569" s="34"/>
      <c r="K569" s="33"/>
      <c r="L569" s="54"/>
      <c r="M569" s="53"/>
      <c r="N569" s="34"/>
      <c r="O569" s="34"/>
      <c r="P569" s="34"/>
      <c r="Q569" s="34"/>
      <c r="R569" s="34"/>
      <c r="S569" s="34"/>
    </row>
    <row r="570" spans="1:24" ht="13.5" thickBot="1">
      <c r="A570" s="14">
        <v>41087</v>
      </c>
      <c r="B570" s="38"/>
      <c r="C570" s="38"/>
      <c r="D570" s="38"/>
      <c r="E570" s="38"/>
      <c r="F570" s="38"/>
      <c r="G570" s="38"/>
      <c r="H570" s="39"/>
      <c r="I570" s="39"/>
      <c r="J570" s="39"/>
      <c r="K570" s="38"/>
      <c r="L570" s="55"/>
      <c r="M570" s="57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2:2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2:2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2:2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2:2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2:2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2:2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2:2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2:2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2:2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2:2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2:2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2:2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2:2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2:2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2:2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2:2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2:2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2:2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2:2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2:2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2:2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2:2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2:2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2:2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2:2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2:2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2:2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2:2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2:2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2:2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2:2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2:2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2:2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2:2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2:2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2:2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</row>
  </sheetData>
  <conditionalFormatting sqref="B486:B512 G486:G512 B441:B442 D441:F442 B441:F441 B445:B472 D445:E472 I470 B416:E440 B408:D413 D355:F366 B355:B366 B351:B352 D351:E352 B371:B383 F324:F332 B346:F347 B305:B321 B324:E350 F338:F352 B289 D289:F289 B293:B301 B258:E288 D287:F287 B386:E411 D293:F301 D305:F321">
    <cfRule type="cellIs" dxfId="22" priority="47" operator="greaterThan">
      <formula>5</formula>
    </cfRule>
  </conditionalFormatting>
  <conditionalFormatting sqref="E515:F542 D545:F598 D475:D481 C289 D316:F316 C293:C301 C305:C321">
    <cfRule type="cellIs" dxfId="21" priority="46" operator="greaterThan">
      <formula>0</formula>
    </cfRule>
  </conditionalFormatting>
  <conditionalFormatting sqref="B515:D542 B545:C598 C486:F512 B475:C481 C441:C442 C445:C472 E441 F416:F440 C355:C366 C351:C352 F324:F350 E350">
    <cfRule type="cellIs" dxfId="20" priority="42" operator="greaterThan">
      <formula>2</formula>
    </cfRule>
  </conditionalFormatting>
  <conditionalFormatting sqref="B540:D540 C486:F510 F324:F350 E350 F71:F84 F52:F66">
    <cfRule type="cellIs" dxfId="19" priority="29" operator="greaterThan">
      <formula>2</formula>
    </cfRule>
  </conditionalFormatting>
  <conditionalFormatting sqref="E540:F540 F293:F319">
    <cfRule type="cellIs" dxfId="18" priority="28" operator="greaterThanOrEqual">
      <formula>1</formula>
    </cfRule>
  </conditionalFormatting>
  <conditionalFormatting sqref="B486:B510 G486:G510 B355:B381 D221:D234 E239:E252 D316:F316 B386:E411 B293:E319">
    <cfRule type="cellIs" dxfId="17" priority="27" operator="greaterThan">
      <formula>5</formula>
    </cfRule>
  </conditionalFormatting>
  <conditionalFormatting sqref="B203:E216 B221:C234 B166:E179 B239:D252 B184:E198 B121:B161 B89:C116 B52:E66 B4:C47 B71:E84 D76:F76">
    <cfRule type="cellIs" dxfId="16" priority="26" operator="greaterThan">
      <formula>25</formula>
    </cfRule>
  </conditionalFormatting>
  <conditionalFormatting sqref="B14 D14 F14 H14 J14 L14">
    <cfRule type="cellIs" dxfId="15" priority="10" operator="greaterThan">
      <formula>2500</formula>
    </cfRule>
  </conditionalFormatting>
  <conditionalFormatting sqref="C14 E14 G14 M14 K14">
    <cfRule type="cellIs" dxfId="14" priority="9" operator="greaterThan">
      <formula>125</formula>
    </cfRule>
  </conditionalFormatting>
  <conditionalFormatting sqref="L14 B14 D14 F14 H14 J14">
    <cfRule type="cellIs" dxfId="13" priority="8" operator="greaterThan">
      <formula>2500</formula>
    </cfRule>
  </conditionalFormatting>
  <conditionalFormatting sqref="M14 C14 E14 G14 K14">
    <cfRule type="cellIs" dxfId="12" priority="7" operator="greaterThan">
      <formula>125</formula>
    </cfRule>
  </conditionalFormatting>
  <conditionalFormatting sqref="F258:F288">
    <cfRule type="cellIs" dxfId="11" priority="5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S1202"/>
  <sheetViews>
    <sheetView topLeftCell="A989" zoomScale="85" zoomScaleNormal="85" workbookViewId="0">
      <pane xSplit="1" topLeftCell="B1" activePane="topRight" state="frozen"/>
      <selection activeCell="A550" sqref="A550"/>
      <selection pane="topRight" activeCell="L258" sqref="L258:O287"/>
    </sheetView>
  </sheetViews>
  <sheetFormatPr defaultRowHeight="12.75"/>
  <cols>
    <col min="1" max="1" width="18.85546875" style="2" customWidth="1"/>
    <col min="2" max="14" width="9.140625" style="2"/>
    <col min="15" max="15" width="14.28515625" style="2" customWidth="1"/>
    <col min="16" max="17" width="9.140625" style="2"/>
    <col min="18" max="18" width="14.140625" style="2" customWidth="1"/>
    <col min="19" max="19" width="12.85546875" style="2" customWidth="1"/>
    <col min="20" max="16384" width="9.140625" style="2"/>
  </cols>
  <sheetData>
    <row r="1" spans="1:40" ht="24" customHeight="1">
      <c r="A1" s="27" t="s">
        <v>41</v>
      </c>
    </row>
    <row r="2" spans="1:40">
      <c r="A2" s="1" t="s">
        <v>55</v>
      </c>
      <c r="B2" s="10" t="s">
        <v>13</v>
      </c>
      <c r="C2" s="11" t="s">
        <v>13</v>
      </c>
      <c r="D2" s="12" t="s">
        <v>13</v>
      </c>
      <c r="E2" s="11" t="s">
        <v>13</v>
      </c>
      <c r="F2" s="11" t="s">
        <v>13</v>
      </c>
      <c r="G2" s="11" t="s">
        <v>16</v>
      </c>
    </row>
    <row r="3" spans="1:40">
      <c r="A3" s="3" t="s">
        <v>0</v>
      </c>
      <c r="B3" s="4" t="s">
        <v>18</v>
      </c>
      <c r="C3" s="4" t="s">
        <v>19</v>
      </c>
      <c r="D3" s="4" t="s">
        <v>20</v>
      </c>
      <c r="E3" s="6" t="s">
        <v>21</v>
      </c>
      <c r="F3" s="4" t="s">
        <v>22</v>
      </c>
      <c r="G3" s="4" t="s">
        <v>29</v>
      </c>
      <c r="H3" s="4" t="s">
        <v>30</v>
      </c>
      <c r="I3" s="6" t="s">
        <v>31</v>
      </c>
      <c r="J3" s="5" t="s">
        <v>32</v>
      </c>
      <c r="K3" s="6" t="s">
        <v>6</v>
      </c>
      <c r="L3" s="5" t="s">
        <v>7</v>
      </c>
      <c r="M3" s="6" t="s">
        <v>8</v>
      </c>
    </row>
    <row r="4" spans="1:40">
      <c r="A4" s="117">
        <v>41001</v>
      </c>
      <c r="B4" s="34">
        <v>0</v>
      </c>
      <c r="C4" s="33">
        <v>2</v>
      </c>
      <c r="D4" s="33">
        <v>0</v>
      </c>
      <c r="E4" s="33">
        <v>0</v>
      </c>
      <c r="F4" s="33">
        <v>1</v>
      </c>
      <c r="G4" s="35"/>
      <c r="H4" s="36">
        <v>3</v>
      </c>
      <c r="I4" s="36"/>
      <c r="J4" s="37"/>
      <c r="K4" s="34"/>
      <c r="L4" s="54" t="s">
        <v>85</v>
      </c>
      <c r="M4" s="53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>
      <c r="A5" s="13">
        <v>41008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/>
      <c r="H5" s="36"/>
      <c r="I5" s="36"/>
      <c r="J5" s="37"/>
      <c r="K5" s="34"/>
      <c r="L5" s="54" t="s">
        <v>86</v>
      </c>
      <c r="M5" s="5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>
      <c r="A6" s="13">
        <v>41018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2</v>
      </c>
      <c r="H6" s="36"/>
      <c r="I6" s="36"/>
      <c r="J6" s="37"/>
      <c r="K6" s="34"/>
      <c r="L6" s="54" t="s">
        <v>87</v>
      </c>
      <c r="M6" s="53"/>
      <c r="N6" s="34"/>
      <c r="O6" s="34">
        <f>B48+B99+B145+B177+B223+B255+B288+B334+B400+B492+B571+B655+B742+B824+B906+B969+B1071</f>
        <v>4843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>
      <c r="A7" s="13">
        <v>41022</v>
      </c>
      <c r="B7" s="33">
        <v>0</v>
      </c>
      <c r="C7" s="33">
        <v>0</v>
      </c>
      <c r="D7" s="33">
        <v>2</v>
      </c>
      <c r="E7" s="33">
        <v>0</v>
      </c>
      <c r="F7" s="33">
        <v>0</v>
      </c>
      <c r="G7" s="33"/>
      <c r="H7" s="36">
        <v>2</v>
      </c>
      <c r="I7" s="36"/>
      <c r="J7" s="37"/>
      <c r="K7" s="34"/>
      <c r="L7" s="56" t="s">
        <v>88</v>
      </c>
      <c r="M7" s="53"/>
      <c r="N7" s="34"/>
      <c r="O7" s="34">
        <f>O6+(534*2)</f>
        <v>5911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>
      <c r="A8" s="13">
        <v>41029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/>
      <c r="H8" s="36">
        <v>1</v>
      </c>
      <c r="I8" s="36"/>
      <c r="J8" s="37"/>
      <c r="K8" s="34"/>
      <c r="L8" s="56" t="s">
        <v>89</v>
      </c>
      <c r="M8" s="53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>
      <c r="A9" s="13">
        <v>41038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/>
      <c r="H9" s="36"/>
      <c r="I9" s="36"/>
      <c r="J9" s="37"/>
      <c r="K9" s="34"/>
      <c r="L9" s="56" t="s">
        <v>90</v>
      </c>
      <c r="M9" s="53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>
      <c r="A10" s="13">
        <v>41045</v>
      </c>
      <c r="B10" s="33">
        <v>0</v>
      </c>
      <c r="C10" s="33">
        <v>2</v>
      </c>
      <c r="D10" s="33">
        <v>1</v>
      </c>
      <c r="E10" s="33">
        <v>0</v>
      </c>
      <c r="F10" s="33">
        <v>1</v>
      </c>
      <c r="G10" s="33">
        <v>3</v>
      </c>
      <c r="H10" s="36">
        <v>1</v>
      </c>
      <c r="I10" s="36"/>
      <c r="J10" s="37"/>
      <c r="K10" s="34"/>
      <c r="L10" s="56" t="s">
        <v>91</v>
      </c>
      <c r="M10" s="5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>
      <c r="A11" s="13">
        <v>41053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/>
      <c r="H11" s="36"/>
      <c r="I11" s="36"/>
      <c r="J11" s="37"/>
      <c r="K11" s="34"/>
      <c r="L11" s="54" t="s">
        <v>218</v>
      </c>
      <c r="M11" s="53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>
      <c r="A12" s="13">
        <v>41060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/>
      <c r="H12" s="36"/>
      <c r="I12" s="36"/>
      <c r="J12" s="37"/>
      <c r="K12" s="34"/>
      <c r="L12" s="54" t="s">
        <v>225</v>
      </c>
      <c r="M12" s="53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>
      <c r="A13" s="13">
        <v>41060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/>
      <c r="H13" s="36"/>
      <c r="I13" s="36"/>
      <c r="J13" s="37"/>
      <c r="K13" s="34"/>
      <c r="L13" s="54" t="s">
        <v>216</v>
      </c>
      <c r="M13" s="53" t="s">
        <v>211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>
      <c r="A14" s="13">
        <v>41067</v>
      </c>
      <c r="B14" s="33">
        <v>0</v>
      </c>
      <c r="C14" s="33">
        <v>0</v>
      </c>
      <c r="D14" s="33">
        <v>0</v>
      </c>
      <c r="E14" s="33">
        <v>0</v>
      </c>
      <c r="F14" s="33">
        <v>4</v>
      </c>
      <c r="G14" s="33">
        <v>1</v>
      </c>
      <c r="H14" s="36">
        <v>3</v>
      </c>
      <c r="I14" s="36"/>
      <c r="J14" s="37"/>
      <c r="K14" s="34"/>
      <c r="L14" s="56" t="s">
        <v>246</v>
      </c>
      <c r="M14" s="53" t="s">
        <v>247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>
      <c r="A15" s="13">
        <v>41074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/>
      <c r="H15" s="36"/>
      <c r="I15" s="36"/>
      <c r="J15" s="37"/>
      <c r="K15" s="34"/>
      <c r="L15" s="56" t="s">
        <v>271</v>
      </c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>
      <c r="A16" s="13">
        <v>41079</v>
      </c>
      <c r="B16" s="33">
        <v>2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6">
        <v>1</v>
      </c>
      <c r="I16" s="36"/>
      <c r="J16" s="37"/>
      <c r="K16" s="34"/>
      <c r="L16" s="56" t="s">
        <v>266</v>
      </c>
      <c r="M16" s="53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3.5" thickBot="1">
      <c r="A17" s="14">
        <v>41085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/>
      <c r="H17" s="39"/>
      <c r="I17" s="39"/>
      <c r="J17" s="40"/>
      <c r="K17" s="39"/>
      <c r="L17" s="65" t="s">
        <v>312</v>
      </c>
      <c r="M17" s="5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>
      <c r="A18" s="117">
        <v>41001</v>
      </c>
      <c r="B18" s="33">
        <v>0</v>
      </c>
      <c r="C18" s="33">
        <v>0</v>
      </c>
      <c r="D18" s="33">
        <v>0</v>
      </c>
      <c r="E18" s="33">
        <v>0</v>
      </c>
      <c r="F18" s="33">
        <v>1</v>
      </c>
      <c r="G18" s="33"/>
      <c r="H18" s="36">
        <v>1</v>
      </c>
      <c r="I18" s="36"/>
      <c r="J18" s="37"/>
      <c r="K18" s="34"/>
      <c r="L18" s="54" t="s">
        <v>85</v>
      </c>
      <c r="M18" s="53"/>
      <c r="N18" s="34"/>
      <c r="O18" s="34"/>
      <c r="P18" s="34"/>
      <c r="Q18" s="34"/>
      <c r="R18" s="51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>
      <c r="A19" s="13">
        <v>41008</v>
      </c>
      <c r="B19" s="33">
        <v>0</v>
      </c>
      <c r="C19" s="33">
        <v>0</v>
      </c>
      <c r="D19" s="33">
        <v>0</v>
      </c>
      <c r="E19" s="33">
        <v>0</v>
      </c>
      <c r="F19" s="33">
        <v>1</v>
      </c>
      <c r="G19" s="33"/>
      <c r="H19" s="36">
        <v>1</v>
      </c>
      <c r="I19" s="36"/>
      <c r="J19" s="37"/>
      <c r="K19" s="34"/>
      <c r="L19" s="54" t="s">
        <v>86</v>
      </c>
      <c r="M19" s="53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>
      <c r="A20" s="13">
        <v>41018</v>
      </c>
      <c r="B20" s="33">
        <v>0</v>
      </c>
      <c r="C20" s="33">
        <v>0</v>
      </c>
      <c r="D20" s="33">
        <v>0</v>
      </c>
      <c r="E20" s="33">
        <v>0</v>
      </c>
      <c r="F20" s="33">
        <v>2</v>
      </c>
      <c r="G20" s="33">
        <v>2</v>
      </c>
      <c r="H20" s="36"/>
      <c r="I20" s="36"/>
      <c r="J20" s="37"/>
      <c r="K20" s="34"/>
      <c r="L20" s="54" t="s">
        <v>87</v>
      </c>
      <c r="M20" s="53"/>
      <c r="N20" s="34"/>
      <c r="O20" s="34"/>
      <c r="P20" s="34"/>
      <c r="Q20" s="34"/>
      <c r="R20" s="5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>
      <c r="A21" s="13">
        <v>41022</v>
      </c>
      <c r="B21" s="33">
        <v>0</v>
      </c>
      <c r="C21" s="33">
        <v>0</v>
      </c>
      <c r="D21" s="33">
        <v>0</v>
      </c>
      <c r="E21" s="33">
        <v>0</v>
      </c>
      <c r="F21" s="33">
        <v>2</v>
      </c>
      <c r="G21" s="33">
        <v>2</v>
      </c>
      <c r="H21" s="36"/>
      <c r="I21" s="36"/>
      <c r="J21" s="37"/>
      <c r="K21" s="34"/>
      <c r="L21" s="56" t="s">
        <v>88</v>
      </c>
      <c r="M21" s="53"/>
      <c r="N21" s="34"/>
      <c r="O21" s="34"/>
      <c r="P21" s="34"/>
      <c r="Q21" s="34"/>
      <c r="R21" s="51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>
      <c r="A22" s="13">
        <v>41029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/>
      <c r="H22" s="36"/>
      <c r="I22" s="36"/>
      <c r="J22" s="37"/>
      <c r="K22" s="34"/>
      <c r="L22" s="56" t="s">
        <v>89</v>
      </c>
      <c r="M22" s="53"/>
      <c r="N22" s="34"/>
      <c r="O22" s="34"/>
      <c r="P22" s="34"/>
      <c r="Q22" s="34"/>
      <c r="R22" s="5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>
      <c r="A23" s="13">
        <v>41038</v>
      </c>
      <c r="B23" s="33">
        <v>0</v>
      </c>
      <c r="C23" s="33">
        <v>0</v>
      </c>
      <c r="D23" s="33">
        <v>0</v>
      </c>
      <c r="E23" s="33">
        <v>0</v>
      </c>
      <c r="F23" s="33">
        <v>1</v>
      </c>
      <c r="G23" s="33">
        <v>1</v>
      </c>
      <c r="H23" s="36"/>
      <c r="I23" s="36"/>
      <c r="J23" s="37"/>
      <c r="K23" s="34"/>
      <c r="L23" s="51" t="s">
        <v>90</v>
      </c>
      <c r="M23" s="53"/>
      <c r="N23" s="34"/>
      <c r="O23" s="34"/>
      <c r="P23" s="34"/>
      <c r="Q23" s="34"/>
      <c r="R23" s="51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>
      <c r="A24" s="13">
        <v>41043</v>
      </c>
      <c r="B24" s="33">
        <v>0</v>
      </c>
      <c r="C24" s="33">
        <v>0</v>
      </c>
      <c r="D24" s="33">
        <v>0</v>
      </c>
      <c r="E24" s="33">
        <v>0</v>
      </c>
      <c r="F24" s="33">
        <v>2</v>
      </c>
      <c r="G24" s="33"/>
      <c r="H24" s="36">
        <v>1</v>
      </c>
      <c r="I24" s="36">
        <v>1</v>
      </c>
      <c r="J24" s="37"/>
      <c r="K24" s="34"/>
      <c r="L24" s="56" t="s">
        <v>205</v>
      </c>
      <c r="M24" s="53"/>
      <c r="N24" s="34"/>
      <c r="O24" s="34"/>
      <c r="P24" s="34"/>
      <c r="Q24" s="34"/>
      <c r="R24" s="51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>
      <c r="A25" s="13">
        <v>41045</v>
      </c>
      <c r="B25" s="33">
        <v>0</v>
      </c>
      <c r="C25" s="33">
        <v>0</v>
      </c>
      <c r="D25" s="33">
        <v>0</v>
      </c>
      <c r="E25" s="33">
        <v>1</v>
      </c>
      <c r="F25" s="33">
        <v>0</v>
      </c>
      <c r="G25" s="33">
        <v>1</v>
      </c>
      <c r="H25" s="36"/>
      <c r="I25" s="36"/>
      <c r="J25" s="37"/>
      <c r="K25" s="34"/>
      <c r="L25" s="51" t="s">
        <v>91</v>
      </c>
      <c r="M25" s="53"/>
      <c r="N25" s="34"/>
      <c r="O25" s="34"/>
      <c r="P25" s="34"/>
      <c r="Q25" s="34"/>
      <c r="R25" s="51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>
      <c r="A26" s="13">
        <v>41053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33"/>
      <c r="H26" s="36"/>
      <c r="I26" s="36"/>
      <c r="J26" s="37"/>
      <c r="K26" s="34"/>
      <c r="L26" s="54" t="s">
        <v>218</v>
      </c>
      <c r="M26" s="53"/>
      <c r="N26" s="34"/>
      <c r="O26" s="34"/>
      <c r="P26" s="34"/>
      <c r="Q26" s="34"/>
      <c r="R26" s="51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>
      <c r="A27" s="13">
        <v>41060</v>
      </c>
      <c r="B27" s="33">
        <v>0</v>
      </c>
      <c r="C27" s="33">
        <v>0</v>
      </c>
      <c r="D27" s="33">
        <v>0</v>
      </c>
      <c r="E27" s="33">
        <v>0</v>
      </c>
      <c r="F27" s="33">
        <v>2</v>
      </c>
      <c r="G27" s="33">
        <v>2</v>
      </c>
      <c r="H27" s="36"/>
      <c r="I27" s="36"/>
      <c r="J27" s="37"/>
      <c r="K27" s="34"/>
      <c r="L27" s="54" t="s">
        <v>225</v>
      </c>
      <c r="M27" s="53"/>
      <c r="N27" s="34"/>
      <c r="O27" s="34"/>
      <c r="P27" s="34"/>
      <c r="Q27" s="34"/>
      <c r="R27" s="51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>
      <c r="A28" s="13">
        <v>41060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/>
      <c r="H28" s="36"/>
      <c r="I28" s="36"/>
      <c r="J28" s="37"/>
      <c r="K28" s="34"/>
      <c r="L28" s="54" t="s">
        <v>216</v>
      </c>
      <c r="M28" s="53" t="s">
        <v>211</v>
      </c>
      <c r="N28" s="34"/>
      <c r="O28" s="34"/>
      <c r="P28" s="34"/>
      <c r="Q28" s="34"/>
      <c r="R28" s="51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>
      <c r="A29" s="13">
        <v>41067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I29" s="36"/>
      <c r="J29" s="37"/>
      <c r="K29" s="34"/>
      <c r="L29" s="56" t="s">
        <v>246</v>
      </c>
      <c r="N29" s="34"/>
      <c r="O29" s="34"/>
      <c r="P29" s="34"/>
      <c r="Q29" s="34"/>
      <c r="R29" s="51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>
      <c r="A30" s="13">
        <v>41074</v>
      </c>
      <c r="B30" s="33">
        <v>0</v>
      </c>
      <c r="C30" s="33">
        <v>0</v>
      </c>
      <c r="D30" s="33">
        <v>0</v>
      </c>
      <c r="E30" s="33">
        <v>1</v>
      </c>
      <c r="F30" s="33">
        <v>1</v>
      </c>
      <c r="G30" s="33">
        <v>1</v>
      </c>
      <c r="H30" s="36"/>
      <c r="I30" s="36"/>
      <c r="J30" s="37">
        <v>1</v>
      </c>
      <c r="K30" s="34"/>
      <c r="L30" s="56" t="s">
        <v>271</v>
      </c>
      <c r="M30" s="53" t="s">
        <v>274</v>
      </c>
      <c r="N30" s="34"/>
      <c r="O30" s="34"/>
      <c r="P30" s="34"/>
      <c r="Q30" s="34"/>
      <c r="R30" s="51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>
      <c r="A31" s="13">
        <v>41079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/>
      <c r="H31" s="36"/>
      <c r="I31" s="36"/>
      <c r="J31" s="37"/>
      <c r="K31" s="34"/>
      <c r="L31" s="56" t="s">
        <v>266</v>
      </c>
      <c r="M31" s="53"/>
      <c r="N31" s="34"/>
      <c r="O31" s="34"/>
      <c r="P31" s="34"/>
      <c r="Q31" s="34"/>
      <c r="R31" s="51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3.5" thickBot="1">
      <c r="A32" s="14">
        <v>41085</v>
      </c>
      <c r="B32" s="38">
        <v>0</v>
      </c>
      <c r="C32" s="38">
        <v>1</v>
      </c>
      <c r="D32" s="38">
        <v>0</v>
      </c>
      <c r="E32" s="38">
        <v>0</v>
      </c>
      <c r="F32" s="38">
        <v>5</v>
      </c>
      <c r="G32" s="38"/>
      <c r="H32" s="39">
        <v>6</v>
      </c>
      <c r="I32" s="39"/>
      <c r="J32" s="40"/>
      <c r="K32" s="39"/>
      <c r="L32" s="65" t="s">
        <v>312</v>
      </c>
      <c r="M32" s="57"/>
      <c r="N32" s="34"/>
      <c r="O32" s="34"/>
      <c r="P32" s="34"/>
      <c r="Q32" s="34"/>
      <c r="R32" s="51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5">
      <c r="A33" s="117">
        <v>41001</v>
      </c>
      <c r="B33" s="33">
        <v>0</v>
      </c>
      <c r="C33" s="33">
        <v>0</v>
      </c>
      <c r="D33" s="33">
        <v>0</v>
      </c>
      <c r="E33" s="33">
        <v>1</v>
      </c>
      <c r="F33" s="33">
        <v>7</v>
      </c>
      <c r="G33" s="33">
        <v>3</v>
      </c>
      <c r="H33" s="36">
        <v>5</v>
      </c>
      <c r="I33" s="36"/>
      <c r="J33" s="37"/>
      <c r="K33" s="36"/>
      <c r="L33" s="54" t="s">
        <v>85</v>
      </c>
      <c r="M33" s="53"/>
      <c r="N33" s="34"/>
      <c r="O33" s="34"/>
      <c r="P33" s="34"/>
      <c r="Q33" s="34"/>
      <c r="R33" s="51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5">
      <c r="A34" s="13">
        <v>41008</v>
      </c>
      <c r="B34" s="33">
        <v>0</v>
      </c>
      <c r="C34" s="33">
        <v>0</v>
      </c>
      <c r="D34" s="33">
        <v>0</v>
      </c>
      <c r="E34" s="33">
        <v>0</v>
      </c>
      <c r="F34" s="33">
        <v>5</v>
      </c>
      <c r="G34" s="33">
        <v>2</v>
      </c>
      <c r="H34" s="36"/>
      <c r="I34" s="36">
        <v>3</v>
      </c>
      <c r="J34" s="37"/>
      <c r="K34" s="34"/>
      <c r="L34" s="54" t="s">
        <v>86</v>
      </c>
      <c r="M34" s="53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5">
      <c r="A35" s="13">
        <v>41018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/>
      <c r="H35" s="36"/>
      <c r="I35" s="36"/>
      <c r="J35" s="37"/>
      <c r="K35" s="36"/>
      <c r="L35" s="54" t="s">
        <v>87</v>
      </c>
      <c r="M35" s="53"/>
      <c r="N35" s="34"/>
      <c r="O35" s="34"/>
      <c r="P35" s="34"/>
      <c r="Q35" s="34"/>
      <c r="R35" s="51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5">
      <c r="A36" s="13">
        <v>41022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/>
      <c r="H36" s="36"/>
      <c r="I36" s="36"/>
      <c r="J36" s="37"/>
      <c r="K36" s="36"/>
      <c r="L36" s="56" t="s">
        <v>88</v>
      </c>
      <c r="M36" s="53"/>
      <c r="N36" s="34"/>
      <c r="O36" s="34"/>
      <c r="P36" s="34"/>
      <c r="Q36" s="34"/>
      <c r="R36" s="51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5">
      <c r="A37" s="13">
        <v>41029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/>
      <c r="H37" s="36"/>
      <c r="I37" s="36"/>
      <c r="J37" s="37"/>
      <c r="K37" s="36"/>
      <c r="L37" s="56" t="s">
        <v>89</v>
      </c>
      <c r="M37" s="53"/>
      <c r="N37" s="34"/>
      <c r="O37" s="34"/>
      <c r="P37" s="34"/>
      <c r="Q37" s="34"/>
      <c r="R37" s="51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5">
      <c r="A38" s="13">
        <v>41038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/>
      <c r="H38" s="36"/>
      <c r="I38" s="36"/>
      <c r="J38" s="37"/>
      <c r="K38" s="36"/>
      <c r="L38" s="51" t="s">
        <v>90</v>
      </c>
      <c r="M38" s="53"/>
      <c r="N38" s="34"/>
      <c r="O38" s="34"/>
      <c r="P38" s="34"/>
      <c r="Q38" s="34"/>
      <c r="R38" s="51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5">
      <c r="A39" s="13">
        <v>41043</v>
      </c>
      <c r="B39" s="33">
        <v>0</v>
      </c>
      <c r="C39" s="33">
        <v>2</v>
      </c>
      <c r="D39" s="33">
        <v>0</v>
      </c>
      <c r="E39" s="33">
        <v>0</v>
      </c>
      <c r="F39" s="33">
        <v>1</v>
      </c>
      <c r="G39" s="33">
        <v>1</v>
      </c>
      <c r="H39" s="36">
        <v>1</v>
      </c>
      <c r="I39" s="36">
        <v>1</v>
      </c>
      <c r="J39" s="37"/>
      <c r="K39" s="36"/>
      <c r="L39" s="56" t="s">
        <v>205</v>
      </c>
      <c r="M39" s="53"/>
      <c r="N39" s="34"/>
      <c r="O39" s="34"/>
      <c r="P39" s="34"/>
      <c r="Q39" s="34"/>
      <c r="R39" s="51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5">
      <c r="A40" s="13">
        <v>41045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/>
      <c r="H40" s="36"/>
      <c r="I40" s="36"/>
      <c r="J40" s="37"/>
      <c r="K40" s="36"/>
      <c r="L40" s="51" t="s">
        <v>91</v>
      </c>
      <c r="M40" s="53"/>
      <c r="N40" s="34"/>
      <c r="O40" s="34"/>
      <c r="P40" s="34"/>
      <c r="Q40" s="34"/>
      <c r="R40" s="51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5">
      <c r="A41" s="13">
        <v>41053</v>
      </c>
      <c r="B41" s="33">
        <v>0</v>
      </c>
      <c r="C41" s="33">
        <v>0</v>
      </c>
      <c r="D41" s="33">
        <v>0</v>
      </c>
      <c r="E41" s="33">
        <v>1</v>
      </c>
      <c r="F41" s="33">
        <v>0</v>
      </c>
      <c r="G41" s="33"/>
      <c r="H41" s="36">
        <v>1</v>
      </c>
      <c r="I41" s="36"/>
      <c r="J41" s="37"/>
      <c r="K41" s="36"/>
      <c r="L41" s="54" t="s">
        <v>218</v>
      </c>
      <c r="M41" s="53"/>
      <c r="N41" s="34"/>
      <c r="O41" s="34"/>
      <c r="P41" s="34"/>
      <c r="Q41" s="34"/>
      <c r="R41" s="51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5">
      <c r="A42" s="13">
        <v>41060</v>
      </c>
      <c r="B42" s="33">
        <v>0</v>
      </c>
      <c r="C42" s="33">
        <v>0</v>
      </c>
      <c r="D42" s="33">
        <v>0</v>
      </c>
      <c r="E42" s="33">
        <v>0</v>
      </c>
      <c r="F42" s="33">
        <v>2</v>
      </c>
      <c r="G42" s="33">
        <v>2</v>
      </c>
      <c r="H42" s="36"/>
      <c r="I42" s="36"/>
      <c r="J42" s="37"/>
      <c r="K42" s="36"/>
      <c r="L42" s="54" t="s">
        <v>225</v>
      </c>
      <c r="M42" s="53"/>
      <c r="N42" s="34"/>
      <c r="O42" s="34"/>
      <c r="P42" s="34"/>
      <c r="Q42" s="34"/>
      <c r="R42" s="51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5">
      <c r="A43" s="13">
        <v>41060</v>
      </c>
      <c r="B43" s="33">
        <v>0</v>
      </c>
      <c r="C43" s="33">
        <v>0</v>
      </c>
      <c r="D43" s="33">
        <v>0</v>
      </c>
      <c r="E43" s="33">
        <v>0</v>
      </c>
      <c r="F43" s="33">
        <v>0</v>
      </c>
      <c r="G43" s="33"/>
      <c r="H43" s="36"/>
      <c r="I43" s="36"/>
      <c r="J43" s="37"/>
      <c r="K43" s="34"/>
      <c r="L43" s="54" t="s">
        <v>216</v>
      </c>
      <c r="M43" s="53" t="s">
        <v>211</v>
      </c>
      <c r="N43" s="34"/>
      <c r="O43" s="34"/>
      <c r="P43" s="34"/>
      <c r="Q43" s="34"/>
      <c r="R43" s="51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5">
      <c r="A44" s="13">
        <v>41067</v>
      </c>
      <c r="B44" s="33">
        <v>0</v>
      </c>
      <c r="C44" s="33">
        <v>0</v>
      </c>
      <c r="D44" s="33">
        <v>0</v>
      </c>
      <c r="E44" s="33">
        <v>0</v>
      </c>
      <c r="F44" s="33">
        <v>1</v>
      </c>
      <c r="G44" s="33"/>
      <c r="H44" s="36">
        <v>1</v>
      </c>
      <c r="I44" s="36"/>
      <c r="J44" s="37"/>
      <c r="K44" s="36"/>
      <c r="L44" s="56" t="s">
        <v>246</v>
      </c>
      <c r="M44" s="53"/>
      <c r="N44" s="34"/>
      <c r="O44" s="34"/>
      <c r="P44" s="34"/>
      <c r="Q44" s="34"/>
      <c r="R44" s="51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5">
      <c r="A45" s="13">
        <v>41074</v>
      </c>
      <c r="B45" s="33">
        <v>0</v>
      </c>
      <c r="C45" s="33">
        <v>0</v>
      </c>
      <c r="D45" s="33">
        <v>0</v>
      </c>
      <c r="E45" s="33">
        <v>0</v>
      </c>
      <c r="F45" s="33">
        <v>6</v>
      </c>
      <c r="G45" s="33">
        <v>1</v>
      </c>
      <c r="H45" s="36">
        <v>5</v>
      </c>
      <c r="I45" s="36"/>
      <c r="J45" s="37"/>
      <c r="K45" s="36"/>
      <c r="L45" s="56" t="s">
        <v>271</v>
      </c>
      <c r="M45" s="53" t="s">
        <v>247</v>
      </c>
      <c r="N45" s="34"/>
      <c r="O45" s="34"/>
      <c r="P45" s="34"/>
      <c r="Q45" s="34"/>
      <c r="R45" s="51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5">
      <c r="A46" s="13">
        <v>41079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/>
      <c r="H46" s="36"/>
      <c r="I46" s="36"/>
      <c r="J46" s="37"/>
      <c r="K46" s="36"/>
      <c r="L46" s="56" t="s">
        <v>266</v>
      </c>
      <c r="M46" s="53"/>
      <c r="N46" s="34"/>
      <c r="O46" s="34"/>
      <c r="P46" s="34"/>
      <c r="Q46" s="34"/>
      <c r="R46" s="51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5" ht="13.5" thickBot="1">
      <c r="A47" s="14">
        <v>41085</v>
      </c>
      <c r="B47" s="38">
        <v>0</v>
      </c>
      <c r="C47" s="38">
        <v>0</v>
      </c>
      <c r="D47" s="38">
        <v>0</v>
      </c>
      <c r="E47" s="38">
        <v>1</v>
      </c>
      <c r="F47" s="38">
        <v>2</v>
      </c>
      <c r="G47" s="38">
        <v>1</v>
      </c>
      <c r="H47" s="39">
        <v>2</v>
      </c>
      <c r="I47" s="39"/>
      <c r="J47" s="40"/>
      <c r="K47" s="39"/>
      <c r="L47" s="65" t="s">
        <v>312</v>
      </c>
      <c r="M47" s="57"/>
      <c r="N47" s="34"/>
      <c r="O47" s="34"/>
      <c r="P47" s="34"/>
      <c r="Q47" s="34"/>
      <c r="R47" s="51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5">
      <c r="A48" s="13"/>
      <c r="B48" s="36">
        <f>COUNT(B4:F47)</f>
        <v>220</v>
      </c>
      <c r="C48" s="34"/>
      <c r="D48" s="36"/>
      <c r="E48" s="34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4"/>
      <c r="Q48" s="34"/>
      <c r="R48" s="34"/>
      <c r="S48" s="34"/>
      <c r="T48" s="34"/>
      <c r="U48" s="34"/>
      <c r="V48" s="34"/>
      <c r="W48" s="51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spans="1:45">
      <c r="A49" s="13"/>
      <c r="B49" s="36"/>
      <c r="C49" s="34"/>
      <c r="D49" s="36"/>
      <c r="E49" s="34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4"/>
      <c r="Q49" s="34"/>
      <c r="R49" s="34"/>
      <c r="S49" s="34"/>
      <c r="T49" s="34"/>
      <c r="U49" s="34"/>
      <c r="V49" s="34"/>
      <c r="W49" s="51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spans="1:45">
      <c r="A50" s="13"/>
      <c r="B50" s="36"/>
      <c r="C50" s="34"/>
      <c r="D50" s="36"/>
      <c r="E50" s="34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4"/>
      <c r="Q50" s="34"/>
      <c r="R50" s="34"/>
      <c r="S50" s="34"/>
      <c r="T50" s="34"/>
      <c r="U50" s="34"/>
      <c r="V50" s="34"/>
      <c r="W50" s="51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spans="1:45">
      <c r="A51" s="1" t="s">
        <v>92</v>
      </c>
      <c r="B51" s="12" t="s">
        <v>13</v>
      </c>
      <c r="C51" s="11" t="s">
        <v>13</v>
      </c>
      <c r="D51" s="12" t="s">
        <v>13</v>
      </c>
      <c r="E51" s="11" t="s">
        <v>13</v>
      </c>
      <c r="F51" s="11" t="s">
        <v>13</v>
      </c>
      <c r="G51" s="11" t="s">
        <v>16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45">
      <c r="A52" s="3" t="s">
        <v>0</v>
      </c>
      <c r="B52" s="4" t="s">
        <v>18</v>
      </c>
      <c r="C52" s="6" t="s">
        <v>19</v>
      </c>
      <c r="D52" s="6" t="s">
        <v>20</v>
      </c>
      <c r="E52" s="4" t="s">
        <v>21</v>
      </c>
      <c r="F52" s="4" t="s">
        <v>22</v>
      </c>
      <c r="G52" s="4" t="s">
        <v>29</v>
      </c>
      <c r="H52" s="4" t="s">
        <v>30</v>
      </c>
      <c r="I52" s="6" t="s">
        <v>31</v>
      </c>
      <c r="J52" s="6" t="s">
        <v>53</v>
      </c>
      <c r="K52" s="5" t="s">
        <v>32</v>
      </c>
      <c r="L52" s="6" t="s">
        <v>6</v>
      </c>
      <c r="M52" s="5" t="s">
        <v>7</v>
      </c>
      <c r="N52" s="6" t="s">
        <v>8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</row>
    <row r="53" spans="1:45">
      <c r="A53" s="117">
        <v>41003</v>
      </c>
      <c r="B53" s="17">
        <v>0</v>
      </c>
      <c r="C53" s="17">
        <v>0</v>
      </c>
      <c r="D53" s="17">
        <v>0</v>
      </c>
      <c r="E53" s="17">
        <v>0</v>
      </c>
      <c r="F53" s="35">
        <v>2</v>
      </c>
      <c r="G53" s="35">
        <v>2</v>
      </c>
      <c r="H53" s="34"/>
      <c r="I53" s="34"/>
      <c r="J53" s="34"/>
      <c r="K53" s="34"/>
      <c r="L53" s="35"/>
      <c r="M53" s="120" t="s">
        <v>93</v>
      </c>
      <c r="N53" s="53"/>
      <c r="O53" s="36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 spans="1:45">
      <c r="A54" s="13">
        <v>41011</v>
      </c>
      <c r="B54" s="17">
        <v>0</v>
      </c>
      <c r="C54" s="17">
        <v>0</v>
      </c>
      <c r="D54" s="17">
        <v>0</v>
      </c>
      <c r="E54" s="17">
        <v>0</v>
      </c>
      <c r="F54" s="33">
        <v>1</v>
      </c>
      <c r="G54" s="33"/>
      <c r="H54" s="34">
        <v>1</v>
      </c>
      <c r="I54" s="34"/>
      <c r="J54" s="34"/>
      <c r="K54" s="34"/>
      <c r="L54" s="33"/>
      <c r="M54" s="54" t="s">
        <v>94</v>
      </c>
      <c r="N54" s="53" t="s">
        <v>54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</row>
    <row r="55" spans="1:45">
      <c r="A55" s="13">
        <v>41018</v>
      </c>
      <c r="B55" s="17">
        <v>0</v>
      </c>
      <c r="C55" s="17">
        <v>0</v>
      </c>
      <c r="D55" s="17">
        <v>0</v>
      </c>
      <c r="E55" s="17">
        <v>0</v>
      </c>
      <c r="F55" s="33">
        <v>0</v>
      </c>
      <c r="G55" s="33"/>
      <c r="H55" s="34"/>
      <c r="I55" s="34"/>
      <c r="J55" s="34"/>
      <c r="K55" s="34"/>
      <c r="L55" s="33"/>
      <c r="M55" s="54" t="s">
        <v>87</v>
      </c>
      <c r="N55" s="53"/>
      <c r="O55" s="36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spans="1:45">
      <c r="A56" s="13">
        <v>41022</v>
      </c>
      <c r="B56" s="17">
        <v>0</v>
      </c>
      <c r="C56" s="17">
        <v>0</v>
      </c>
      <c r="D56" s="17">
        <v>0</v>
      </c>
      <c r="E56" s="17">
        <v>0</v>
      </c>
      <c r="F56" s="33">
        <v>0</v>
      </c>
      <c r="G56" s="33"/>
      <c r="H56" s="34"/>
      <c r="I56" s="34"/>
      <c r="J56" s="34"/>
      <c r="K56" s="34"/>
      <c r="L56" s="33"/>
      <c r="M56" s="54" t="s">
        <v>88</v>
      </c>
      <c r="N56" s="53"/>
      <c r="O56" s="36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45">
      <c r="A57" s="13">
        <v>41031</v>
      </c>
      <c r="B57" s="17">
        <v>0</v>
      </c>
      <c r="C57" s="17">
        <v>0</v>
      </c>
      <c r="D57" s="17">
        <v>0</v>
      </c>
      <c r="E57" s="17">
        <v>0</v>
      </c>
      <c r="F57" s="33">
        <v>0</v>
      </c>
      <c r="G57" s="33"/>
      <c r="H57" s="34"/>
      <c r="I57" s="34"/>
      <c r="J57" s="34"/>
      <c r="K57" s="34"/>
      <c r="L57" s="33"/>
      <c r="M57" s="54" t="s">
        <v>96</v>
      </c>
      <c r="N57" s="53"/>
      <c r="O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45">
      <c r="A58" s="13">
        <v>41032</v>
      </c>
      <c r="B58" s="17">
        <v>0</v>
      </c>
      <c r="C58" s="17">
        <v>0</v>
      </c>
      <c r="D58" s="17">
        <v>0</v>
      </c>
      <c r="E58" s="17">
        <v>0</v>
      </c>
      <c r="F58" s="33">
        <v>1</v>
      </c>
      <c r="G58" s="33">
        <v>1</v>
      </c>
      <c r="H58" s="34"/>
      <c r="I58" s="34"/>
      <c r="J58" s="34"/>
      <c r="K58" s="34"/>
      <c r="L58" s="33"/>
      <c r="M58" s="54" t="s">
        <v>97</v>
      </c>
      <c r="N58" s="53"/>
      <c r="O58" s="36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45">
      <c r="A59" s="13">
        <v>41036</v>
      </c>
      <c r="B59" s="17">
        <v>0</v>
      </c>
      <c r="C59" s="17">
        <v>0</v>
      </c>
      <c r="D59" s="17">
        <v>0</v>
      </c>
      <c r="E59" s="17">
        <v>0</v>
      </c>
      <c r="F59" s="33">
        <v>1</v>
      </c>
      <c r="G59" s="33"/>
      <c r="H59" s="34">
        <v>1</v>
      </c>
      <c r="I59" s="34"/>
      <c r="J59" s="34"/>
      <c r="K59" s="34"/>
      <c r="L59" s="33"/>
      <c r="M59" s="54" t="s">
        <v>98</v>
      </c>
      <c r="N59" s="53"/>
      <c r="O59" s="36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</row>
    <row r="60" spans="1:45">
      <c r="A60" s="13">
        <v>41047</v>
      </c>
      <c r="B60" s="17">
        <v>0</v>
      </c>
      <c r="C60" s="17">
        <v>0</v>
      </c>
      <c r="D60" s="17">
        <v>0</v>
      </c>
      <c r="E60" s="17">
        <v>0</v>
      </c>
      <c r="F60" s="33">
        <v>0</v>
      </c>
      <c r="G60" s="33"/>
      <c r="H60" s="34"/>
      <c r="I60" s="34"/>
      <c r="J60" s="34"/>
      <c r="K60" s="34"/>
      <c r="L60" s="33"/>
      <c r="M60" s="54" t="s">
        <v>201</v>
      </c>
      <c r="N60" s="53"/>
      <c r="O60" s="36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</row>
    <row r="61" spans="1:45">
      <c r="A61" s="13">
        <v>41054</v>
      </c>
      <c r="B61" s="17">
        <v>0</v>
      </c>
      <c r="C61" s="17">
        <v>0</v>
      </c>
      <c r="D61" s="17">
        <v>0</v>
      </c>
      <c r="E61" s="17">
        <v>0</v>
      </c>
      <c r="F61" s="33">
        <v>1</v>
      </c>
      <c r="G61" s="33"/>
      <c r="H61" s="34">
        <v>1</v>
      </c>
      <c r="I61" s="34"/>
      <c r="J61" s="34"/>
      <c r="K61" s="34"/>
      <c r="L61" s="33"/>
      <c r="M61" s="54" t="s">
        <v>277</v>
      </c>
      <c r="N61" s="53" t="s">
        <v>54</v>
      </c>
      <c r="O61" s="36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</row>
    <row r="62" spans="1:45">
      <c r="A62" s="13">
        <v>41061</v>
      </c>
      <c r="B62" s="17">
        <v>0</v>
      </c>
      <c r="C62" s="17">
        <v>0</v>
      </c>
      <c r="D62" s="17">
        <v>0</v>
      </c>
      <c r="E62" s="17">
        <v>0</v>
      </c>
      <c r="F62" s="33">
        <v>0</v>
      </c>
      <c r="G62" s="33"/>
      <c r="H62" s="34"/>
      <c r="I62" s="34"/>
      <c r="J62" s="34"/>
      <c r="K62" s="34"/>
      <c r="L62" s="33"/>
      <c r="M62" s="51" t="s">
        <v>228</v>
      </c>
      <c r="N62" s="53"/>
      <c r="O62" s="36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</row>
    <row r="63" spans="1:45">
      <c r="A63" s="13">
        <v>41061</v>
      </c>
      <c r="B63" s="17">
        <v>0</v>
      </c>
      <c r="C63" s="17">
        <v>0</v>
      </c>
      <c r="D63" s="17">
        <v>0</v>
      </c>
      <c r="E63" s="17">
        <v>0</v>
      </c>
      <c r="F63" s="33">
        <v>0</v>
      </c>
      <c r="G63" s="33"/>
      <c r="H63" s="34"/>
      <c r="I63" s="34"/>
      <c r="J63" s="34"/>
      <c r="K63" s="34"/>
      <c r="L63" s="33"/>
      <c r="M63" s="51" t="s">
        <v>227</v>
      </c>
      <c r="N63" s="53" t="s">
        <v>211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</row>
    <row r="64" spans="1:45">
      <c r="A64" s="13">
        <v>41068</v>
      </c>
      <c r="B64" s="17">
        <v>0</v>
      </c>
      <c r="C64" s="17">
        <v>0</v>
      </c>
      <c r="D64" s="17">
        <v>0</v>
      </c>
      <c r="E64" s="17">
        <v>0</v>
      </c>
      <c r="F64" s="33">
        <v>1</v>
      </c>
      <c r="G64" s="33"/>
      <c r="H64" s="34">
        <v>1</v>
      </c>
      <c r="I64" s="34"/>
      <c r="J64" s="34"/>
      <c r="K64" s="34"/>
      <c r="L64" s="33"/>
      <c r="M64" s="54" t="s">
        <v>242</v>
      </c>
      <c r="N64" s="53"/>
      <c r="O64" s="36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</row>
    <row r="65" spans="1:35">
      <c r="A65" s="13">
        <v>41075</v>
      </c>
      <c r="B65" s="17">
        <v>0</v>
      </c>
      <c r="C65" s="17">
        <v>0</v>
      </c>
      <c r="D65" s="17">
        <v>0</v>
      </c>
      <c r="E65" s="17">
        <v>0</v>
      </c>
      <c r="F65" s="33">
        <v>1</v>
      </c>
      <c r="G65" s="33"/>
      <c r="H65" s="34">
        <v>1</v>
      </c>
      <c r="I65" s="34"/>
      <c r="J65" s="34"/>
      <c r="K65" s="34"/>
      <c r="L65" s="33"/>
      <c r="M65" s="54" t="s">
        <v>280</v>
      </c>
      <c r="N65" s="53"/>
      <c r="O65" s="36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1:35">
      <c r="A66" s="13">
        <v>41082</v>
      </c>
      <c r="B66" s="17">
        <v>0</v>
      </c>
      <c r="C66" s="17">
        <v>0</v>
      </c>
      <c r="D66" s="17">
        <v>0</v>
      </c>
      <c r="E66" s="17">
        <v>0</v>
      </c>
      <c r="F66" s="33">
        <v>0</v>
      </c>
      <c r="G66" s="33"/>
      <c r="H66" s="34"/>
      <c r="I66" s="34"/>
      <c r="J66" s="34"/>
      <c r="K66" s="34"/>
      <c r="L66" s="33"/>
      <c r="M66" s="54" t="s">
        <v>284</v>
      </c>
      <c r="N66" s="53"/>
      <c r="O66" s="36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</row>
    <row r="67" spans="1:35" ht="13.5" thickBot="1">
      <c r="A67" s="14">
        <v>41087</v>
      </c>
      <c r="B67" s="20">
        <v>0</v>
      </c>
      <c r="C67" s="20">
        <v>0</v>
      </c>
      <c r="D67" s="20">
        <v>0</v>
      </c>
      <c r="E67" s="20">
        <v>0</v>
      </c>
      <c r="F67" s="38">
        <v>0</v>
      </c>
      <c r="G67" s="38"/>
      <c r="H67" s="39"/>
      <c r="I67" s="39"/>
      <c r="J67" s="39"/>
      <c r="K67" s="39"/>
      <c r="L67" s="38"/>
      <c r="M67" s="55" t="s">
        <v>289</v>
      </c>
      <c r="N67" s="57"/>
      <c r="O67" s="36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spans="1:35">
      <c r="A68" s="117">
        <v>41003</v>
      </c>
      <c r="B68" s="17">
        <v>0</v>
      </c>
      <c r="C68" s="17">
        <v>0</v>
      </c>
      <c r="D68" s="17">
        <v>0</v>
      </c>
      <c r="E68" s="17">
        <v>0</v>
      </c>
      <c r="F68" s="33">
        <v>1</v>
      </c>
      <c r="G68" s="33"/>
      <c r="H68" s="34">
        <v>1</v>
      </c>
      <c r="I68" s="34"/>
      <c r="J68" s="34"/>
      <c r="K68" s="34"/>
      <c r="L68" s="33"/>
      <c r="M68" s="120" t="s">
        <v>93</v>
      </c>
      <c r="N68" s="53"/>
      <c r="O68" s="36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</row>
    <row r="69" spans="1:35">
      <c r="A69" s="13">
        <v>41011</v>
      </c>
      <c r="B69" s="17">
        <v>1</v>
      </c>
      <c r="C69" s="17">
        <v>1</v>
      </c>
      <c r="D69" s="17">
        <v>0</v>
      </c>
      <c r="E69" s="17">
        <v>0</v>
      </c>
      <c r="F69" s="33">
        <v>0</v>
      </c>
      <c r="G69" s="33"/>
      <c r="H69" s="34">
        <v>2</v>
      </c>
      <c r="I69" s="34"/>
      <c r="J69" s="34"/>
      <c r="K69" s="34"/>
      <c r="L69" s="33"/>
      <c r="M69" s="54" t="s">
        <v>94</v>
      </c>
      <c r="N69" s="53" t="s">
        <v>56</v>
      </c>
      <c r="O69" s="36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</row>
    <row r="70" spans="1:35">
      <c r="A70" s="13">
        <v>41018</v>
      </c>
      <c r="B70" s="17">
        <v>0</v>
      </c>
      <c r="C70" s="17">
        <v>0</v>
      </c>
      <c r="D70" s="17">
        <v>0</v>
      </c>
      <c r="E70" s="17">
        <v>0</v>
      </c>
      <c r="F70" s="33">
        <v>0</v>
      </c>
      <c r="G70" s="33"/>
      <c r="H70" s="34"/>
      <c r="I70" s="34"/>
      <c r="J70" s="34"/>
      <c r="K70" s="34"/>
      <c r="L70" s="33"/>
      <c r="M70" s="54" t="s">
        <v>87</v>
      </c>
      <c r="N70" s="53"/>
      <c r="O70" s="36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</row>
    <row r="71" spans="1:35">
      <c r="A71" s="13">
        <v>41022</v>
      </c>
      <c r="B71" s="17">
        <v>0</v>
      </c>
      <c r="C71" s="17">
        <v>1</v>
      </c>
      <c r="D71" s="17">
        <v>0</v>
      </c>
      <c r="E71" s="17">
        <v>0</v>
      </c>
      <c r="F71" s="33">
        <v>0</v>
      </c>
      <c r="G71" s="33"/>
      <c r="H71" s="34">
        <v>1</v>
      </c>
      <c r="I71" s="34"/>
      <c r="J71" s="34"/>
      <c r="K71" s="34"/>
      <c r="L71" s="33"/>
      <c r="M71" s="54" t="s">
        <v>88</v>
      </c>
      <c r="N71" s="53" t="s">
        <v>54</v>
      </c>
      <c r="O71" s="36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spans="1:35">
      <c r="A72" s="13">
        <v>41031</v>
      </c>
      <c r="B72" s="17">
        <v>0</v>
      </c>
      <c r="C72" s="17">
        <v>0</v>
      </c>
      <c r="D72" s="17">
        <v>0</v>
      </c>
      <c r="E72" s="17">
        <v>0</v>
      </c>
      <c r="F72" s="33">
        <v>0</v>
      </c>
      <c r="G72" s="33"/>
      <c r="H72" s="34"/>
      <c r="I72" s="34"/>
      <c r="J72" s="34"/>
      <c r="K72" s="34"/>
      <c r="L72" s="33"/>
      <c r="M72" s="54" t="s">
        <v>96</v>
      </c>
      <c r="N72" s="53"/>
      <c r="O72" s="36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</row>
    <row r="73" spans="1:35">
      <c r="A73" s="13">
        <v>41032</v>
      </c>
      <c r="B73" s="17">
        <v>1</v>
      </c>
      <c r="C73" s="17">
        <v>0</v>
      </c>
      <c r="D73" s="17">
        <v>0</v>
      </c>
      <c r="E73" s="17">
        <v>0</v>
      </c>
      <c r="F73" s="33">
        <v>0</v>
      </c>
      <c r="G73" s="33"/>
      <c r="H73" s="34">
        <v>1</v>
      </c>
      <c r="I73" s="34"/>
      <c r="J73" s="34"/>
      <c r="K73" s="34"/>
      <c r="L73" s="33"/>
      <c r="M73" s="54" t="s">
        <v>97</v>
      </c>
      <c r="N73" s="53" t="s">
        <v>54</v>
      </c>
      <c r="O73" s="36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</row>
    <row r="74" spans="1:35">
      <c r="A74" s="13">
        <v>41036</v>
      </c>
      <c r="B74" s="17">
        <v>1</v>
      </c>
      <c r="C74" s="17">
        <v>0</v>
      </c>
      <c r="D74" s="17">
        <v>0</v>
      </c>
      <c r="E74" s="17">
        <v>0</v>
      </c>
      <c r="F74" s="33">
        <v>1</v>
      </c>
      <c r="G74" s="33">
        <v>1</v>
      </c>
      <c r="H74" s="34">
        <v>1</v>
      </c>
      <c r="I74" s="34"/>
      <c r="J74" s="34"/>
      <c r="K74" s="34"/>
      <c r="L74" s="33"/>
      <c r="M74" s="54" t="s">
        <v>98</v>
      </c>
      <c r="N74" s="53"/>
      <c r="O74" s="36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</row>
    <row r="75" spans="1:35">
      <c r="A75" s="13">
        <v>41047</v>
      </c>
      <c r="B75" s="17">
        <v>0</v>
      </c>
      <c r="C75" s="17">
        <v>1</v>
      </c>
      <c r="D75" s="17">
        <v>0</v>
      </c>
      <c r="E75" s="17">
        <v>0</v>
      </c>
      <c r="F75" s="33">
        <v>0</v>
      </c>
      <c r="G75" s="33"/>
      <c r="H75" s="34">
        <v>1</v>
      </c>
      <c r="I75" s="34"/>
      <c r="J75" s="34"/>
      <c r="K75" s="34"/>
      <c r="L75" s="33"/>
      <c r="M75" s="54" t="s">
        <v>201</v>
      </c>
      <c r="N75" s="53"/>
      <c r="O75" s="36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</row>
    <row r="76" spans="1:35">
      <c r="A76" s="13">
        <v>41054</v>
      </c>
      <c r="B76" s="17">
        <v>2</v>
      </c>
      <c r="C76" s="17">
        <v>0</v>
      </c>
      <c r="D76" s="17">
        <v>0</v>
      </c>
      <c r="E76" s="17">
        <v>0</v>
      </c>
      <c r="F76" s="33">
        <v>0</v>
      </c>
      <c r="G76" s="33">
        <v>2</v>
      </c>
      <c r="H76" s="34"/>
      <c r="I76" s="34"/>
      <c r="J76" s="34"/>
      <c r="K76" s="34"/>
      <c r="L76" s="33"/>
      <c r="M76" s="54" t="s">
        <v>277</v>
      </c>
      <c r="N76" s="53"/>
      <c r="O76" s="36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</row>
    <row r="77" spans="1:35">
      <c r="A77" s="13">
        <v>41061</v>
      </c>
      <c r="B77" s="17">
        <v>0</v>
      </c>
      <c r="C77" s="17">
        <v>0</v>
      </c>
      <c r="D77" s="17">
        <v>0</v>
      </c>
      <c r="E77" s="17">
        <v>0</v>
      </c>
      <c r="F77" s="33">
        <v>0</v>
      </c>
      <c r="G77" s="33"/>
      <c r="H77" s="34"/>
      <c r="I77" s="34"/>
      <c r="J77" s="34"/>
      <c r="K77" s="34"/>
      <c r="L77" s="33"/>
      <c r="M77" s="51" t="s">
        <v>228</v>
      </c>
      <c r="N77" s="53"/>
      <c r="O77" s="36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</row>
    <row r="78" spans="1:35">
      <c r="A78" s="13">
        <v>41061</v>
      </c>
      <c r="B78" s="17">
        <v>0</v>
      </c>
      <c r="C78" s="17">
        <v>0</v>
      </c>
      <c r="D78" s="17">
        <v>0</v>
      </c>
      <c r="E78" s="17">
        <v>0</v>
      </c>
      <c r="F78" s="33">
        <v>0</v>
      </c>
      <c r="G78" s="33"/>
      <c r="H78" s="34"/>
      <c r="I78" s="34"/>
      <c r="J78" s="34"/>
      <c r="K78" s="34"/>
      <c r="L78" s="33"/>
      <c r="M78" s="51" t="s">
        <v>227</v>
      </c>
      <c r="N78" s="53" t="s">
        <v>211</v>
      </c>
      <c r="O78" s="36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</row>
    <row r="79" spans="1:35">
      <c r="A79" s="13">
        <v>41068</v>
      </c>
      <c r="B79" s="17">
        <v>0</v>
      </c>
      <c r="C79" s="17">
        <v>0</v>
      </c>
      <c r="D79" s="17">
        <v>0</v>
      </c>
      <c r="E79" s="17">
        <v>0</v>
      </c>
      <c r="F79" s="33">
        <v>0</v>
      </c>
      <c r="G79" s="33"/>
      <c r="H79" s="34"/>
      <c r="I79" s="34"/>
      <c r="J79" s="34"/>
      <c r="K79" s="34"/>
      <c r="L79" s="33"/>
      <c r="M79" s="54" t="s">
        <v>242</v>
      </c>
      <c r="N79" s="53"/>
      <c r="O79" s="36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</row>
    <row r="80" spans="1:35">
      <c r="A80" s="13">
        <v>41075</v>
      </c>
      <c r="B80" s="17">
        <v>3</v>
      </c>
      <c r="C80" s="17">
        <v>1</v>
      </c>
      <c r="D80" s="17">
        <v>0</v>
      </c>
      <c r="E80" s="17">
        <v>0</v>
      </c>
      <c r="F80" s="33">
        <v>2</v>
      </c>
      <c r="G80" s="33">
        <v>3</v>
      </c>
      <c r="H80" s="34">
        <v>3</v>
      </c>
      <c r="I80" s="34"/>
      <c r="J80" s="34"/>
      <c r="K80" s="34"/>
      <c r="L80" s="33"/>
      <c r="M80" s="54" t="s">
        <v>280</v>
      </c>
      <c r="N80" s="53"/>
      <c r="O80" s="36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</row>
    <row r="81" spans="1:35">
      <c r="A81" s="13">
        <v>41082</v>
      </c>
      <c r="B81" s="17">
        <v>0</v>
      </c>
      <c r="C81" s="17">
        <v>0</v>
      </c>
      <c r="D81" s="17">
        <v>0</v>
      </c>
      <c r="E81" s="17">
        <v>0</v>
      </c>
      <c r="F81" s="33">
        <v>0</v>
      </c>
      <c r="G81" s="33"/>
      <c r="H81" s="34"/>
      <c r="I81" s="34"/>
      <c r="J81" s="34"/>
      <c r="K81" s="34"/>
      <c r="L81" s="33"/>
      <c r="M81" s="54" t="s">
        <v>284</v>
      </c>
      <c r="N81" s="53"/>
      <c r="O81" s="36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</row>
    <row r="82" spans="1:35" ht="13.5" thickBot="1">
      <c r="A82" s="14">
        <v>41087</v>
      </c>
      <c r="B82" s="20">
        <v>0</v>
      </c>
      <c r="C82" s="20">
        <v>0</v>
      </c>
      <c r="D82" s="20">
        <v>0</v>
      </c>
      <c r="E82" s="20">
        <v>0</v>
      </c>
      <c r="F82" s="38">
        <v>0</v>
      </c>
      <c r="G82" s="38"/>
      <c r="H82" s="39"/>
      <c r="I82" s="39"/>
      <c r="J82" s="39"/>
      <c r="K82" s="39"/>
      <c r="L82" s="38"/>
      <c r="M82" s="55" t="s">
        <v>289</v>
      </c>
      <c r="N82" s="57"/>
      <c r="O82" s="36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spans="1:35">
      <c r="A83" s="117">
        <v>41003</v>
      </c>
      <c r="B83" s="17">
        <v>0</v>
      </c>
      <c r="C83" s="17">
        <v>0</v>
      </c>
      <c r="D83" s="17">
        <v>0</v>
      </c>
      <c r="E83" s="17">
        <v>0</v>
      </c>
      <c r="F83" s="25"/>
      <c r="G83" s="33"/>
      <c r="H83" s="34"/>
      <c r="I83" s="34"/>
      <c r="J83" s="34"/>
      <c r="K83" s="34"/>
      <c r="L83" s="33"/>
      <c r="M83" s="120" t="s">
        <v>93</v>
      </c>
      <c r="N83" s="53"/>
      <c r="O83" s="36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spans="1:35">
      <c r="A84" s="13">
        <v>41011</v>
      </c>
      <c r="B84" s="17">
        <v>0</v>
      </c>
      <c r="C84" s="17">
        <v>0</v>
      </c>
      <c r="D84" s="17">
        <v>0</v>
      </c>
      <c r="E84" s="17">
        <v>0</v>
      </c>
      <c r="F84" s="25"/>
      <c r="G84" s="33"/>
      <c r="H84" s="34"/>
      <c r="I84" s="34"/>
      <c r="J84" s="34"/>
      <c r="K84" s="34"/>
      <c r="L84" s="33"/>
      <c r="M84" s="54" t="s">
        <v>94</v>
      </c>
      <c r="N84" s="53"/>
      <c r="O84" s="36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</row>
    <row r="85" spans="1:35">
      <c r="A85" s="13">
        <v>41018</v>
      </c>
      <c r="B85" s="17">
        <v>12</v>
      </c>
      <c r="C85" s="17">
        <v>0</v>
      </c>
      <c r="D85" s="17">
        <v>1</v>
      </c>
      <c r="E85" s="17">
        <v>0</v>
      </c>
      <c r="F85" s="25"/>
      <c r="G85" s="33"/>
      <c r="H85" s="34">
        <v>1</v>
      </c>
      <c r="I85" s="34"/>
      <c r="J85" s="34"/>
      <c r="K85" s="34"/>
      <c r="L85" s="33" t="s">
        <v>145</v>
      </c>
      <c r="M85" s="54" t="s">
        <v>87</v>
      </c>
      <c r="N85" s="53" t="s">
        <v>146</v>
      </c>
      <c r="O85" s="36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</row>
    <row r="86" spans="1:35">
      <c r="A86" s="13">
        <v>41022</v>
      </c>
      <c r="B86" s="17">
        <v>0</v>
      </c>
      <c r="C86" s="17">
        <v>0</v>
      </c>
      <c r="D86" s="17">
        <v>0</v>
      </c>
      <c r="E86" s="17">
        <v>0</v>
      </c>
      <c r="F86" s="25"/>
      <c r="G86" s="33"/>
      <c r="H86" s="34"/>
      <c r="I86" s="34"/>
      <c r="J86" s="34"/>
      <c r="K86" s="34"/>
      <c r="L86" s="33"/>
      <c r="M86" s="54" t="s">
        <v>88</v>
      </c>
      <c r="N86" s="53"/>
      <c r="O86" s="36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</row>
    <row r="87" spans="1:35">
      <c r="A87" s="13">
        <v>41031</v>
      </c>
      <c r="B87" s="17">
        <v>0</v>
      </c>
      <c r="C87" s="17">
        <v>0</v>
      </c>
      <c r="D87" s="17">
        <v>0</v>
      </c>
      <c r="E87" s="17">
        <v>0</v>
      </c>
      <c r="F87" s="25"/>
      <c r="G87" s="33"/>
      <c r="H87" s="34"/>
      <c r="I87" s="34"/>
      <c r="J87" s="34"/>
      <c r="K87" s="34"/>
      <c r="L87" s="33"/>
      <c r="M87" s="54" t="s">
        <v>96</v>
      </c>
      <c r="N87" s="53"/>
      <c r="O87" s="36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</row>
    <row r="88" spans="1:35">
      <c r="A88" s="13">
        <v>41032</v>
      </c>
      <c r="B88" s="17">
        <v>0</v>
      </c>
      <c r="C88" s="17">
        <v>0</v>
      </c>
      <c r="D88" s="17">
        <v>0</v>
      </c>
      <c r="E88" s="17">
        <v>0</v>
      </c>
      <c r="F88" s="25"/>
      <c r="G88" s="33"/>
      <c r="H88" s="34"/>
      <c r="I88" s="34"/>
      <c r="J88" s="34"/>
      <c r="K88" s="34"/>
      <c r="L88" s="33"/>
      <c r="M88" s="54" t="s">
        <v>97</v>
      </c>
      <c r="N88" s="53"/>
      <c r="O88" s="36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1:35">
      <c r="A89" s="13">
        <v>41036</v>
      </c>
      <c r="B89" s="17">
        <v>1</v>
      </c>
      <c r="C89" s="17">
        <v>0</v>
      </c>
      <c r="D89" s="17">
        <v>0</v>
      </c>
      <c r="E89" s="17">
        <v>0</v>
      </c>
      <c r="F89" s="25"/>
      <c r="G89" s="33"/>
      <c r="H89" s="34">
        <v>1</v>
      </c>
      <c r="I89" s="34"/>
      <c r="J89" s="34"/>
      <c r="K89" s="34"/>
      <c r="L89" s="33"/>
      <c r="M89" s="54" t="s">
        <v>98</v>
      </c>
      <c r="N89" s="53" t="s">
        <v>54</v>
      </c>
      <c r="O89" s="36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1:35">
      <c r="A90" s="13">
        <v>41047</v>
      </c>
      <c r="B90" s="17">
        <v>0</v>
      </c>
      <c r="C90" s="17">
        <v>0</v>
      </c>
      <c r="D90" s="17">
        <v>0</v>
      </c>
      <c r="E90" s="17">
        <v>0</v>
      </c>
      <c r="F90" s="25"/>
      <c r="G90" s="33"/>
      <c r="H90" s="34"/>
      <c r="I90" s="34"/>
      <c r="J90" s="34"/>
      <c r="K90" s="34"/>
      <c r="L90" s="33"/>
      <c r="M90" s="54" t="s">
        <v>201</v>
      </c>
      <c r="N90" s="53"/>
      <c r="O90" s="36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</row>
    <row r="91" spans="1:35">
      <c r="A91" s="13">
        <v>41054</v>
      </c>
      <c r="B91" s="17">
        <v>0</v>
      </c>
      <c r="C91" s="17">
        <v>0</v>
      </c>
      <c r="D91" s="17">
        <v>0</v>
      </c>
      <c r="E91" s="17">
        <v>0</v>
      </c>
      <c r="F91" s="25"/>
      <c r="G91" s="33"/>
      <c r="H91" s="34"/>
      <c r="I91" s="34"/>
      <c r="J91" s="34"/>
      <c r="K91" s="34"/>
      <c r="L91" s="33"/>
      <c r="M91" s="54" t="s">
        <v>277</v>
      </c>
      <c r="N91" s="53"/>
      <c r="O91" s="36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</row>
    <row r="92" spans="1:35">
      <c r="A92" s="13">
        <v>41061</v>
      </c>
      <c r="B92" s="17">
        <v>0</v>
      </c>
      <c r="C92" s="17">
        <v>0</v>
      </c>
      <c r="D92" s="17">
        <v>0</v>
      </c>
      <c r="E92" s="17">
        <v>0</v>
      </c>
      <c r="F92" s="25"/>
      <c r="G92" s="33"/>
      <c r="H92" s="34"/>
      <c r="I92" s="34"/>
      <c r="J92" s="34"/>
      <c r="K92" s="34"/>
      <c r="L92" s="33"/>
      <c r="M92" s="51" t="s">
        <v>228</v>
      </c>
      <c r="N92" s="53"/>
      <c r="O92" s="36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1:35">
      <c r="A93" s="13">
        <v>41061</v>
      </c>
      <c r="B93" s="17">
        <v>0</v>
      </c>
      <c r="C93" s="17">
        <v>0</v>
      </c>
      <c r="D93" s="17">
        <v>0</v>
      </c>
      <c r="E93" s="17">
        <v>0</v>
      </c>
      <c r="F93" s="25"/>
      <c r="G93" s="33"/>
      <c r="H93" s="34"/>
      <c r="I93" s="34"/>
      <c r="J93" s="34"/>
      <c r="K93" s="34"/>
      <c r="L93" s="33"/>
      <c r="M93" s="51" t="s">
        <v>227</v>
      </c>
      <c r="N93" s="53" t="s">
        <v>211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</row>
    <row r="94" spans="1:35">
      <c r="A94" s="13">
        <v>41068</v>
      </c>
      <c r="B94" s="17">
        <v>0</v>
      </c>
      <c r="C94" s="17">
        <v>0</v>
      </c>
      <c r="D94" s="17">
        <v>0</v>
      </c>
      <c r="E94" s="17">
        <v>0</v>
      </c>
      <c r="F94" s="25"/>
      <c r="G94" s="33"/>
      <c r="H94" s="34"/>
      <c r="I94" s="36"/>
      <c r="J94" s="34"/>
      <c r="K94" s="34"/>
      <c r="L94" s="33"/>
      <c r="M94" s="54" t="s">
        <v>242</v>
      </c>
      <c r="N94" s="53"/>
      <c r="O94" s="36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</row>
    <row r="95" spans="1:35">
      <c r="A95" s="13">
        <v>41073</v>
      </c>
      <c r="B95" s="17">
        <v>0</v>
      </c>
      <c r="C95" s="17">
        <v>0</v>
      </c>
      <c r="D95" s="17">
        <v>0</v>
      </c>
      <c r="E95" s="17">
        <v>0</v>
      </c>
      <c r="F95" s="25"/>
      <c r="G95" s="33"/>
      <c r="H95" s="34"/>
      <c r="I95" s="34"/>
      <c r="J95" s="34"/>
      <c r="K95" s="34"/>
      <c r="L95" s="33"/>
      <c r="M95" s="54" t="s">
        <v>249</v>
      </c>
      <c r="N95" s="53"/>
      <c r="O95" s="36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1:35">
      <c r="A96" s="13">
        <v>41075</v>
      </c>
      <c r="B96" s="17">
        <v>0</v>
      </c>
      <c r="C96" s="17">
        <v>0</v>
      </c>
      <c r="D96" s="17">
        <v>0</v>
      </c>
      <c r="E96" s="17">
        <v>0</v>
      </c>
      <c r="F96" s="25"/>
      <c r="G96" s="33"/>
      <c r="H96" s="34"/>
      <c r="I96" s="34"/>
      <c r="J96" s="34"/>
      <c r="K96" s="34"/>
      <c r="L96" s="33"/>
      <c r="M96" s="54" t="s">
        <v>280</v>
      </c>
      <c r="N96" s="53"/>
      <c r="O96" s="36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</row>
    <row r="97" spans="1:45">
      <c r="A97" s="13">
        <v>41082</v>
      </c>
      <c r="B97" s="17">
        <v>0</v>
      </c>
      <c r="C97" s="17">
        <v>0</v>
      </c>
      <c r="D97" s="17">
        <v>0</v>
      </c>
      <c r="E97" s="17">
        <v>0</v>
      </c>
      <c r="F97" s="25"/>
      <c r="G97" s="33"/>
      <c r="H97" s="34"/>
      <c r="I97" s="34"/>
      <c r="J97" s="34"/>
      <c r="K97" s="34"/>
      <c r="L97" s="33"/>
      <c r="M97" s="54" t="s">
        <v>284</v>
      </c>
      <c r="N97" s="53"/>
      <c r="O97" s="36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1:45" ht="13.5" thickBot="1">
      <c r="A98" s="14">
        <v>41087</v>
      </c>
      <c r="B98" s="20">
        <v>0</v>
      </c>
      <c r="C98" s="20">
        <v>0</v>
      </c>
      <c r="D98" s="20">
        <v>0</v>
      </c>
      <c r="E98" s="20">
        <v>0</v>
      </c>
      <c r="F98" s="26"/>
      <c r="G98" s="38"/>
      <c r="H98" s="39"/>
      <c r="I98" s="39"/>
      <c r="J98" s="39"/>
      <c r="K98" s="39"/>
      <c r="L98" s="38"/>
      <c r="M98" s="55" t="s">
        <v>289</v>
      </c>
      <c r="N98" s="57"/>
      <c r="O98" s="36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1:45">
      <c r="A99" s="15"/>
      <c r="B99" s="18">
        <f>COUNT(B53:F82,B83:E98)</f>
        <v>214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</row>
    <row r="100" spans="1:45">
      <c r="A100" s="1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</row>
    <row r="101" spans="1:45">
      <c r="A101" s="1" t="s">
        <v>99</v>
      </c>
      <c r="B101" s="12" t="s">
        <v>13</v>
      </c>
      <c r="C101" s="11" t="s">
        <v>13</v>
      </c>
      <c r="D101" s="12" t="s">
        <v>13</v>
      </c>
      <c r="E101" s="11" t="s">
        <v>13</v>
      </c>
      <c r="F101" s="11" t="s">
        <v>13</v>
      </c>
      <c r="G101" s="11" t="s">
        <v>16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 spans="1:45">
      <c r="A102" s="3" t="s">
        <v>0</v>
      </c>
      <c r="B102" s="4" t="s">
        <v>18</v>
      </c>
      <c r="C102" s="6" t="s">
        <v>19</v>
      </c>
      <c r="D102" s="6" t="s">
        <v>20</v>
      </c>
      <c r="E102" s="4" t="s">
        <v>21</v>
      </c>
      <c r="F102" s="4" t="s">
        <v>22</v>
      </c>
      <c r="G102" s="4" t="s">
        <v>29</v>
      </c>
      <c r="H102" s="4" t="s">
        <v>30</v>
      </c>
      <c r="I102" s="6" t="s">
        <v>31</v>
      </c>
      <c r="J102" s="6" t="s">
        <v>53</v>
      </c>
      <c r="K102" s="5" t="s">
        <v>32</v>
      </c>
      <c r="L102" s="6" t="s">
        <v>6</v>
      </c>
      <c r="M102" s="5" t="s">
        <v>7</v>
      </c>
      <c r="N102" s="6" t="s">
        <v>8</v>
      </c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spans="1:45">
      <c r="A103" s="117">
        <v>41002</v>
      </c>
      <c r="B103" s="17">
        <v>0</v>
      </c>
      <c r="C103" s="17">
        <v>0</v>
      </c>
      <c r="D103" s="17">
        <v>0</v>
      </c>
      <c r="E103" s="17">
        <v>0</v>
      </c>
      <c r="F103" s="35">
        <v>39</v>
      </c>
      <c r="G103" s="35"/>
      <c r="H103" s="34"/>
      <c r="I103" s="34"/>
      <c r="J103" s="34"/>
      <c r="K103" s="34"/>
      <c r="L103" s="35" t="s">
        <v>147</v>
      </c>
      <c r="M103" s="120" t="s">
        <v>100</v>
      </c>
      <c r="N103" s="52" t="s">
        <v>148</v>
      </c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</row>
    <row r="104" spans="1:45">
      <c r="A104" s="13">
        <v>41009</v>
      </c>
      <c r="B104" s="17">
        <v>0</v>
      </c>
      <c r="C104" s="17">
        <v>1</v>
      </c>
      <c r="D104" s="17">
        <v>0</v>
      </c>
      <c r="E104" s="17">
        <v>0</v>
      </c>
      <c r="F104" s="33">
        <v>10</v>
      </c>
      <c r="G104" s="33">
        <v>1</v>
      </c>
      <c r="H104" s="34">
        <v>10</v>
      </c>
      <c r="I104" s="34"/>
      <c r="J104" s="34"/>
      <c r="K104" s="34"/>
      <c r="L104" s="33"/>
      <c r="M104" s="54" t="s">
        <v>101</v>
      </c>
      <c r="N104" s="53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</row>
    <row r="105" spans="1:45">
      <c r="A105" s="13">
        <v>41018</v>
      </c>
      <c r="B105" s="17">
        <v>0</v>
      </c>
      <c r="C105" s="17">
        <v>1</v>
      </c>
      <c r="D105" s="17">
        <v>0</v>
      </c>
      <c r="E105" s="17">
        <v>0</v>
      </c>
      <c r="F105" s="33">
        <v>12</v>
      </c>
      <c r="G105" s="33"/>
      <c r="H105" s="34">
        <v>13</v>
      </c>
      <c r="I105" s="34"/>
      <c r="J105" s="34"/>
      <c r="K105" s="34"/>
      <c r="L105" s="33"/>
      <c r="M105" s="54" t="s">
        <v>87</v>
      </c>
      <c r="N105" s="53" t="s">
        <v>54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</row>
    <row r="106" spans="1:45">
      <c r="A106" s="13">
        <v>41022</v>
      </c>
      <c r="B106" s="17">
        <v>0</v>
      </c>
      <c r="C106" s="17">
        <v>0</v>
      </c>
      <c r="D106" s="17">
        <v>0</v>
      </c>
      <c r="E106" s="17">
        <v>0</v>
      </c>
      <c r="F106" s="33">
        <v>0</v>
      </c>
      <c r="G106" s="33"/>
      <c r="H106" s="34"/>
      <c r="I106" s="34"/>
      <c r="J106" s="34"/>
      <c r="K106" s="34"/>
      <c r="L106" s="33"/>
      <c r="M106" s="54" t="s">
        <v>88</v>
      </c>
      <c r="N106" s="53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</row>
    <row r="107" spans="1:45">
      <c r="A107" s="13">
        <v>41030</v>
      </c>
      <c r="B107" s="17">
        <v>0</v>
      </c>
      <c r="C107" s="17">
        <v>0</v>
      </c>
      <c r="D107" s="17">
        <v>0</v>
      </c>
      <c r="E107" s="17">
        <v>0</v>
      </c>
      <c r="F107" s="33">
        <v>0</v>
      </c>
      <c r="G107" s="33"/>
      <c r="H107" s="34"/>
      <c r="I107" s="34"/>
      <c r="J107" s="34"/>
      <c r="K107" s="34"/>
      <c r="L107" s="33"/>
      <c r="M107" s="54" t="s">
        <v>102</v>
      </c>
      <c r="N107" s="53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</row>
    <row r="108" spans="1:45">
      <c r="A108" s="13">
        <v>41039</v>
      </c>
      <c r="B108" s="17">
        <v>0</v>
      </c>
      <c r="C108" s="17">
        <v>0</v>
      </c>
      <c r="D108" s="17">
        <v>0</v>
      </c>
      <c r="E108" s="17">
        <v>0</v>
      </c>
      <c r="F108" s="33">
        <v>2</v>
      </c>
      <c r="G108" s="33"/>
      <c r="H108" s="34">
        <v>2</v>
      </c>
      <c r="I108" s="34"/>
      <c r="J108" s="34"/>
      <c r="K108" s="34"/>
      <c r="L108" s="33"/>
      <c r="M108" s="54" t="s">
        <v>297</v>
      </c>
      <c r="N108" s="53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</row>
    <row r="109" spans="1:45">
      <c r="A109" s="13">
        <v>41044</v>
      </c>
      <c r="B109" s="17">
        <v>0</v>
      </c>
      <c r="C109" s="17">
        <v>0</v>
      </c>
      <c r="D109" s="17">
        <v>0</v>
      </c>
      <c r="E109" s="17">
        <v>0</v>
      </c>
      <c r="F109" s="33">
        <v>1</v>
      </c>
      <c r="G109" s="33"/>
      <c r="H109" s="34"/>
      <c r="I109" s="34"/>
      <c r="J109" s="34"/>
      <c r="K109" s="34">
        <v>1</v>
      </c>
      <c r="L109" s="33"/>
      <c r="M109" s="54" t="s">
        <v>189</v>
      </c>
      <c r="N109" s="53" t="s">
        <v>191</v>
      </c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</row>
    <row r="110" spans="1:45">
      <c r="A110" s="13">
        <v>41051</v>
      </c>
      <c r="B110" s="17">
        <v>0</v>
      </c>
      <c r="C110" s="17">
        <v>0</v>
      </c>
      <c r="D110" s="17">
        <v>0</v>
      </c>
      <c r="E110" s="17">
        <v>0</v>
      </c>
      <c r="F110" s="33">
        <v>0</v>
      </c>
      <c r="G110" s="33"/>
      <c r="H110" s="34"/>
      <c r="I110" s="34"/>
      <c r="J110" s="34"/>
      <c r="K110" s="34"/>
      <c r="L110" s="33"/>
      <c r="M110" s="54" t="s">
        <v>193</v>
      </c>
      <c r="N110" s="53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</row>
    <row r="111" spans="1:45">
      <c r="A111" s="13">
        <v>41061</v>
      </c>
      <c r="B111" s="17">
        <v>0</v>
      </c>
      <c r="C111" s="17">
        <v>0</v>
      </c>
      <c r="D111" s="17">
        <v>0</v>
      </c>
      <c r="E111" s="17">
        <v>0</v>
      </c>
      <c r="F111" s="33">
        <v>0</v>
      </c>
      <c r="G111" s="33"/>
      <c r="H111" s="34"/>
      <c r="I111" s="34"/>
      <c r="J111" s="34"/>
      <c r="K111" s="34"/>
      <c r="L111" s="33"/>
      <c r="M111" s="51" t="s">
        <v>228</v>
      </c>
      <c r="N111" s="53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1:45">
      <c r="A112" s="13">
        <v>41061</v>
      </c>
      <c r="B112" s="17">
        <v>0</v>
      </c>
      <c r="C112" s="17">
        <v>0</v>
      </c>
      <c r="D112" s="17">
        <v>0</v>
      </c>
      <c r="E112" s="17">
        <v>0</v>
      </c>
      <c r="F112" s="33">
        <v>0</v>
      </c>
      <c r="G112" s="33"/>
      <c r="H112" s="34"/>
      <c r="I112" s="34"/>
      <c r="J112" s="34"/>
      <c r="K112" s="34"/>
      <c r="L112" s="33"/>
      <c r="M112" s="51" t="s">
        <v>227</v>
      </c>
      <c r="N112" s="53" t="s">
        <v>211</v>
      </c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</row>
    <row r="113" spans="1:35">
      <c r="A113" s="13">
        <v>41065</v>
      </c>
      <c r="B113" s="17">
        <v>0</v>
      </c>
      <c r="C113" s="17">
        <v>0</v>
      </c>
      <c r="D113" s="17">
        <v>0</v>
      </c>
      <c r="E113" s="17">
        <v>0</v>
      </c>
      <c r="F113" s="33">
        <v>0</v>
      </c>
      <c r="G113" s="33"/>
      <c r="H113" s="34"/>
      <c r="I113" s="34"/>
      <c r="J113" s="34"/>
      <c r="K113" s="34"/>
      <c r="L113" s="33"/>
      <c r="M113" s="54" t="s">
        <v>230</v>
      </c>
      <c r="N113" s="53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</row>
    <row r="114" spans="1:35">
      <c r="A114" s="13">
        <v>41072</v>
      </c>
      <c r="B114" s="17">
        <v>0</v>
      </c>
      <c r="C114" s="17">
        <v>0</v>
      </c>
      <c r="D114" s="17">
        <v>0</v>
      </c>
      <c r="E114" s="17">
        <v>1</v>
      </c>
      <c r="F114" s="33">
        <v>1</v>
      </c>
      <c r="G114" s="33">
        <v>1</v>
      </c>
      <c r="H114" s="34">
        <v>1</v>
      </c>
      <c r="I114" s="34"/>
      <c r="J114" s="34"/>
      <c r="K114" s="34"/>
      <c r="L114" s="33"/>
      <c r="M114" s="54" t="s">
        <v>240</v>
      </c>
      <c r="N114" s="53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</row>
    <row r="115" spans="1:35">
      <c r="A115" s="13">
        <v>41081</v>
      </c>
      <c r="B115" s="17">
        <v>0</v>
      </c>
      <c r="C115" s="17">
        <v>1</v>
      </c>
      <c r="D115" s="17">
        <v>0</v>
      </c>
      <c r="E115" s="17">
        <v>0</v>
      </c>
      <c r="F115" s="33">
        <v>0</v>
      </c>
      <c r="G115" s="33">
        <v>1</v>
      </c>
      <c r="H115" s="34"/>
      <c r="I115" s="34"/>
      <c r="J115" s="34"/>
      <c r="K115" s="34"/>
      <c r="L115" s="33"/>
      <c r="M115" s="54" t="s">
        <v>261</v>
      </c>
      <c r="N115" s="53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3.5" thickBot="1">
      <c r="A116" s="14">
        <v>41089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38"/>
      <c r="H116" s="39"/>
      <c r="I116" s="39"/>
      <c r="J116" s="39"/>
      <c r="K116" s="39"/>
      <c r="L116" s="38"/>
      <c r="M116" s="55" t="s">
        <v>293</v>
      </c>
      <c r="N116" s="57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>
      <c r="A117" s="117">
        <v>41002</v>
      </c>
      <c r="B117" s="17">
        <v>0</v>
      </c>
      <c r="C117" s="17">
        <v>11</v>
      </c>
      <c r="D117" s="17">
        <v>0</v>
      </c>
      <c r="E117" s="17">
        <v>0</v>
      </c>
      <c r="F117" s="33">
        <v>0</v>
      </c>
      <c r="G117" s="33"/>
      <c r="H117" s="34">
        <v>11</v>
      </c>
      <c r="I117" s="34"/>
      <c r="J117" s="34"/>
      <c r="K117" s="34"/>
      <c r="L117" s="33"/>
      <c r="M117" s="120" t="s">
        <v>100</v>
      </c>
      <c r="N117" s="52" t="s">
        <v>54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>
      <c r="A118" s="13">
        <v>41009</v>
      </c>
      <c r="B118" s="17">
        <v>11</v>
      </c>
      <c r="C118" s="17">
        <v>0</v>
      </c>
      <c r="D118" s="17">
        <v>0</v>
      </c>
      <c r="E118" s="17">
        <v>0</v>
      </c>
      <c r="F118" s="33">
        <v>1</v>
      </c>
      <c r="G118" s="33"/>
      <c r="H118" s="34">
        <v>12</v>
      </c>
      <c r="I118" s="34"/>
      <c r="J118" s="34"/>
      <c r="K118" s="34"/>
      <c r="L118" s="33"/>
      <c r="M118" s="54" t="s">
        <v>101</v>
      </c>
      <c r="N118" s="53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</row>
    <row r="119" spans="1:35">
      <c r="A119" s="13">
        <v>41018</v>
      </c>
      <c r="B119" s="17">
        <v>39</v>
      </c>
      <c r="C119" s="17">
        <v>48</v>
      </c>
      <c r="D119" s="17">
        <v>0</v>
      </c>
      <c r="E119" s="17">
        <v>0</v>
      </c>
      <c r="F119" s="33">
        <v>1</v>
      </c>
      <c r="G119" s="33"/>
      <c r="H119" s="34">
        <v>1</v>
      </c>
      <c r="I119" s="34"/>
      <c r="J119" s="34"/>
      <c r="K119" s="34"/>
      <c r="L119" s="33" t="s">
        <v>149</v>
      </c>
      <c r="M119" s="54" t="s">
        <v>87</v>
      </c>
      <c r="N119" s="53" t="s">
        <v>54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>
      <c r="A120" s="13">
        <v>41022</v>
      </c>
      <c r="B120" s="17">
        <v>0</v>
      </c>
      <c r="C120" s="17">
        <v>0</v>
      </c>
      <c r="D120" s="17">
        <v>0</v>
      </c>
      <c r="E120" s="17">
        <v>0</v>
      </c>
      <c r="F120" s="33">
        <v>0</v>
      </c>
      <c r="G120" s="33"/>
      <c r="H120" s="34"/>
      <c r="I120" s="34"/>
      <c r="J120" s="34"/>
      <c r="K120" s="34"/>
      <c r="L120" s="33"/>
      <c r="M120" s="54" t="s">
        <v>88</v>
      </c>
      <c r="N120" s="53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>
      <c r="A121" s="13">
        <v>41030</v>
      </c>
      <c r="B121" s="17">
        <v>2</v>
      </c>
      <c r="C121" s="17">
        <v>0</v>
      </c>
      <c r="D121" s="17">
        <v>4</v>
      </c>
      <c r="E121" s="17">
        <v>0</v>
      </c>
      <c r="F121" s="33">
        <v>0</v>
      </c>
      <c r="G121" s="33"/>
      <c r="H121" s="34">
        <v>6</v>
      </c>
      <c r="I121" s="34"/>
      <c r="J121" s="34"/>
      <c r="K121" s="34"/>
      <c r="L121" s="33"/>
      <c r="M121" s="54" t="s">
        <v>102</v>
      </c>
      <c r="N121" s="53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>
      <c r="A122" s="13">
        <v>41039</v>
      </c>
      <c r="B122" s="17">
        <v>0</v>
      </c>
      <c r="C122" s="17">
        <v>1</v>
      </c>
      <c r="D122" s="17">
        <v>0</v>
      </c>
      <c r="E122" s="17">
        <v>0</v>
      </c>
      <c r="F122" s="17">
        <v>2</v>
      </c>
      <c r="G122" s="33">
        <v>1</v>
      </c>
      <c r="H122" s="34">
        <v>2</v>
      </c>
      <c r="I122" s="34"/>
      <c r="J122" s="34"/>
      <c r="K122" s="34"/>
      <c r="L122" s="33"/>
      <c r="M122" s="54" t="s">
        <v>297</v>
      </c>
      <c r="N122" s="53" t="s">
        <v>54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</row>
    <row r="123" spans="1:35">
      <c r="A123" s="13">
        <v>41044</v>
      </c>
      <c r="B123" s="17">
        <v>1</v>
      </c>
      <c r="C123" s="17">
        <v>1</v>
      </c>
      <c r="D123" s="17">
        <v>1</v>
      </c>
      <c r="E123" s="17">
        <v>0</v>
      </c>
      <c r="F123" s="33">
        <v>1</v>
      </c>
      <c r="G123" s="33">
        <v>2</v>
      </c>
      <c r="H123" s="34">
        <v>2</v>
      </c>
      <c r="I123" s="34"/>
      <c r="J123" s="34"/>
      <c r="K123" s="34"/>
      <c r="L123" s="33"/>
      <c r="M123" s="54" t="s">
        <v>189</v>
      </c>
      <c r="N123" s="53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</row>
    <row r="124" spans="1:35">
      <c r="A124" s="13">
        <v>41051</v>
      </c>
      <c r="B124" s="17">
        <v>0</v>
      </c>
      <c r="C124" s="17">
        <v>0</v>
      </c>
      <c r="D124" s="17">
        <v>0</v>
      </c>
      <c r="E124" s="17">
        <v>0</v>
      </c>
      <c r="F124" s="33">
        <v>0</v>
      </c>
      <c r="G124" s="33"/>
      <c r="H124" s="34"/>
      <c r="I124" s="34"/>
      <c r="J124" s="34"/>
      <c r="K124" s="34"/>
      <c r="L124" s="33"/>
      <c r="M124" s="54" t="s">
        <v>193</v>
      </c>
      <c r="N124" s="53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</row>
    <row r="125" spans="1:35">
      <c r="A125" s="13">
        <v>41061</v>
      </c>
      <c r="B125" s="17">
        <v>0</v>
      </c>
      <c r="C125" s="17">
        <v>0</v>
      </c>
      <c r="D125" s="17">
        <v>0</v>
      </c>
      <c r="E125" s="17">
        <v>0</v>
      </c>
      <c r="F125" s="33">
        <v>1</v>
      </c>
      <c r="G125" s="33"/>
      <c r="H125" s="34">
        <v>1</v>
      </c>
      <c r="I125" s="34"/>
      <c r="J125" s="34"/>
      <c r="K125" s="34"/>
      <c r="L125" s="33"/>
      <c r="M125" s="51" t="s">
        <v>228</v>
      </c>
      <c r="N125" s="53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</row>
    <row r="126" spans="1:35">
      <c r="A126" s="13">
        <v>41061</v>
      </c>
      <c r="B126" s="17">
        <v>0</v>
      </c>
      <c r="C126" s="17">
        <v>0</v>
      </c>
      <c r="D126" s="17">
        <v>0</v>
      </c>
      <c r="E126" s="17">
        <v>0</v>
      </c>
      <c r="F126" s="33">
        <v>0</v>
      </c>
      <c r="G126" s="33"/>
      <c r="H126" s="34"/>
      <c r="I126" s="34"/>
      <c r="J126" s="34"/>
      <c r="K126" s="34"/>
      <c r="L126" s="33"/>
      <c r="M126" s="51" t="s">
        <v>227</v>
      </c>
      <c r="N126" s="53" t="s">
        <v>211</v>
      </c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</row>
    <row r="127" spans="1:35">
      <c r="A127" s="13">
        <v>41065</v>
      </c>
      <c r="B127" s="17">
        <v>0</v>
      </c>
      <c r="C127" s="17">
        <v>5</v>
      </c>
      <c r="D127" s="17">
        <v>0</v>
      </c>
      <c r="E127" s="17">
        <v>0</v>
      </c>
      <c r="F127" s="33">
        <v>2</v>
      </c>
      <c r="G127" s="33"/>
      <c r="H127" s="34">
        <v>7</v>
      </c>
      <c r="I127" s="34"/>
      <c r="J127" s="34"/>
      <c r="K127" s="34"/>
      <c r="L127" s="33"/>
      <c r="M127" s="54" t="s">
        <v>230</v>
      </c>
      <c r="N127" s="53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</row>
    <row r="128" spans="1:35">
      <c r="A128" s="13">
        <v>41072</v>
      </c>
      <c r="B128" s="17">
        <v>0</v>
      </c>
      <c r="C128" s="17">
        <v>0</v>
      </c>
      <c r="D128" s="17">
        <v>0</v>
      </c>
      <c r="E128" s="17">
        <v>0</v>
      </c>
      <c r="F128" s="33">
        <v>0</v>
      </c>
      <c r="G128" s="33"/>
      <c r="H128" s="34"/>
      <c r="I128" s="34"/>
      <c r="J128" s="34"/>
      <c r="K128" s="34"/>
      <c r="L128" s="33"/>
      <c r="M128" s="54" t="s">
        <v>240</v>
      </c>
      <c r="N128" s="53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</row>
    <row r="129" spans="1:35">
      <c r="A129" s="13">
        <v>41081</v>
      </c>
      <c r="B129" s="17">
        <v>0</v>
      </c>
      <c r="C129" s="17">
        <v>2</v>
      </c>
      <c r="D129" s="17">
        <v>0</v>
      </c>
      <c r="E129" s="17">
        <v>0</v>
      </c>
      <c r="F129" s="33">
        <v>0</v>
      </c>
      <c r="G129" s="33"/>
      <c r="H129" s="34">
        <v>2</v>
      </c>
      <c r="I129" s="34"/>
      <c r="J129" s="34"/>
      <c r="K129" s="34"/>
      <c r="L129" s="33"/>
      <c r="M129" s="54" t="s">
        <v>261</v>
      </c>
      <c r="N129" s="53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</row>
    <row r="130" spans="1:35" ht="13.5" thickBot="1">
      <c r="A130" s="14">
        <v>41089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38"/>
      <c r="H130" s="39"/>
      <c r="I130" s="39"/>
      <c r="J130" s="39"/>
      <c r="K130" s="39"/>
      <c r="L130" s="38"/>
      <c r="M130" s="55" t="s">
        <v>293</v>
      </c>
      <c r="N130" s="57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</row>
    <row r="131" spans="1:35">
      <c r="A131" s="117">
        <v>41002</v>
      </c>
      <c r="B131" s="17">
        <v>0</v>
      </c>
      <c r="C131" s="17">
        <v>0</v>
      </c>
      <c r="D131" s="17">
        <v>0</v>
      </c>
      <c r="E131" s="17">
        <v>0</v>
      </c>
      <c r="F131" s="25"/>
      <c r="G131" s="33"/>
      <c r="H131" s="34"/>
      <c r="I131" s="34"/>
      <c r="J131" s="34"/>
      <c r="K131" s="34"/>
      <c r="L131" s="33"/>
      <c r="M131" s="120" t="s">
        <v>100</v>
      </c>
      <c r="N131" s="52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</row>
    <row r="132" spans="1:35">
      <c r="A132" s="13">
        <v>41009</v>
      </c>
      <c r="B132" s="17">
        <v>0</v>
      </c>
      <c r="C132" s="17">
        <v>1</v>
      </c>
      <c r="D132" s="17">
        <v>0</v>
      </c>
      <c r="E132" s="17">
        <v>0</v>
      </c>
      <c r="F132" s="25"/>
      <c r="G132" s="33"/>
      <c r="H132" s="34">
        <v>1</v>
      </c>
      <c r="I132" s="34"/>
      <c r="J132" s="34"/>
      <c r="K132" s="34"/>
      <c r="L132" s="33"/>
      <c r="M132" s="54" t="s">
        <v>101</v>
      </c>
      <c r="N132" s="53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</row>
    <row r="133" spans="1:35">
      <c r="A133" s="13">
        <v>41018</v>
      </c>
      <c r="B133" s="17">
        <v>0</v>
      </c>
      <c r="C133" s="17">
        <v>0</v>
      </c>
      <c r="D133" s="17">
        <v>0</v>
      </c>
      <c r="E133" s="17">
        <v>0</v>
      </c>
      <c r="F133" s="25"/>
      <c r="G133" s="33"/>
      <c r="H133" s="34"/>
      <c r="I133" s="34"/>
      <c r="J133" s="34"/>
      <c r="K133" s="34"/>
      <c r="L133" s="33"/>
      <c r="M133" s="54" t="s">
        <v>87</v>
      </c>
      <c r="N133" s="53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</row>
    <row r="134" spans="1:35">
      <c r="A134" s="13">
        <v>41022</v>
      </c>
      <c r="B134" s="17">
        <v>0</v>
      </c>
      <c r="C134" s="17">
        <v>0</v>
      </c>
      <c r="D134" s="17">
        <v>0</v>
      </c>
      <c r="E134" s="17">
        <v>0</v>
      </c>
      <c r="F134" s="25"/>
      <c r="G134" s="33"/>
      <c r="H134" s="34"/>
      <c r="I134" s="34"/>
      <c r="J134" s="34"/>
      <c r="K134" s="34"/>
      <c r="L134" s="33"/>
      <c r="M134" s="54" t="s">
        <v>88</v>
      </c>
      <c r="N134" s="53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</row>
    <row r="135" spans="1:35">
      <c r="A135" s="13">
        <v>41030</v>
      </c>
      <c r="B135" s="17">
        <v>0</v>
      </c>
      <c r="C135" s="17">
        <v>0</v>
      </c>
      <c r="D135" s="17">
        <v>0</v>
      </c>
      <c r="E135" s="17">
        <v>0</v>
      </c>
      <c r="F135" s="25"/>
      <c r="G135" s="33"/>
      <c r="H135" s="34"/>
      <c r="I135" s="34"/>
      <c r="J135" s="34"/>
      <c r="K135" s="34"/>
      <c r="L135" s="33"/>
      <c r="M135" s="54" t="s">
        <v>102</v>
      </c>
      <c r="N135" s="53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</row>
    <row r="136" spans="1:35">
      <c r="A136" s="13">
        <v>41039</v>
      </c>
      <c r="B136" s="17">
        <v>0</v>
      </c>
      <c r="C136" s="17">
        <v>0</v>
      </c>
      <c r="D136" s="17">
        <v>0</v>
      </c>
      <c r="E136" s="17">
        <v>0</v>
      </c>
      <c r="F136" s="25"/>
      <c r="G136" s="33"/>
      <c r="H136" s="34"/>
      <c r="I136" s="34"/>
      <c r="J136" s="34"/>
      <c r="K136" s="34"/>
      <c r="L136" s="33"/>
      <c r="M136" s="54" t="s">
        <v>297</v>
      </c>
      <c r="N136" s="53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</row>
    <row r="137" spans="1:35">
      <c r="A137" s="13">
        <v>41044</v>
      </c>
      <c r="B137" s="17">
        <v>0</v>
      </c>
      <c r="C137" s="17">
        <v>0</v>
      </c>
      <c r="D137" s="17">
        <v>0</v>
      </c>
      <c r="E137" s="17">
        <v>0</v>
      </c>
      <c r="F137" s="25"/>
      <c r="G137" s="33"/>
      <c r="H137" s="34"/>
      <c r="I137" s="34"/>
      <c r="J137" s="34"/>
      <c r="K137" s="34"/>
      <c r="L137" s="33"/>
      <c r="M137" s="54" t="s">
        <v>189</v>
      </c>
      <c r="N137" s="53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</row>
    <row r="138" spans="1:35">
      <c r="A138" s="13">
        <v>41051</v>
      </c>
      <c r="B138" s="17">
        <v>0</v>
      </c>
      <c r="C138" s="17">
        <v>0</v>
      </c>
      <c r="D138" s="17">
        <v>0</v>
      </c>
      <c r="E138" s="17">
        <v>0</v>
      </c>
      <c r="F138" s="25"/>
      <c r="G138" s="33"/>
      <c r="H138" s="34"/>
      <c r="I138" s="34"/>
      <c r="J138" s="34"/>
      <c r="K138" s="34"/>
      <c r="L138" s="33"/>
      <c r="M138" s="54" t="s">
        <v>193</v>
      </c>
      <c r="N138" s="53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</row>
    <row r="139" spans="1:35">
      <c r="A139" s="13">
        <v>41061</v>
      </c>
      <c r="B139" s="17">
        <v>0</v>
      </c>
      <c r="C139" s="17">
        <v>0</v>
      </c>
      <c r="D139" s="17">
        <v>0</v>
      </c>
      <c r="E139" s="17">
        <v>0</v>
      </c>
      <c r="F139" s="25"/>
      <c r="G139" s="33"/>
      <c r="H139" s="34"/>
      <c r="I139" s="34"/>
      <c r="J139" s="34"/>
      <c r="K139" s="34"/>
      <c r="L139" s="33"/>
      <c r="M139" s="51" t="s">
        <v>228</v>
      </c>
      <c r="N139" s="53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</row>
    <row r="140" spans="1:35">
      <c r="A140" s="13">
        <v>41061</v>
      </c>
      <c r="B140" s="17">
        <v>0</v>
      </c>
      <c r="C140" s="17">
        <v>0</v>
      </c>
      <c r="D140" s="17">
        <v>0</v>
      </c>
      <c r="E140" s="17">
        <v>0</v>
      </c>
      <c r="F140" s="25"/>
      <c r="G140" s="33"/>
      <c r="H140" s="34"/>
      <c r="I140" s="34"/>
      <c r="J140" s="34"/>
      <c r="K140" s="34"/>
      <c r="L140" s="33"/>
      <c r="M140" s="51" t="s">
        <v>227</v>
      </c>
      <c r="N140" s="53" t="s">
        <v>211</v>
      </c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</row>
    <row r="141" spans="1:35">
      <c r="A141" s="13">
        <v>41065</v>
      </c>
      <c r="B141" s="17">
        <v>0</v>
      </c>
      <c r="C141" s="17">
        <v>0</v>
      </c>
      <c r="D141" s="17">
        <v>0</v>
      </c>
      <c r="E141" s="17">
        <v>0</v>
      </c>
      <c r="F141" s="25"/>
      <c r="G141" s="33"/>
      <c r="H141" s="34"/>
      <c r="I141" s="36"/>
      <c r="J141" s="34"/>
      <c r="K141" s="34"/>
      <c r="L141" s="33"/>
      <c r="M141" s="54" t="s">
        <v>230</v>
      </c>
      <c r="N141" s="53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</row>
    <row r="142" spans="1:35">
      <c r="A142" s="13">
        <v>41072</v>
      </c>
      <c r="B142" s="17">
        <v>0</v>
      </c>
      <c r="C142" s="17">
        <v>0</v>
      </c>
      <c r="D142" s="17">
        <v>0</v>
      </c>
      <c r="E142" s="17">
        <v>0</v>
      </c>
      <c r="F142" s="25"/>
      <c r="G142" s="33"/>
      <c r="H142" s="34"/>
      <c r="I142" s="34"/>
      <c r="J142" s="34"/>
      <c r="K142" s="34"/>
      <c r="L142" s="33"/>
      <c r="M142" s="54" t="s">
        <v>240</v>
      </c>
      <c r="N142" s="53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</row>
    <row r="143" spans="1:35">
      <c r="A143" s="13">
        <v>41081</v>
      </c>
      <c r="B143" s="17">
        <v>0</v>
      </c>
      <c r="C143" s="17">
        <v>0</v>
      </c>
      <c r="D143" s="17">
        <v>0</v>
      </c>
      <c r="E143" s="17">
        <v>0</v>
      </c>
      <c r="F143" s="25"/>
      <c r="G143" s="33"/>
      <c r="H143" s="34"/>
      <c r="I143" s="34"/>
      <c r="J143" s="34"/>
      <c r="K143" s="34"/>
      <c r="L143" s="33"/>
      <c r="M143" s="54" t="s">
        <v>261</v>
      </c>
      <c r="N143" s="53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1:35" ht="13.5" thickBot="1">
      <c r="A144" s="14">
        <v>41089</v>
      </c>
      <c r="B144" s="17">
        <v>0</v>
      </c>
      <c r="C144" s="17">
        <v>0</v>
      </c>
      <c r="D144" s="17">
        <v>0</v>
      </c>
      <c r="E144" s="17">
        <v>0</v>
      </c>
      <c r="F144" s="26"/>
      <c r="G144" s="38"/>
      <c r="H144" s="39"/>
      <c r="I144" s="39"/>
      <c r="J144" s="39"/>
      <c r="K144" s="39"/>
      <c r="L144" s="38"/>
      <c r="M144" s="55" t="s">
        <v>293</v>
      </c>
      <c r="N144" s="57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</row>
    <row r="145" spans="1:40">
      <c r="A145" s="105"/>
      <c r="B145" s="36">
        <f>COUNT(B103:F144)</f>
        <v>196</v>
      </c>
      <c r="C145" s="36"/>
      <c r="D145" s="36"/>
      <c r="E145" s="36"/>
      <c r="F145" s="36"/>
      <c r="G145" s="36"/>
      <c r="H145" s="36"/>
      <c r="I145" s="34"/>
      <c r="J145" s="34"/>
      <c r="K145" s="34"/>
      <c r="L145" s="34"/>
      <c r="M145" s="34"/>
      <c r="N145" s="34"/>
      <c r="O145" s="36"/>
      <c r="P145" s="36"/>
      <c r="Q145" s="36"/>
      <c r="R145" s="36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</row>
    <row r="146" spans="1:40">
      <c r="A146" s="13"/>
      <c r="B146" s="36"/>
      <c r="C146" s="36"/>
      <c r="D146" s="36"/>
      <c r="E146" s="36"/>
      <c r="F146" s="36"/>
      <c r="G146" s="36"/>
      <c r="H146" s="36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</row>
    <row r="147" spans="1:40">
      <c r="A147" s="1" t="s">
        <v>40</v>
      </c>
      <c r="B147" s="12" t="s">
        <v>13</v>
      </c>
      <c r="C147" s="11" t="s">
        <v>13</v>
      </c>
      <c r="D147" s="12" t="s">
        <v>13</v>
      </c>
      <c r="E147" s="11" t="s">
        <v>13</v>
      </c>
      <c r="F147" s="11" t="s">
        <v>13</v>
      </c>
      <c r="G147" s="11" t="s">
        <v>16</v>
      </c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</row>
    <row r="148" spans="1:40">
      <c r="A148" s="70" t="s">
        <v>0</v>
      </c>
      <c r="B148" s="11" t="s">
        <v>18</v>
      </c>
      <c r="C148" s="4" t="s">
        <v>19</v>
      </c>
      <c r="D148" s="4" t="s">
        <v>20</v>
      </c>
      <c r="E148" s="4" t="s">
        <v>21</v>
      </c>
      <c r="F148" s="4" t="s">
        <v>22</v>
      </c>
      <c r="G148" s="11" t="s">
        <v>29</v>
      </c>
      <c r="H148" s="11" t="s">
        <v>30</v>
      </c>
      <c r="I148" s="12" t="s">
        <v>31</v>
      </c>
      <c r="J148" s="29" t="s">
        <v>32</v>
      </c>
      <c r="K148" s="12" t="s">
        <v>6</v>
      </c>
      <c r="L148" s="29" t="s">
        <v>7</v>
      </c>
      <c r="M148" s="12" t="s">
        <v>8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>
      <c r="A149" s="117">
        <v>41003</v>
      </c>
      <c r="B149" s="72">
        <v>0</v>
      </c>
      <c r="C149" s="33">
        <v>0</v>
      </c>
      <c r="D149" s="33">
        <v>0</v>
      </c>
      <c r="E149" s="33">
        <v>0</v>
      </c>
      <c r="F149" s="33">
        <v>2</v>
      </c>
      <c r="G149" s="74">
        <v>2</v>
      </c>
      <c r="H149" s="73"/>
      <c r="I149" s="127"/>
      <c r="J149" s="79"/>
      <c r="K149" s="73"/>
      <c r="L149" s="80" t="s">
        <v>93</v>
      </c>
      <c r="M149" s="72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>
      <c r="A150" s="13">
        <v>41011</v>
      </c>
      <c r="B150" s="33">
        <v>0</v>
      </c>
      <c r="C150" s="33">
        <v>0</v>
      </c>
      <c r="D150" s="33">
        <v>0</v>
      </c>
      <c r="E150" s="33">
        <v>0</v>
      </c>
      <c r="F150" s="33">
        <v>0</v>
      </c>
      <c r="G150" s="33"/>
      <c r="H150" s="36"/>
      <c r="I150" s="36"/>
      <c r="J150" s="37"/>
      <c r="K150" s="34"/>
      <c r="L150" s="54" t="s">
        <v>94</v>
      </c>
      <c r="M150" s="53"/>
      <c r="N150" s="6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>
      <c r="A151" s="13">
        <v>41018</v>
      </c>
      <c r="B151" s="33">
        <v>0</v>
      </c>
      <c r="C151" s="33">
        <v>0</v>
      </c>
      <c r="D151" s="33">
        <v>0</v>
      </c>
      <c r="E151" s="33">
        <v>0</v>
      </c>
      <c r="F151" s="33">
        <v>0</v>
      </c>
      <c r="G151" s="33"/>
      <c r="H151" s="36"/>
      <c r="I151" s="36"/>
      <c r="J151" s="37"/>
      <c r="K151" s="34"/>
      <c r="L151" s="54" t="s">
        <v>87</v>
      </c>
      <c r="M151" s="53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>
      <c r="A152" s="13">
        <v>41022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3"/>
      <c r="H152" s="36"/>
      <c r="I152" s="36"/>
      <c r="J152" s="37"/>
      <c r="K152" s="34"/>
      <c r="L152" s="54" t="s">
        <v>88</v>
      </c>
      <c r="M152" s="53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>
      <c r="A153" s="13">
        <v>41031</v>
      </c>
      <c r="B153" s="33">
        <v>0</v>
      </c>
      <c r="C153" s="33">
        <v>0</v>
      </c>
      <c r="D153" s="33">
        <v>0</v>
      </c>
      <c r="E153" s="33">
        <v>0</v>
      </c>
      <c r="F153" s="33">
        <v>0</v>
      </c>
      <c r="G153" s="33"/>
      <c r="H153" s="36"/>
      <c r="I153" s="36"/>
      <c r="J153" s="37"/>
      <c r="K153" s="34"/>
      <c r="L153" s="54" t="s">
        <v>96</v>
      </c>
      <c r="M153" s="53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>
      <c r="A154" s="13">
        <v>41036</v>
      </c>
      <c r="B154" s="33">
        <v>0</v>
      </c>
      <c r="C154" s="33">
        <v>0</v>
      </c>
      <c r="D154" s="33">
        <v>0</v>
      </c>
      <c r="E154" s="33">
        <v>0</v>
      </c>
      <c r="F154" s="33">
        <v>0</v>
      </c>
      <c r="G154" s="33"/>
      <c r="H154" s="36"/>
      <c r="I154" s="36"/>
      <c r="J154" s="37"/>
      <c r="K154" s="34"/>
      <c r="L154" s="54" t="s">
        <v>98</v>
      </c>
      <c r="M154" s="53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>
      <c r="A155" s="13">
        <v>41047</v>
      </c>
      <c r="B155" s="33">
        <v>0</v>
      </c>
      <c r="C155" s="33">
        <v>0</v>
      </c>
      <c r="D155" s="33">
        <v>0</v>
      </c>
      <c r="E155" s="33">
        <v>0</v>
      </c>
      <c r="F155" s="33">
        <v>0</v>
      </c>
      <c r="G155" s="33"/>
      <c r="H155" s="36"/>
      <c r="I155" s="36"/>
      <c r="J155" s="37"/>
      <c r="K155" s="34"/>
      <c r="L155" s="56" t="s">
        <v>201</v>
      </c>
      <c r="M155" s="53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>
      <c r="A156" s="13">
        <v>41054</v>
      </c>
      <c r="B156" s="33">
        <v>0</v>
      </c>
      <c r="C156" s="33">
        <v>0</v>
      </c>
      <c r="D156" s="33">
        <v>0</v>
      </c>
      <c r="E156" s="33">
        <v>0</v>
      </c>
      <c r="F156" s="33">
        <v>0</v>
      </c>
      <c r="G156" s="33"/>
      <c r="H156" s="36"/>
      <c r="I156" s="36"/>
      <c r="J156" s="37"/>
      <c r="K156" s="34"/>
      <c r="L156" s="56" t="s">
        <v>277</v>
      </c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>
      <c r="A157" s="13">
        <v>41058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/>
      <c r="H157" s="36"/>
      <c r="I157" s="36"/>
      <c r="J157" s="37"/>
      <c r="K157" s="34"/>
      <c r="L157" s="54" t="s">
        <v>210</v>
      </c>
      <c r="M157" s="53" t="s">
        <v>211</v>
      </c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>
      <c r="A158" s="13">
        <v>41058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/>
      <c r="H158" s="36"/>
      <c r="I158" s="36"/>
      <c r="J158" s="37"/>
      <c r="K158" s="34"/>
      <c r="L158" s="54" t="s">
        <v>212</v>
      </c>
      <c r="M158" s="53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>
      <c r="A159" s="13">
        <v>41068</v>
      </c>
      <c r="B159" s="33">
        <v>0</v>
      </c>
      <c r="C159" s="33">
        <v>0</v>
      </c>
      <c r="D159" s="33">
        <v>0</v>
      </c>
      <c r="E159" s="33">
        <v>0</v>
      </c>
      <c r="F159" s="33">
        <v>0</v>
      </c>
      <c r="G159" s="33"/>
      <c r="H159" s="36"/>
      <c r="I159" s="36"/>
      <c r="J159" s="37"/>
      <c r="K159" s="34"/>
      <c r="L159" s="54" t="s">
        <v>242</v>
      </c>
      <c r="M159" s="53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>
      <c r="A160" s="13">
        <v>41075</v>
      </c>
      <c r="B160" s="33">
        <v>1</v>
      </c>
      <c r="C160" s="33">
        <v>0</v>
      </c>
      <c r="D160" s="33">
        <v>0</v>
      </c>
      <c r="E160" s="33">
        <v>0</v>
      </c>
      <c r="F160" s="33">
        <v>1</v>
      </c>
      <c r="G160" s="33">
        <v>2</v>
      </c>
      <c r="H160" s="36"/>
      <c r="I160" s="36"/>
      <c r="J160" s="37"/>
      <c r="K160" s="34"/>
      <c r="L160" s="54" t="s">
        <v>280</v>
      </c>
      <c r="M160" s="53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>
      <c r="A161" s="13">
        <v>41082</v>
      </c>
      <c r="B161" s="33">
        <v>0</v>
      </c>
      <c r="C161" s="33">
        <v>0</v>
      </c>
      <c r="D161" s="33">
        <v>0</v>
      </c>
      <c r="E161" s="33">
        <v>0</v>
      </c>
      <c r="F161" s="33">
        <v>0</v>
      </c>
      <c r="G161" s="33"/>
      <c r="H161" s="36"/>
      <c r="I161" s="36"/>
      <c r="J161" s="37"/>
      <c r="K161" s="34"/>
      <c r="L161" s="54" t="s">
        <v>284</v>
      </c>
      <c r="M161" s="53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3.5" thickBot="1">
      <c r="A162" s="14">
        <v>41087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/>
      <c r="H162" s="39"/>
      <c r="I162" s="39"/>
      <c r="J162" s="40"/>
      <c r="K162" s="39"/>
      <c r="L162" s="55" t="s">
        <v>289</v>
      </c>
      <c r="M162" s="53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>
      <c r="A163" s="117">
        <v>41001</v>
      </c>
      <c r="B163" s="33">
        <v>0</v>
      </c>
      <c r="C163" s="33">
        <v>0</v>
      </c>
      <c r="D163" s="33">
        <v>0</v>
      </c>
      <c r="E163" s="33">
        <v>0</v>
      </c>
      <c r="F163" s="33">
        <v>1</v>
      </c>
      <c r="G163" s="33"/>
      <c r="H163" s="36"/>
      <c r="I163" s="36">
        <v>1</v>
      </c>
      <c r="J163" s="37"/>
      <c r="K163" s="36"/>
      <c r="L163" s="54" t="s">
        <v>93</v>
      </c>
      <c r="M163" s="53"/>
      <c r="N163" s="6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>
      <c r="A164" s="13">
        <v>41011</v>
      </c>
      <c r="B164" s="33">
        <v>0</v>
      </c>
      <c r="C164" s="33">
        <v>0</v>
      </c>
      <c r="D164" s="33">
        <v>0</v>
      </c>
      <c r="E164" s="33">
        <v>0</v>
      </c>
      <c r="F164" s="33">
        <v>19</v>
      </c>
      <c r="G164" s="33"/>
      <c r="H164" s="36">
        <v>19</v>
      </c>
      <c r="I164" s="36"/>
      <c r="J164" s="37"/>
      <c r="K164" s="36" t="s">
        <v>150</v>
      </c>
      <c r="L164" s="54" t="s">
        <v>94</v>
      </c>
      <c r="M164" s="53"/>
      <c r="N164" s="36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>
      <c r="A165" s="13">
        <v>41018</v>
      </c>
      <c r="B165" s="33">
        <v>5</v>
      </c>
      <c r="C165" s="33">
        <v>0</v>
      </c>
      <c r="D165" s="33">
        <v>0</v>
      </c>
      <c r="E165" s="33">
        <v>0</v>
      </c>
      <c r="F165" s="33">
        <v>0</v>
      </c>
      <c r="G165" s="33"/>
      <c r="H165" s="36">
        <v>5</v>
      </c>
      <c r="I165" s="36"/>
      <c r="J165" s="37"/>
      <c r="K165" s="36"/>
      <c r="L165" s="54" t="s">
        <v>87</v>
      </c>
      <c r="M165" s="53" t="s">
        <v>54</v>
      </c>
      <c r="N165" s="36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>
      <c r="A166" s="13">
        <v>41022</v>
      </c>
      <c r="B166" s="33">
        <v>0</v>
      </c>
      <c r="C166" s="33">
        <v>0</v>
      </c>
      <c r="D166" s="33">
        <v>0</v>
      </c>
      <c r="E166" s="33">
        <v>0</v>
      </c>
      <c r="F166" s="33">
        <v>1</v>
      </c>
      <c r="G166" s="33"/>
      <c r="H166" s="36">
        <v>1</v>
      </c>
      <c r="I166" s="36"/>
      <c r="J166" s="37"/>
      <c r="K166" s="36"/>
      <c r="L166" s="54" t="s">
        <v>88</v>
      </c>
      <c r="M166" s="53" t="s">
        <v>54</v>
      </c>
      <c r="N166" s="36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>
      <c r="A167" s="13">
        <v>41031</v>
      </c>
      <c r="B167" s="33">
        <v>0</v>
      </c>
      <c r="C167" s="33">
        <v>0</v>
      </c>
      <c r="D167" s="33">
        <v>0</v>
      </c>
      <c r="E167" s="33">
        <v>0</v>
      </c>
      <c r="F167" s="33">
        <v>0</v>
      </c>
      <c r="G167" s="33"/>
      <c r="H167" s="36"/>
      <c r="I167" s="36"/>
      <c r="J167" s="37"/>
      <c r="K167" s="36"/>
      <c r="L167" s="56" t="s">
        <v>96</v>
      </c>
      <c r="M167" s="53"/>
      <c r="N167" s="36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>
      <c r="A168" s="13">
        <v>41036</v>
      </c>
      <c r="B168" s="33">
        <v>0</v>
      </c>
      <c r="C168" s="33">
        <v>0</v>
      </c>
      <c r="D168" s="33">
        <v>0</v>
      </c>
      <c r="E168" s="33">
        <v>0</v>
      </c>
      <c r="F168" s="33">
        <v>0</v>
      </c>
      <c r="G168" s="33"/>
      <c r="H168" s="36"/>
      <c r="I168" s="36"/>
      <c r="J168" s="37"/>
      <c r="K168" s="36"/>
      <c r="L168" s="54" t="s">
        <v>98</v>
      </c>
      <c r="M168" s="53"/>
      <c r="N168" s="36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>
      <c r="A169" s="13">
        <v>41047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/>
      <c r="H169" s="36"/>
      <c r="I169" s="36"/>
      <c r="J169" s="37"/>
      <c r="K169" s="36"/>
      <c r="L169" s="54" t="s">
        <v>201</v>
      </c>
      <c r="M169" s="53"/>
      <c r="N169" s="36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>
      <c r="A170" s="13">
        <v>41054</v>
      </c>
      <c r="B170" s="33">
        <v>4</v>
      </c>
      <c r="C170" s="33">
        <v>0</v>
      </c>
      <c r="D170" s="33">
        <v>0</v>
      </c>
      <c r="E170" s="33">
        <v>0</v>
      </c>
      <c r="F170" s="33">
        <v>0</v>
      </c>
      <c r="G170" s="33"/>
      <c r="H170" s="36"/>
      <c r="I170" s="36"/>
      <c r="J170" s="37">
        <v>4</v>
      </c>
      <c r="K170" s="36"/>
      <c r="L170" s="56" t="s">
        <v>277</v>
      </c>
      <c r="M170" s="53" t="s">
        <v>278</v>
      </c>
      <c r="N170" s="36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>
      <c r="A171" s="13">
        <v>41058</v>
      </c>
      <c r="B171" s="33">
        <v>0</v>
      </c>
      <c r="C171" s="33">
        <v>0</v>
      </c>
      <c r="D171" s="33">
        <v>0</v>
      </c>
      <c r="E171" s="33">
        <v>0</v>
      </c>
      <c r="F171" s="33">
        <v>0</v>
      </c>
      <c r="G171" s="33"/>
      <c r="H171" s="36"/>
      <c r="I171" s="36"/>
      <c r="J171" s="37"/>
      <c r="K171" s="36"/>
      <c r="L171" s="54" t="s">
        <v>210</v>
      </c>
      <c r="M171" s="53" t="s">
        <v>211</v>
      </c>
      <c r="N171" s="36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>
      <c r="A172" s="13">
        <v>41058</v>
      </c>
      <c r="B172" s="33">
        <v>0</v>
      </c>
      <c r="C172" s="33">
        <v>0</v>
      </c>
      <c r="D172" s="33">
        <v>0</v>
      </c>
      <c r="E172" s="33">
        <v>0</v>
      </c>
      <c r="F172" s="33">
        <v>0</v>
      </c>
      <c r="G172" s="33"/>
      <c r="H172" s="36"/>
      <c r="I172" s="36"/>
      <c r="J172" s="37"/>
      <c r="K172" s="36"/>
      <c r="L172" s="54" t="s">
        <v>212</v>
      </c>
      <c r="M172" s="53"/>
      <c r="N172" s="36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>
      <c r="A173" s="13">
        <v>41068</v>
      </c>
      <c r="B173" s="33">
        <v>0</v>
      </c>
      <c r="C173" s="33">
        <v>0</v>
      </c>
      <c r="D173" s="33">
        <v>0</v>
      </c>
      <c r="E173" s="33">
        <v>0</v>
      </c>
      <c r="F173" s="33">
        <v>1</v>
      </c>
      <c r="G173" s="33"/>
      <c r="H173" s="36">
        <v>1</v>
      </c>
      <c r="I173" s="36"/>
      <c r="J173" s="37"/>
      <c r="K173" s="36"/>
      <c r="L173" s="54" t="s">
        <v>242</v>
      </c>
      <c r="M173" s="53" t="s">
        <v>54</v>
      </c>
      <c r="N173" s="36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>
      <c r="A174" s="13">
        <v>41075</v>
      </c>
      <c r="B174" s="33">
        <v>0</v>
      </c>
      <c r="C174" s="33">
        <v>0</v>
      </c>
      <c r="D174" s="33">
        <v>0</v>
      </c>
      <c r="E174" s="33">
        <v>0</v>
      </c>
      <c r="F174" s="33">
        <v>1</v>
      </c>
      <c r="G174" s="33"/>
      <c r="H174" s="36">
        <v>1</v>
      </c>
      <c r="I174" s="36"/>
      <c r="J174" s="37"/>
      <c r="K174" s="36"/>
      <c r="L174" s="54" t="s">
        <v>280</v>
      </c>
      <c r="M174" s="53" t="s">
        <v>273</v>
      </c>
      <c r="N174" s="36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>
      <c r="A175" s="13">
        <v>41082</v>
      </c>
      <c r="B175" s="33">
        <v>0</v>
      </c>
      <c r="C175" s="33">
        <v>0</v>
      </c>
      <c r="D175" s="33">
        <v>0</v>
      </c>
      <c r="E175" s="33">
        <v>0</v>
      </c>
      <c r="F175" s="33">
        <v>14</v>
      </c>
      <c r="G175" s="33"/>
      <c r="H175" s="36">
        <v>14</v>
      </c>
      <c r="I175" s="36"/>
      <c r="J175" s="37"/>
      <c r="K175" s="36" t="s">
        <v>288</v>
      </c>
      <c r="L175" s="54" t="s">
        <v>284</v>
      </c>
      <c r="M175" s="53" t="s">
        <v>273</v>
      </c>
      <c r="N175" s="36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3.5" thickBot="1">
      <c r="A176" s="14">
        <v>41087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/>
      <c r="H176" s="39"/>
      <c r="I176" s="39"/>
      <c r="J176" s="40"/>
      <c r="K176" s="39"/>
      <c r="L176" s="55" t="s">
        <v>289</v>
      </c>
      <c r="M176" s="57"/>
      <c r="N176" s="36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>
      <c r="A177" s="13"/>
      <c r="B177" s="36">
        <f>COUNT(B148:F176)</f>
        <v>140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</row>
    <row r="178" spans="1:40">
      <c r="A178" s="13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</row>
    <row r="179" spans="1:40">
      <c r="A179" s="15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</row>
    <row r="180" spans="1:40">
      <c r="A180" s="1" t="s">
        <v>51</v>
      </c>
      <c r="B180" s="12" t="s">
        <v>13</v>
      </c>
      <c r="C180" s="11" t="s">
        <v>13</v>
      </c>
      <c r="D180" s="12" t="s">
        <v>13</v>
      </c>
      <c r="E180" s="11" t="s">
        <v>13</v>
      </c>
      <c r="F180" s="11" t="s">
        <v>13</v>
      </c>
      <c r="G180" s="11" t="s">
        <v>16</v>
      </c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</row>
    <row r="181" spans="1:40">
      <c r="A181" s="3" t="s">
        <v>0</v>
      </c>
      <c r="B181" s="4" t="s">
        <v>18</v>
      </c>
      <c r="C181" s="4" t="s">
        <v>19</v>
      </c>
      <c r="D181" s="4" t="s">
        <v>20</v>
      </c>
      <c r="E181" s="4" t="s">
        <v>21</v>
      </c>
      <c r="F181" s="4" t="s">
        <v>22</v>
      </c>
      <c r="G181" s="4" t="s">
        <v>29</v>
      </c>
      <c r="H181" s="4" t="s">
        <v>30</v>
      </c>
      <c r="I181" s="6" t="s">
        <v>31</v>
      </c>
      <c r="J181" s="5" t="s">
        <v>32</v>
      </c>
      <c r="K181" s="6" t="s">
        <v>6</v>
      </c>
      <c r="L181" s="5" t="s">
        <v>7</v>
      </c>
      <c r="M181" s="4" t="s">
        <v>8</v>
      </c>
      <c r="N181" s="36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>
      <c r="A182" s="117">
        <v>41004</v>
      </c>
      <c r="B182" s="17">
        <v>0</v>
      </c>
      <c r="C182" s="17">
        <v>0</v>
      </c>
      <c r="D182" s="17">
        <v>0</v>
      </c>
      <c r="E182" s="17">
        <v>0</v>
      </c>
      <c r="F182" s="89">
        <v>0</v>
      </c>
      <c r="G182" s="18"/>
      <c r="H182" s="18"/>
      <c r="I182" s="18"/>
      <c r="J182" s="18"/>
      <c r="K182" s="17"/>
      <c r="L182" s="56" t="s">
        <v>104</v>
      </c>
      <c r="M182" s="129"/>
      <c r="N182" s="18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>
      <c r="A183" s="13">
        <v>41010</v>
      </c>
      <c r="B183" s="17">
        <v>0</v>
      </c>
      <c r="C183" s="17">
        <v>0</v>
      </c>
      <c r="D183" s="17">
        <v>0</v>
      </c>
      <c r="E183" s="17">
        <v>0</v>
      </c>
      <c r="F183" s="90">
        <v>9</v>
      </c>
      <c r="G183" s="18">
        <v>1</v>
      </c>
      <c r="H183" s="18"/>
      <c r="I183" s="18"/>
      <c r="J183" s="18">
        <v>8</v>
      </c>
      <c r="K183" s="17"/>
      <c r="L183" s="54" t="s">
        <v>105</v>
      </c>
      <c r="M183" s="53" t="s">
        <v>151</v>
      </c>
      <c r="N183" s="18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>
      <c r="A184" s="13">
        <v>41018</v>
      </c>
      <c r="B184" s="17">
        <v>0</v>
      </c>
      <c r="C184" s="17">
        <v>0</v>
      </c>
      <c r="D184" s="17">
        <v>0</v>
      </c>
      <c r="E184" s="17">
        <v>0</v>
      </c>
      <c r="F184" s="90">
        <v>0</v>
      </c>
      <c r="G184" s="18"/>
      <c r="H184" s="18"/>
      <c r="I184" s="18"/>
      <c r="J184" s="18"/>
      <c r="K184" s="17"/>
      <c r="L184" s="58" t="s">
        <v>87</v>
      </c>
      <c r="M184" s="60"/>
      <c r="N184" s="18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>
      <c r="A185" s="13">
        <v>41032</v>
      </c>
      <c r="B185" s="17">
        <v>0</v>
      </c>
      <c r="C185" s="17">
        <v>0</v>
      </c>
      <c r="D185" s="17">
        <v>0</v>
      </c>
      <c r="E185" s="17">
        <v>0</v>
      </c>
      <c r="F185" s="90">
        <v>0</v>
      </c>
      <c r="G185" s="18"/>
      <c r="H185" s="18"/>
      <c r="I185" s="18"/>
      <c r="J185" s="18"/>
      <c r="K185" s="17"/>
      <c r="L185" s="56" t="s">
        <v>97</v>
      </c>
      <c r="M185" s="60"/>
      <c r="N185" s="18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>
      <c r="A186" s="13">
        <v>41037</v>
      </c>
      <c r="B186" s="17">
        <v>0</v>
      </c>
      <c r="C186" s="17">
        <v>0</v>
      </c>
      <c r="D186" s="17">
        <v>0</v>
      </c>
      <c r="E186" s="17">
        <v>0</v>
      </c>
      <c r="F186" s="90">
        <v>0</v>
      </c>
      <c r="G186" s="18"/>
      <c r="H186" s="18"/>
      <c r="I186" s="18"/>
      <c r="J186" s="18"/>
      <c r="K186" s="17"/>
      <c r="L186" s="56" t="s">
        <v>187</v>
      </c>
      <c r="M186" s="60"/>
      <c r="N186" s="18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>
      <c r="A187" s="13">
        <v>41043</v>
      </c>
      <c r="B187" s="17">
        <v>1</v>
      </c>
      <c r="C187" s="17">
        <v>0</v>
      </c>
      <c r="D187" s="17">
        <v>0</v>
      </c>
      <c r="E187" s="17">
        <v>0</v>
      </c>
      <c r="F187" s="90">
        <v>0</v>
      </c>
      <c r="G187" s="18"/>
      <c r="H187" s="18">
        <v>1</v>
      </c>
      <c r="I187" s="18"/>
      <c r="J187" s="18"/>
      <c r="K187" s="17"/>
      <c r="L187" s="56" t="s">
        <v>206</v>
      </c>
      <c r="M187" s="60"/>
      <c r="N187" s="18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>
      <c r="A188" s="13">
        <v>41052</v>
      </c>
      <c r="B188" s="17">
        <v>0</v>
      </c>
      <c r="C188" s="17">
        <v>0</v>
      </c>
      <c r="D188" s="17">
        <v>0</v>
      </c>
      <c r="E188" s="17">
        <v>0</v>
      </c>
      <c r="F188" s="90">
        <v>1</v>
      </c>
      <c r="G188" s="18"/>
      <c r="H188" s="18">
        <v>1</v>
      </c>
      <c r="I188" s="18"/>
      <c r="J188" s="18"/>
      <c r="K188" s="17"/>
      <c r="L188" s="56" t="s">
        <v>209</v>
      </c>
      <c r="M188" s="60"/>
      <c r="N188" s="18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>
      <c r="A189" s="13">
        <v>41060</v>
      </c>
      <c r="B189" s="17">
        <v>0</v>
      </c>
      <c r="C189" s="17">
        <v>0</v>
      </c>
      <c r="D189" s="17">
        <v>0</v>
      </c>
      <c r="E189" s="17">
        <v>0</v>
      </c>
      <c r="F189" s="90">
        <v>1</v>
      </c>
      <c r="G189" s="18">
        <v>1</v>
      </c>
      <c r="H189" s="18"/>
      <c r="I189" s="18"/>
      <c r="J189" s="18"/>
      <c r="K189" s="17"/>
      <c r="L189" s="54" t="s">
        <v>225</v>
      </c>
      <c r="M189" s="60"/>
      <c r="N189" s="18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>
      <c r="A190" s="13">
        <v>41060</v>
      </c>
      <c r="B190" s="33">
        <v>0</v>
      </c>
      <c r="C190" s="33">
        <v>0</v>
      </c>
      <c r="D190" s="33">
        <v>0</v>
      </c>
      <c r="E190" s="33">
        <v>0</v>
      </c>
      <c r="F190" s="33">
        <v>0</v>
      </c>
      <c r="G190" s="33"/>
      <c r="H190" s="36"/>
      <c r="I190" s="36"/>
      <c r="J190" s="37"/>
      <c r="K190" s="34"/>
      <c r="L190" s="54" t="s">
        <v>216</v>
      </c>
      <c r="M190" s="53" t="s">
        <v>211</v>
      </c>
      <c r="N190" s="18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>
      <c r="A191" s="13">
        <v>41064</v>
      </c>
      <c r="B191" s="17">
        <v>0</v>
      </c>
      <c r="C191" s="17">
        <v>0</v>
      </c>
      <c r="D191" s="17">
        <v>0</v>
      </c>
      <c r="E191" s="17">
        <v>1</v>
      </c>
      <c r="F191" s="90">
        <v>1</v>
      </c>
      <c r="G191" s="18">
        <v>1</v>
      </c>
      <c r="H191" s="18"/>
      <c r="I191" s="18"/>
      <c r="J191" s="18">
        <v>1</v>
      </c>
      <c r="K191" s="17"/>
      <c r="L191" s="56" t="s">
        <v>251</v>
      </c>
      <c r="M191" s="60" t="s">
        <v>252</v>
      </c>
      <c r="N191" s="18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>
      <c r="A192" s="13">
        <v>41073</v>
      </c>
      <c r="B192" s="17">
        <v>0</v>
      </c>
      <c r="C192" s="17">
        <v>0</v>
      </c>
      <c r="D192" s="17">
        <v>0</v>
      </c>
      <c r="E192" s="17">
        <v>0</v>
      </c>
      <c r="F192" s="90">
        <v>0</v>
      </c>
      <c r="G192" s="18"/>
      <c r="H192" s="18"/>
      <c r="I192" s="18"/>
      <c r="J192" s="18"/>
      <c r="K192" s="17"/>
      <c r="L192" s="54" t="s">
        <v>249</v>
      </c>
      <c r="M192" s="60"/>
      <c r="N192" s="18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>
      <c r="A193" s="13">
        <v>41078</v>
      </c>
      <c r="B193" s="17">
        <v>0</v>
      </c>
      <c r="C193" s="17">
        <v>0</v>
      </c>
      <c r="D193" s="17">
        <v>0</v>
      </c>
      <c r="E193" s="17">
        <v>0</v>
      </c>
      <c r="F193" s="90">
        <v>0</v>
      </c>
      <c r="G193" s="18"/>
      <c r="H193" s="18"/>
      <c r="I193" s="18"/>
      <c r="J193" s="18"/>
      <c r="K193" s="17"/>
      <c r="L193" s="54" t="s">
        <v>282</v>
      </c>
      <c r="M193" s="60"/>
      <c r="N193" s="18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3.5" thickBot="1">
      <c r="A194" s="14">
        <v>41086</v>
      </c>
      <c r="B194" s="17">
        <v>0</v>
      </c>
      <c r="C194" s="17">
        <v>0</v>
      </c>
      <c r="D194" s="17">
        <v>0</v>
      </c>
      <c r="E194" s="17">
        <v>0</v>
      </c>
      <c r="F194" s="90">
        <v>0</v>
      </c>
      <c r="G194" s="18"/>
      <c r="H194" s="18"/>
      <c r="I194" s="18"/>
      <c r="J194" s="18"/>
      <c r="K194" s="17"/>
      <c r="L194" s="65" t="s">
        <v>268</v>
      </c>
      <c r="M194" s="60"/>
      <c r="N194" s="18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>
      <c r="A195" s="117">
        <v>41004</v>
      </c>
      <c r="B195" s="17">
        <v>0</v>
      </c>
      <c r="C195" s="17">
        <v>0</v>
      </c>
      <c r="D195" s="17">
        <v>0</v>
      </c>
      <c r="E195" s="17">
        <v>0</v>
      </c>
      <c r="F195" s="90">
        <v>0</v>
      </c>
      <c r="G195" s="18"/>
      <c r="H195" s="18"/>
      <c r="I195" s="18"/>
      <c r="J195" s="18"/>
      <c r="K195" s="17"/>
      <c r="L195" s="56" t="s">
        <v>104</v>
      </c>
      <c r="M195" s="53"/>
      <c r="N195" s="18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>
      <c r="A196" s="13">
        <v>41010</v>
      </c>
      <c r="B196" s="17">
        <v>0</v>
      </c>
      <c r="C196" s="17">
        <v>0</v>
      </c>
      <c r="D196" s="17">
        <v>2</v>
      </c>
      <c r="E196" s="17">
        <v>0</v>
      </c>
      <c r="F196" s="90">
        <v>0</v>
      </c>
      <c r="G196" s="18"/>
      <c r="H196" s="18"/>
      <c r="I196" s="18"/>
      <c r="J196" s="18">
        <v>2</v>
      </c>
      <c r="K196" s="17"/>
      <c r="L196" s="54" t="s">
        <v>105</v>
      </c>
      <c r="M196" s="60" t="s">
        <v>142</v>
      </c>
      <c r="N196" s="18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>
      <c r="A197" s="13">
        <v>41019</v>
      </c>
      <c r="B197" s="17">
        <v>0</v>
      </c>
      <c r="C197" s="17">
        <v>0</v>
      </c>
      <c r="D197" s="17">
        <v>0</v>
      </c>
      <c r="E197" s="17">
        <v>0</v>
      </c>
      <c r="F197" s="90">
        <v>0</v>
      </c>
      <c r="G197" s="18"/>
      <c r="H197" s="18"/>
      <c r="I197" s="18"/>
      <c r="J197" s="18"/>
      <c r="K197" s="17"/>
      <c r="L197" s="51" t="s">
        <v>106</v>
      </c>
      <c r="M197" s="60"/>
      <c r="N197" s="18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>
      <c r="A198" s="13">
        <v>41022</v>
      </c>
      <c r="B198" s="17">
        <v>0</v>
      </c>
      <c r="C198" s="17">
        <v>0</v>
      </c>
      <c r="D198" s="17">
        <v>0</v>
      </c>
      <c r="E198" s="17">
        <v>0</v>
      </c>
      <c r="F198" s="90">
        <v>0</v>
      </c>
      <c r="G198" s="18"/>
      <c r="H198" s="18"/>
      <c r="I198" s="18"/>
      <c r="J198" s="18"/>
      <c r="K198" s="17"/>
      <c r="L198" s="56" t="s">
        <v>88</v>
      </c>
      <c r="M198" s="60"/>
      <c r="N198" s="18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>
      <c r="A199" s="13">
        <v>41032</v>
      </c>
      <c r="B199" s="17">
        <v>0</v>
      </c>
      <c r="C199" s="17">
        <v>0</v>
      </c>
      <c r="D199" s="17">
        <v>0</v>
      </c>
      <c r="E199" s="17">
        <v>0</v>
      </c>
      <c r="F199" s="90">
        <v>0</v>
      </c>
      <c r="G199" s="18"/>
      <c r="H199" s="18"/>
      <c r="I199" s="18"/>
      <c r="J199" s="18"/>
      <c r="K199" s="17"/>
      <c r="L199" s="56" t="s">
        <v>97</v>
      </c>
      <c r="M199" s="60"/>
      <c r="N199" s="18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>
      <c r="A200" s="13">
        <v>41037</v>
      </c>
      <c r="B200" s="17">
        <v>0</v>
      </c>
      <c r="C200" s="17">
        <v>0</v>
      </c>
      <c r="D200" s="17">
        <v>0</v>
      </c>
      <c r="E200" s="17">
        <v>0</v>
      </c>
      <c r="F200" s="90">
        <v>1</v>
      </c>
      <c r="G200" s="18">
        <v>1</v>
      </c>
      <c r="H200" s="18"/>
      <c r="I200" s="18"/>
      <c r="J200" s="18"/>
      <c r="K200" s="17"/>
      <c r="L200" s="56" t="s">
        <v>187</v>
      </c>
      <c r="M200" s="60"/>
      <c r="N200" s="18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>
      <c r="A201" s="13">
        <v>41043</v>
      </c>
      <c r="B201" s="17">
        <v>0</v>
      </c>
      <c r="C201" s="17">
        <v>0</v>
      </c>
      <c r="D201" s="17">
        <v>0</v>
      </c>
      <c r="E201" s="17">
        <v>1</v>
      </c>
      <c r="F201" s="90">
        <v>2</v>
      </c>
      <c r="G201" s="18">
        <v>3</v>
      </c>
      <c r="H201" s="18"/>
      <c r="I201" s="18"/>
      <c r="J201" s="18"/>
      <c r="K201" s="17"/>
      <c r="L201" s="56" t="s">
        <v>206</v>
      </c>
      <c r="M201" s="60"/>
      <c r="N201" s="18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>
      <c r="A202" s="13">
        <v>41052</v>
      </c>
      <c r="B202" s="17">
        <v>0</v>
      </c>
      <c r="C202" s="17">
        <v>0</v>
      </c>
      <c r="D202" s="17">
        <v>0</v>
      </c>
      <c r="E202" s="17">
        <v>6</v>
      </c>
      <c r="F202" s="90">
        <v>3</v>
      </c>
      <c r="G202" s="18">
        <v>8</v>
      </c>
      <c r="H202" s="18">
        <v>1</v>
      </c>
      <c r="I202" s="18"/>
      <c r="J202" s="18"/>
      <c r="K202" s="17"/>
      <c r="L202" s="56" t="s">
        <v>209</v>
      </c>
      <c r="M202" s="60"/>
      <c r="N202" s="18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>
      <c r="A203" s="13">
        <v>41060</v>
      </c>
      <c r="B203" s="17">
        <v>0</v>
      </c>
      <c r="C203" s="17">
        <v>0</v>
      </c>
      <c r="D203" s="17">
        <v>1</v>
      </c>
      <c r="E203" s="17">
        <v>2</v>
      </c>
      <c r="F203" s="90">
        <v>1</v>
      </c>
      <c r="G203" s="18">
        <v>3</v>
      </c>
      <c r="H203" s="18">
        <v>1</v>
      </c>
      <c r="I203" s="18"/>
      <c r="J203" s="18"/>
      <c r="K203" s="17"/>
      <c r="L203" s="54" t="s">
        <v>225</v>
      </c>
      <c r="M203" s="60"/>
      <c r="N203" s="18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>
      <c r="A204" s="13">
        <v>41060</v>
      </c>
      <c r="B204" s="33">
        <v>0</v>
      </c>
      <c r="C204" s="33">
        <v>0</v>
      </c>
      <c r="D204" s="33">
        <v>0</v>
      </c>
      <c r="E204" s="33">
        <v>0</v>
      </c>
      <c r="F204" s="33">
        <v>0</v>
      </c>
      <c r="G204" s="33"/>
      <c r="H204" s="36"/>
      <c r="I204" s="36"/>
      <c r="J204" s="37"/>
      <c r="K204" s="34"/>
      <c r="L204" s="54" t="s">
        <v>216</v>
      </c>
      <c r="M204" s="53" t="s">
        <v>211</v>
      </c>
      <c r="N204" s="18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>
      <c r="A205" s="13">
        <v>41064</v>
      </c>
      <c r="B205" s="17">
        <v>0</v>
      </c>
      <c r="C205" s="17">
        <v>0</v>
      </c>
      <c r="D205" s="17">
        <v>5</v>
      </c>
      <c r="E205" s="17">
        <v>0</v>
      </c>
      <c r="F205" s="90">
        <v>4</v>
      </c>
      <c r="G205" s="18">
        <v>4</v>
      </c>
      <c r="H205" s="18">
        <v>1</v>
      </c>
      <c r="I205" s="18">
        <v>1</v>
      </c>
      <c r="J205" s="18">
        <v>3</v>
      </c>
      <c r="K205" s="17"/>
      <c r="L205" s="56" t="s">
        <v>251</v>
      </c>
      <c r="M205" s="60"/>
      <c r="N205" s="18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>
      <c r="A206" s="13">
        <v>41073</v>
      </c>
      <c r="B206" s="17">
        <v>0</v>
      </c>
      <c r="C206" s="17">
        <v>0</v>
      </c>
      <c r="D206" s="17">
        <v>0</v>
      </c>
      <c r="E206" s="17">
        <v>1</v>
      </c>
      <c r="F206" s="90">
        <v>0</v>
      </c>
      <c r="G206" s="18"/>
      <c r="H206" s="18">
        <v>1</v>
      </c>
      <c r="I206" s="18"/>
      <c r="J206" s="18"/>
      <c r="K206" s="17"/>
      <c r="L206" s="54" t="s">
        <v>249</v>
      </c>
      <c r="M206" s="60"/>
      <c r="N206" s="18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>
      <c r="A207" s="13">
        <v>41078</v>
      </c>
      <c r="B207" s="17">
        <v>0</v>
      </c>
      <c r="C207" s="17">
        <v>0</v>
      </c>
      <c r="D207" s="17">
        <v>0</v>
      </c>
      <c r="E207" s="17">
        <v>0</v>
      </c>
      <c r="F207" s="90">
        <v>0</v>
      </c>
      <c r="G207" s="18"/>
      <c r="H207" s="18"/>
      <c r="I207" s="18"/>
      <c r="J207" s="18"/>
      <c r="K207" s="17"/>
      <c r="L207" s="54" t="s">
        <v>282</v>
      </c>
      <c r="M207" s="60"/>
      <c r="N207" s="18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3.5" thickBot="1">
      <c r="A208" s="14">
        <v>41086</v>
      </c>
      <c r="B208" s="17">
        <v>0</v>
      </c>
      <c r="C208" s="17">
        <v>0</v>
      </c>
      <c r="D208" s="17">
        <v>0</v>
      </c>
      <c r="E208" s="17">
        <v>0</v>
      </c>
      <c r="F208" s="90">
        <v>0</v>
      </c>
      <c r="G208" s="18"/>
      <c r="H208" s="18"/>
      <c r="I208" s="18"/>
      <c r="J208" s="18"/>
      <c r="K208" s="17"/>
      <c r="L208" s="65" t="s">
        <v>268</v>
      </c>
      <c r="M208" s="60"/>
      <c r="N208" s="18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>
      <c r="A209" s="117">
        <v>41004</v>
      </c>
      <c r="B209" s="17">
        <v>0</v>
      </c>
      <c r="C209" s="17">
        <v>0</v>
      </c>
      <c r="D209" s="17">
        <v>0</v>
      </c>
      <c r="E209" s="17">
        <v>0</v>
      </c>
      <c r="F209" s="90">
        <v>0</v>
      </c>
      <c r="G209" s="36"/>
      <c r="H209" s="36"/>
      <c r="I209" s="36"/>
      <c r="J209" s="42"/>
      <c r="K209" s="34"/>
      <c r="L209" s="56" t="s">
        <v>104</v>
      </c>
      <c r="M209" s="53"/>
      <c r="N209" s="36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>
      <c r="A210" s="13">
        <v>41010</v>
      </c>
      <c r="B210" s="17">
        <v>0</v>
      </c>
      <c r="C210" s="17">
        <v>0</v>
      </c>
      <c r="D210" s="17">
        <v>0</v>
      </c>
      <c r="E210" s="17">
        <v>0</v>
      </c>
      <c r="F210" s="90">
        <v>6</v>
      </c>
      <c r="G210" s="18">
        <v>3</v>
      </c>
      <c r="H210" s="18"/>
      <c r="I210" s="18"/>
      <c r="J210" s="18">
        <v>3</v>
      </c>
      <c r="K210" s="17"/>
      <c r="L210" s="54" t="s">
        <v>105</v>
      </c>
      <c r="M210" s="53" t="s">
        <v>152</v>
      </c>
      <c r="N210" s="36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>
      <c r="A211" s="13">
        <v>41019</v>
      </c>
      <c r="B211" s="17">
        <v>0</v>
      </c>
      <c r="C211" s="17">
        <v>0</v>
      </c>
      <c r="D211" s="17">
        <v>1</v>
      </c>
      <c r="E211" s="17">
        <v>0</v>
      </c>
      <c r="F211" s="90">
        <v>12</v>
      </c>
      <c r="G211" s="36">
        <v>7</v>
      </c>
      <c r="H211" s="36">
        <v>3</v>
      </c>
      <c r="I211" s="36"/>
      <c r="J211" s="42">
        <v>3</v>
      </c>
      <c r="K211" s="34"/>
      <c r="L211" s="51" t="s">
        <v>106</v>
      </c>
      <c r="M211" s="53" t="s">
        <v>57</v>
      </c>
      <c r="N211" s="36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>
      <c r="A212" s="13">
        <v>41022</v>
      </c>
      <c r="B212" s="17">
        <v>0</v>
      </c>
      <c r="C212" s="17">
        <v>0</v>
      </c>
      <c r="D212" s="17">
        <v>0</v>
      </c>
      <c r="E212" s="17">
        <v>0</v>
      </c>
      <c r="F212" s="90">
        <v>9</v>
      </c>
      <c r="G212" s="36">
        <v>6</v>
      </c>
      <c r="H212" s="36">
        <v>2</v>
      </c>
      <c r="I212" s="36">
        <v>1</v>
      </c>
      <c r="J212" s="42"/>
      <c r="K212" s="34"/>
      <c r="L212" s="56" t="s">
        <v>88</v>
      </c>
      <c r="M212" s="53" t="s">
        <v>57</v>
      </c>
      <c r="N212" s="36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>
      <c r="A213" s="13">
        <v>41032</v>
      </c>
      <c r="B213" s="17">
        <v>0</v>
      </c>
      <c r="C213" s="17">
        <v>0</v>
      </c>
      <c r="D213" s="17">
        <v>0</v>
      </c>
      <c r="E213" s="17">
        <v>0</v>
      </c>
      <c r="F213" s="90">
        <v>2</v>
      </c>
      <c r="G213" s="36"/>
      <c r="H213" s="36">
        <v>2</v>
      </c>
      <c r="I213" s="36"/>
      <c r="J213" s="42"/>
      <c r="K213" s="34"/>
      <c r="L213" s="56" t="s">
        <v>97</v>
      </c>
      <c r="M213" s="53"/>
      <c r="N213" s="36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>
      <c r="A214" s="13">
        <v>41037</v>
      </c>
      <c r="B214" s="33">
        <v>0</v>
      </c>
      <c r="C214" s="33">
        <v>0</v>
      </c>
      <c r="D214" s="33">
        <v>0</v>
      </c>
      <c r="E214" s="33">
        <v>0</v>
      </c>
      <c r="F214" s="37">
        <v>0</v>
      </c>
      <c r="G214" s="36"/>
      <c r="H214" s="36"/>
      <c r="I214" s="36"/>
      <c r="J214" s="42"/>
      <c r="K214" s="34"/>
      <c r="L214" s="56" t="s">
        <v>187</v>
      </c>
      <c r="M214" s="53"/>
      <c r="N214" s="36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>
      <c r="A215" s="13">
        <v>41043</v>
      </c>
      <c r="B215" s="33">
        <v>0</v>
      </c>
      <c r="C215" s="33">
        <v>1</v>
      </c>
      <c r="D215" s="33">
        <v>5</v>
      </c>
      <c r="E215" s="33">
        <v>0</v>
      </c>
      <c r="F215" s="37">
        <v>5</v>
      </c>
      <c r="G215" s="36">
        <v>8</v>
      </c>
      <c r="H215" s="36">
        <v>2</v>
      </c>
      <c r="I215" s="36">
        <v>1</v>
      </c>
      <c r="J215" s="42"/>
      <c r="K215" s="34"/>
      <c r="L215" s="56" t="s">
        <v>206</v>
      </c>
      <c r="M215" s="53"/>
      <c r="N215" s="36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>
      <c r="A216" s="13">
        <v>41052</v>
      </c>
      <c r="B216" s="33">
        <v>0</v>
      </c>
      <c r="C216" s="33">
        <v>0</v>
      </c>
      <c r="D216" s="33">
        <v>0</v>
      </c>
      <c r="E216" s="33">
        <v>0</v>
      </c>
      <c r="F216" s="37">
        <v>1</v>
      </c>
      <c r="G216" s="36"/>
      <c r="H216" s="36">
        <v>1</v>
      </c>
      <c r="I216" s="36"/>
      <c r="J216" s="42"/>
      <c r="K216" s="34"/>
      <c r="L216" s="56" t="s">
        <v>209</v>
      </c>
      <c r="M216" s="53"/>
      <c r="N216" s="36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>
      <c r="A217" s="13">
        <v>41060</v>
      </c>
      <c r="B217" s="33">
        <v>0</v>
      </c>
      <c r="C217" s="33">
        <v>0</v>
      </c>
      <c r="D217" s="33">
        <v>0</v>
      </c>
      <c r="E217" s="33">
        <v>0</v>
      </c>
      <c r="F217" s="37">
        <v>1</v>
      </c>
      <c r="G217" s="36">
        <v>1</v>
      </c>
      <c r="H217" s="36"/>
      <c r="I217" s="36"/>
      <c r="J217" s="42"/>
      <c r="K217" s="34"/>
      <c r="L217" s="54" t="s">
        <v>225</v>
      </c>
      <c r="M217" s="53"/>
      <c r="N217" s="36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>
      <c r="A218" s="13">
        <v>41060</v>
      </c>
      <c r="B218" s="33">
        <v>0</v>
      </c>
      <c r="C218" s="33">
        <v>0</v>
      </c>
      <c r="D218" s="33">
        <v>0</v>
      </c>
      <c r="E218" s="33">
        <v>0</v>
      </c>
      <c r="F218" s="33">
        <v>0</v>
      </c>
      <c r="G218" s="33"/>
      <c r="H218" s="36"/>
      <c r="I218" s="36"/>
      <c r="J218" s="37"/>
      <c r="K218" s="34"/>
      <c r="L218" s="54" t="s">
        <v>216</v>
      </c>
      <c r="M218" s="53" t="s">
        <v>211</v>
      </c>
      <c r="N218" s="36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>
      <c r="A219" s="13">
        <v>41064</v>
      </c>
      <c r="B219" s="33">
        <v>0</v>
      </c>
      <c r="C219" s="33">
        <v>0</v>
      </c>
      <c r="D219" s="33">
        <v>0</v>
      </c>
      <c r="E219" s="33">
        <v>0</v>
      </c>
      <c r="F219" s="37">
        <v>3</v>
      </c>
      <c r="G219" s="36">
        <v>3</v>
      </c>
      <c r="H219" s="36"/>
      <c r="I219" s="36"/>
      <c r="J219" s="42"/>
      <c r="K219" s="34"/>
      <c r="L219" s="56" t="s">
        <v>251</v>
      </c>
      <c r="M219" s="53"/>
      <c r="N219" s="36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>
      <c r="A220" s="13">
        <v>41073</v>
      </c>
      <c r="B220" s="33">
        <v>0</v>
      </c>
      <c r="C220" s="33">
        <v>0</v>
      </c>
      <c r="D220" s="33">
        <v>0</v>
      </c>
      <c r="E220" s="33">
        <v>0</v>
      </c>
      <c r="F220" s="37">
        <v>6</v>
      </c>
      <c r="G220" s="36">
        <v>3</v>
      </c>
      <c r="H220" s="36">
        <v>3</v>
      </c>
      <c r="I220" s="36"/>
      <c r="J220" s="42"/>
      <c r="K220" s="34"/>
      <c r="L220" s="54" t="s">
        <v>249</v>
      </c>
      <c r="M220" s="53"/>
      <c r="N220" s="36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>
      <c r="A221" s="13">
        <v>41078</v>
      </c>
      <c r="B221" s="33">
        <v>0</v>
      </c>
      <c r="C221" s="33">
        <v>1</v>
      </c>
      <c r="D221" s="33">
        <v>0</v>
      </c>
      <c r="E221" s="33">
        <v>0</v>
      </c>
      <c r="F221" s="37">
        <v>0</v>
      </c>
      <c r="G221" s="36">
        <v>1</v>
      </c>
      <c r="H221" s="36"/>
      <c r="I221" s="36"/>
      <c r="J221" s="42"/>
      <c r="K221" s="34"/>
      <c r="L221" s="54" t="s">
        <v>282</v>
      </c>
      <c r="M221" s="53"/>
      <c r="N221" s="36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3.5" thickBot="1">
      <c r="A222" s="14">
        <v>41086</v>
      </c>
      <c r="B222" s="38">
        <v>0</v>
      </c>
      <c r="C222" s="38">
        <v>0</v>
      </c>
      <c r="D222" s="38">
        <v>0</v>
      </c>
      <c r="E222" s="38">
        <v>0</v>
      </c>
      <c r="F222" s="40">
        <v>0</v>
      </c>
      <c r="G222" s="39"/>
      <c r="H222" s="39"/>
      <c r="I222" s="39"/>
      <c r="J222" s="43"/>
      <c r="K222" s="39"/>
      <c r="L222" s="65" t="s">
        <v>268</v>
      </c>
      <c r="M222" s="57"/>
      <c r="N222" s="36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>
      <c r="A223" s="15"/>
      <c r="B223" s="41">
        <f>COUNT(B182:F222)</f>
        <v>205</v>
      </c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</row>
    <row r="224" spans="1:40">
      <c r="A224" s="15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</row>
    <row r="225" spans="1:35">
      <c r="A225" s="1" t="s">
        <v>108</v>
      </c>
      <c r="B225" s="12" t="s">
        <v>13</v>
      </c>
      <c r="C225" s="11" t="s">
        <v>13</v>
      </c>
      <c r="D225" s="12" t="s">
        <v>13</v>
      </c>
      <c r="E225" s="11" t="s">
        <v>13</v>
      </c>
      <c r="F225" s="12" t="s">
        <v>13</v>
      </c>
      <c r="G225" s="11" t="s">
        <v>13</v>
      </c>
      <c r="H225" s="11" t="s">
        <v>16</v>
      </c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</row>
    <row r="226" spans="1:35">
      <c r="A226" s="3" t="s">
        <v>0</v>
      </c>
      <c r="B226" s="4" t="s">
        <v>18</v>
      </c>
      <c r="C226" s="6" t="s">
        <v>19</v>
      </c>
      <c r="D226" s="6" t="s">
        <v>20</v>
      </c>
      <c r="E226" s="4" t="s">
        <v>21</v>
      </c>
      <c r="F226" s="4" t="s">
        <v>23</v>
      </c>
      <c r="G226" s="4" t="s">
        <v>22</v>
      </c>
      <c r="H226" s="4" t="s">
        <v>29</v>
      </c>
      <c r="I226" s="4" t="s">
        <v>30</v>
      </c>
      <c r="J226" s="6" t="s">
        <v>31</v>
      </c>
      <c r="K226" s="5" t="s">
        <v>32</v>
      </c>
      <c r="L226" s="6" t="s">
        <v>6</v>
      </c>
      <c r="M226" s="5" t="s">
        <v>7</v>
      </c>
      <c r="N226" s="6" t="s">
        <v>8</v>
      </c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</row>
    <row r="227" spans="1:35">
      <c r="A227" s="117">
        <v>41001</v>
      </c>
      <c r="B227" s="33">
        <v>0</v>
      </c>
      <c r="C227" s="33">
        <v>0</v>
      </c>
      <c r="D227" s="130">
        <v>0</v>
      </c>
      <c r="E227" s="131">
        <v>0</v>
      </c>
      <c r="F227" s="131">
        <v>0</v>
      </c>
      <c r="G227" s="33">
        <v>0</v>
      </c>
      <c r="H227" s="33"/>
      <c r="I227" s="36"/>
      <c r="J227" s="34"/>
      <c r="K227" s="34"/>
      <c r="L227" s="33"/>
      <c r="M227" s="56" t="s">
        <v>104</v>
      </c>
      <c r="N227" s="53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</row>
    <row r="228" spans="1:35">
      <c r="A228" s="13">
        <v>41010</v>
      </c>
      <c r="B228" s="33">
        <v>0</v>
      </c>
      <c r="C228" s="33">
        <v>0</v>
      </c>
      <c r="D228" s="130">
        <v>0</v>
      </c>
      <c r="E228" s="131">
        <v>0</v>
      </c>
      <c r="F228" s="131">
        <v>0</v>
      </c>
      <c r="G228" s="33">
        <v>0</v>
      </c>
      <c r="H228" s="33"/>
      <c r="I228" s="36"/>
      <c r="J228" s="34"/>
      <c r="K228" s="34"/>
      <c r="L228" s="33"/>
      <c r="M228" s="54" t="s">
        <v>105</v>
      </c>
      <c r="N228" s="53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</row>
    <row r="229" spans="1:35">
      <c r="A229" s="13">
        <v>41019</v>
      </c>
      <c r="B229" s="33">
        <v>0</v>
      </c>
      <c r="C229" s="33">
        <v>0</v>
      </c>
      <c r="D229" s="130">
        <v>0</v>
      </c>
      <c r="E229" s="131">
        <v>0</v>
      </c>
      <c r="F229" s="131">
        <v>0</v>
      </c>
      <c r="G229" s="33">
        <v>0</v>
      </c>
      <c r="H229" s="33"/>
      <c r="I229" s="36"/>
      <c r="J229" s="34"/>
      <c r="K229" s="34"/>
      <c r="L229" s="33"/>
      <c r="M229" s="56" t="s">
        <v>106</v>
      </c>
      <c r="N229" s="53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</row>
    <row r="230" spans="1:35">
      <c r="A230" s="13">
        <v>41022</v>
      </c>
      <c r="B230" s="33">
        <v>0</v>
      </c>
      <c r="C230" s="33">
        <v>0</v>
      </c>
      <c r="D230" s="130">
        <v>0</v>
      </c>
      <c r="E230" s="131">
        <v>0</v>
      </c>
      <c r="F230" s="131">
        <v>0</v>
      </c>
      <c r="G230" s="33">
        <v>0</v>
      </c>
      <c r="H230" s="33"/>
      <c r="I230" s="36"/>
      <c r="J230" s="34"/>
      <c r="K230" s="34"/>
      <c r="L230" s="33"/>
      <c r="M230" s="56" t="s">
        <v>88</v>
      </c>
      <c r="N230" s="53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</row>
    <row r="231" spans="1:35">
      <c r="A231" s="13">
        <v>41032</v>
      </c>
      <c r="B231" s="33">
        <v>0</v>
      </c>
      <c r="C231" s="33">
        <v>0</v>
      </c>
      <c r="D231" s="130">
        <v>0</v>
      </c>
      <c r="E231" s="131">
        <v>0</v>
      </c>
      <c r="F231" s="131">
        <v>0</v>
      </c>
      <c r="G231" s="33">
        <v>0</v>
      </c>
      <c r="H231" s="33"/>
      <c r="I231" s="36"/>
      <c r="J231" s="34"/>
      <c r="K231" s="34"/>
      <c r="L231" s="33"/>
      <c r="M231" s="56" t="s">
        <v>97</v>
      </c>
      <c r="N231" s="53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</row>
    <row r="232" spans="1:35">
      <c r="A232" s="13">
        <v>41037</v>
      </c>
      <c r="B232" s="33">
        <v>0</v>
      </c>
      <c r="C232" s="33">
        <v>0</v>
      </c>
      <c r="D232" s="130">
        <v>0</v>
      </c>
      <c r="E232" s="131">
        <v>0</v>
      </c>
      <c r="F232" s="131">
        <v>0</v>
      </c>
      <c r="G232" s="33">
        <v>0</v>
      </c>
      <c r="H232" s="33"/>
      <c r="I232" s="36"/>
      <c r="J232" s="34"/>
      <c r="K232" s="34"/>
      <c r="L232" s="33"/>
      <c r="M232" s="54" t="s">
        <v>187</v>
      </c>
      <c r="N232" s="53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</row>
    <row r="233" spans="1:35">
      <c r="A233" s="13">
        <v>41043</v>
      </c>
      <c r="B233" s="33">
        <v>0</v>
      </c>
      <c r="C233" s="33">
        <v>0</v>
      </c>
      <c r="D233" s="130">
        <v>0</v>
      </c>
      <c r="E233" s="131">
        <v>0</v>
      </c>
      <c r="F233" s="131">
        <v>0</v>
      </c>
      <c r="G233" s="33">
        <v>0</v>
      </c>
      <c r="H233" s="33"/>
      <c r="I233" s="36"/>
      <c r="J233" s="34"/>
      <c r="K233" s="34"/>
      <c r="L233" s="33"/>
      <c r="M233" s="54" t="s">
        <v>205</v>
      </c>
      <c r="N233" s="53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</row>
    <row r="234" spans="1:35">
      <c r="A234" s="13">
        <v>41052</v>
      </c>
      <c r="B234" s="33">
        <v>0</v>
      </c>
      <c r="C234" s="33">
        <v>1</v>
      </c>
      <c r="D234" s="130">
        <v>0</v>
      </c>
      <c r="E234" s="131">
        <v>0</v>
      </c>
      <c r="F234" s="131">
        <v>0</v>
      </c>
      <c r="G234" s="33">
        <v>0</v>
      </c>
      <c r="H234" s="33"/>
      <c r="I234" s="36">
        <v>1</v>
      </c>
      <c r="J234" s="34"/>
      <c r="K234" s="34"/>
      <c r="L234" s="33"/>
      <c r="M234" s="56" t="s">
        <v>209</v>
      </c>
      <c r="N234" s="53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</row>
    <row r="235" spans="1:35">
      <c r="A235" s="13">
        <v>41060</v>
      </c>
      <c r="B235" s="33">
        <v>3</v>
      </c>
      <c r="C235" s="33">
        <v>1</v>
      </c>
      <c r="D235" s="130">
        <v>0</v>
      </c>
      <c r="E235" s="131">
        <v>0</v>
      </c>
      <c r="F235" s="131">
        <v>0</v>
      </c>
      <c r="G235" s="33">
        <v>1</v>
      </c>
      <c r="H235" s="33">
        <v>3</v>
      </c>
      <c r="I235" s="36">
        <v>2</v>
      </c>
      <c r="J235" s="34"/>
      <c r="K235" s="34"/>
      <c r="L235" s="33"/>
      <c r="M235" s="54" t="s">
        <v>225</v>
      </c>
      <c r="N235" s="53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</row>
    <row r="236" spans="1:35">
      <c r="A236" s="13">
        <v>41060</v>
      </c>
      <c r="B236" s="33">
        <v>0</v>
      </c>
      <c r="C236" s="33">
        <v>0</v>
      </c>
      <c r="D236" s="130">
        <v>0</v>
      </c>
      <c r="E236" s="131">
        <v>0</v>
      </c>
      <c r="F236" s="131">
        <v>0</v>
      </c>
      <c r="G236" s="33">
        <v>0</v>
      </c>
      <c r="H236" s="36"/>
      <c r="I236" s="36"/>
      <c r="J236" s="37"/>
      <c r="K236" s="34"/>
      <c r="L236" s="54"/>
      <c r="M236" s="54" t="s">
        <v>216</v>
      </c>
      <c r="N236" s="53" t="s">
        <v>211</v>
      </c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</row>
    <row r="237" spans="1:35">
      <c r="A237" s="13">
        <v>41064</v>
      </c>
      <c r="B237" s="33">
        <v>0</v>
      </c>
      <c r="C237" s="33">
        <v>0</v>
      </c>
      <c r="D237" s="130">
        <v>0</v>
      </c>
      <c r="E237" s="131">
        <v>0</v>
      </c>
      <c r="F237" s="131">
        <v>0</v>
      </c>
      <c r="G237" s="33">
        <v>0</v>
      </c>
      <c r="H237" s="33"/>
      <c r="I237" s="36"/>
      <c r="J237" s="34"/>
      <c r="K237" s="34"/>
      <c r="L237" s="33"/>
      <c r="M237" s="56" t="s">
        <v>251</v>
      </c>
      <c r="N237" s="53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</row>
    <row r="238" spans="1:35">
      <c r="A238" s="13">
        <v>41073</v>
      </c>
      <c r="B238" s="33">
        <v>0</v>
      </c>
      <c r="C238" s="33">
        <v>0</v>
      </c>
      <c r="D238" s="130">
        <v>0</v>
      </c>
      <c r="E238" s="131">
        <v>0</v>
      </c>
      <c r="F238" s="131">
        <v>0</v>
      </c>
      <c r="G238" s="33">
        <v>1</v>
      </c>
      <c r="H238" s="33"/>
      <c r="I238" s="36">
        <v>1</v>
      </c>
      <c r="J238" s="34"/>
      <c r="K238" s="34"/>
      <c r="L238" s="33"/>
      <c r="M238" s="54" t="s">
        <v>249</v>
      </c>
      <c r="N238" s="53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</row>
    <row r="239" spans="1:35">
      <c r="A239" s="13">
        <v>41078</v>
      </c>
      <c r="B239" s="33">
        <v>0</v>
      </c>
      <c r="C239" s="33">
        <v>1</v>
      </c>
      <c r="D239" s="130">
        <v>0</v>
      </c>
      <c r="E239" s="131">
        <v>0</v>
      </c>
      <c r="F239" s="131">
        <v>0</v>
      </c>
      <c r="G239" s="33">
        <v>0</v>
      </c>
      <c r="H239" s="33"/>
      <c r="I239" s="36">
        <v>1</v>
      </c>
      <c r="J239" s="34"/>
      <c r="K239" s="34"/>
      <c r="L239" s="33"/>
      <c r="M239" s="56" t="s">
        <v>282</v>
      </c>
      <c r="N239" s="53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</row>
    <row r="240" spans="1:35" ht="13.5" thickBot="1">
      <c r="A240" s="14">
        <v>41086</v>
      </c>
      <c r="B240" s="38">
        <v>0</v>
      </c>
      <c r="C240" s="38">
        <v>0</v>
      </c>
      <c r="D240" s="130">
        <v>0</v>
      </c>
      <c r="E240" s="131">
        <v>0</v>
      </c>
      <c r="F240" s="131">
        <v>0</v>
      </c>
      <c r="G240" s="38">
        <v>0</v>
      </c>
      <c r="H240" s="38"/>
      <c r="I240" s="39"/>
      <c r="J240" s="39"/>
      <c r="K240" s="39"/>
      <c r="L240" s="38"/>
      <c r="M240" s="65" t="s">
        <v>268</v>
      </c>
      <c r="N240" s="57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</row>
    <row r="241" spans="1:39">
      <c r="A241" s="117">
        <v>41001</v>
      </c>
      <c r="B241" s="33">
        <v>0</v>
      </c>
      <c r="C241" s="33">
        <v>0</v>
      </c>
      <c r="D241" s="33">
        <v>0</v>
      </c>
      <c r="E241" s="33">
        <v>0</v>
      </c>
      <c r="F241" s="33">
        <v>0</v>
      </c>
      <c r="G241" s="103">
        <v>0</v>
      </c>
      <c r="H241" s="33"/>
      <c r="I241" s="36"/>
      <c r="J241" s="34"/>
      <c r="K241" s="34"/>
      <c r="L241" s="33"/>
      <c r="M241" s="56" t="s">
        <v>104</v>
      </c>
      <c r="N241" s="53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</row>
    <row r="242" spans="1:39">
      <c r="A242" s="13">
        <v>41010</v>
      </c>
      <c r="B242" s="33">
        <v>0</v>
      </c>
      <c r="C242" s="33">
        <v>0</v>
      </c>
      <c r="D242" s="33">
        <v>0</v>
      </c>
      <c r="E242" s="33">
        <v>0</v>
      </c>
      <c r="F242" s="33">
        <v>0</v>
      </c>
      <c r="G242" s="93">
        <v>0</v>
      </c>
      <c r="H242" s="33"/>
      <c r="I242" s="36"/>
      <c r="J242" s="34"/>
      <c r="K242" s="34"/>
      <c r="L242" s="33"/>
      <c r="M242" s="54" t="s">
        <v>105</v>
      </c>
      <c r="N242" s="53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</row>
    <row r="243" spans="1:39">
      <c r="A243" s="13">
        <v>41019</v>
      </c>
      <c r="B243" s="33">
        <v>0</v>
      </c>
      <c r="C243" s="33">
        <v>0</v>
      </c>
      <c r="D243" s="33">
        <v>0</v>
      </c>
      <c r="E243" s="33">
        <v>0</v>
      </c>
      <c r="F243" s="33">
        <v>0</v>
      </c>
      <c r="G243" s="93">
        <v>0</v>
      </c>
      <c r="H243" s="33"/>
      <c r="I243" s="36"/>
      <c r="J243" s="34"/>
      <c r="K243" s="34"/>
      <c r="L243" s="33"/>
      <c r="M243" s="56" t="s">
        <v>106</v>
      </c>
      <c r="N243" s="53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</row>
    <row r="244" spans="1:39">
      <c r="A244" s="13">
        <v>41022</v>
      </c>
      <c r="B244" s="33">
        <v>0</v>
      </c>
      <c r="C244" s="33">
        <v>0</v>
      </c>
      <c r="D244" s="33">
        <v>0</v>
      </c>
      <c r="E244" s="33">
        <v>0</v>
      </c>
      <c r="F244" s="33">
        <v>0</v>
      </c>
      <c r="G244" s="93">
        <v>0</v>
      </c>
      <c r="H244" s="33"/>
      <c r="I244" s="36"/>
      <c r="J244" s="34"/>
      <c r="K244" s="34"/>
      <c r="L244" s="33"/>
      <c r="M244" s="56" t="s">
        <v>88</v>
      </c>
      <c r="N244" s="53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</row>
    <row r="245" spans="1:39">
      <c r="A245" s="13">
        <v>41032</v>
      </c>
      <c r="B245" s="33">
        <v>0</v>
      </c>
      <c r="C245" s="33">
        <v>0</v>
      </c>
      <c r="D245" s="33">
        <v>0</v>
      </c>
      <c r="E245" s="33">
        <v>0</v>
      </c>
      <c r="F245" s="33">
        <v>0</v>
      </c>
      <c r="G245" s="93">
        <v>0</v>
      </c>
      <c r="H245" s="33"/>
      <c r="I245" s="36"/>
      <c r="J245" s="34"/>
      <c r="K245" s="34"/>
      <c r="L245" s="33"/>
      <c r="M245" s="56" t="s">
        <v>97</v>
      </c>
      <c r="N245" s="53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</row>
    <row r="246" spans="1:39">
      <c r="A246" s="13">
        <v>41037</v>
      </c>
      <c r="B246" s="33">
        <v>0</v>
      </c>
      <c r="C246" s="33">
        <v>0</v>
      </c>
      <c r="D246" s="33">
        <v>0</v>
      </c>
      <c r="E246" s="33">
        <v>0</v>
      </c>
      <c r="F246" s="33">
        <v>0</v>
      </c>
      <c r="G246" s="93">
        <v>0</v>
      </c>
      <c r="H246" s="33"/>
      <c r="I246" s="36"/>
      <c r="J246" s="34"/>
      <c r="K246" s="34"/>
      <c r="L246" s="33"/>
      <c r="M246" s="54" t="s">
        <v>187</v>
      </c>
      <c r="N246" s="53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</row>
    <row r="247" spans="1:39">
      <c r="A247" s="13">
        <v>41043</v>
      </c>
      <c r="B247" s="33">
        <v>0</v>
      </c>
      <c r="C247" s="33">
        <v>0</v>
      </c>
      <c r="D247" s="33">
        <v>0</v>
      </c>
      <c r="E247" s="33">
        <v>0</v>
      </c>
      <c r="F247" s="33">
        <v>0</v>
      </c>
      <c r="G247" s="93">
        <v>0</v>
      </c>
      <c r="H247" s="33"/>
      <c r="I247" s="36"/>
      <c r="J247" s="34"/>
      <c r="K247" s="34"/>
      <c r="L247" s="33"/>
      <c r="M247" s="54" t="s">
        <v>205</v>
      </c>
      <c r="N247" s="53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</row>
    <row r="248" spans="1:39">
      <c r="A248" s="13">
        <v>41052</v>
      </c>
      <c r="B248" s="33">
        <v>0</v>
      </c>
      <c r="C248" s="33">
        <v>0</v>
      </c>
      <c r="D248" s="33">
        <v>0</v>
      </c>
      <c r="E248" s="33">
        <v>0</v>
      </c>
      <c r="F248" s="33">
        <v>1</v>
      </c>
      <c r="G248" s="93">
        <v>0</v>
      </c>
      <c r="H248" s="33"/>
      <c r="I248" s="36">
        <v>1</v>
      </c>
      <c r="J248" s="34"/>
      <c r="K248" s="34"/>
      <c r="L248" s="33"/>
      <c r="M248" s="56" t="s">
        <v>209</v>
      </c>
      <c r="N248" s="53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</row>
    <row r="249" spans="1:39">
      <c r="A249" s="13">
        <v>41060</v>
      </c>
      <c r="B249" s="33">
        <v>0</v>
      </c>
      <c r="C249" s="33">
        <v>0</v>
      </c>
      <c r="D249" s="33">
        <v>0</v>
      </c>
      <c r="E249" s="33">
        <v>0</v>
      </c>
      <c r="F249" s="33">
        <v>0</v>
      </c>
      <c r="G249" s="93">
        <v>0</v>
      </c>
      <c r="H249" s="33"/>
      <c r="I249" s="36"/>
      <c r="J249" s="34"/>
      <c r="K249" s="34"/>
      <c r="L249" s="33"/>
      <c r="M249" s="54" t="s">
        <v>225</v>
      </c>
      <c r="N249" s="53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</row>
    <row r="250" spans="1:39">
      <c r="A250" s="13">
        <v>41060</v>
      </c>
      <c r="B250" s="33">
        <v>0</v>
      </c>
      <c r="C250" s="33">
        <v>0</v>
      </c>
      <c r="D250" s="33">
        <v>0</v>
      </c>
      <c r="E250" s="33">
        <v>0</v>
      </c>
      <c r="F250" s="33">
        <v>0</v>
      </c>
      <c r="G250" s="93">
        <v>0</v>
      </c>
      <c r="H250" s="36"/>
      <c r="I250" s="36"/>
      <c r="J250" s="37"/>
      <c r="K250" s="34"/>
      <c r="L250" s="54"/>
      <c r="M250" s="54" t="s">
        <v>216</v>
      </c>
      <c r="N250" s="53" t="s">
        <v>211</v>
      </c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</row>
    <row r="251" spans="1:39">
      <c r="A251" s="13">
        <v>41064</v>
      </c>
      <c r="B251" s="33">
        <v>0</v>
      </c>
      <c r="C251" s="33">
        <v>0</v>
      </c>
      <c r="D251" s="33">
        <v>0</v>
      </c>
      <c r="E251" s="33">
        <v>0</v>
      </c>
      <c r="F251" s="33">
        <v>0</v>
      </c>
      <c r="G251" s="93">
        <v>0</v>
      </c>
      <c r="H251" s="33"/>
      <c r="I251" s="36"/>
      <c r="J251" s="34"/>
      <c r="K251" s="34"/>
      <c r="L251" s="33"/>
      <c r="M251" s="56" t="s">
        <v>251</v>
      </c>
      <c r="N251" s="53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</row>
    <row r="252" spans="1:39">
      <c r="A252" s="13">
        <v>41073</v>
      </c>
      <c r="B252" s="33">
        <v>0</v>
      </c>
      <c r="C252" s="33">
        <v>0</v>
      </c>
      <c r="D252" s="33">
        <v>0</v>
      </c>
      <c r="E252" s="33">
        <v>0</v>
      </c>
      <c r="F252" s="33">
        <v>0</v>
      </c>
      <c r="G252" s="93">
        <v>0</v>
      </c>
      <c r="H252" s="33"/>
      <c r="I252" s="36"/>
      <c r="J252" s="34"/>
      <c r="K252" s="34"/>
      <c r="L252" s="33"/>
      <c r="M252" s="54" t="s">
        <v>249</v>
      </c>
      <c r="N252" s="53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</row>
    <row r="253" spans="1:39">
      <c r="A253" s="13">
        <v>41078</v>
      </c>
      <c r="B253" s="33">
        <v>1</v>
      </c>
      <c r="C253" s="33">
        <v>0</v>
      </c>
      <c r="D253" s="33">
        <v>0</v>
      </c>
      <c r="E253" s="33">
        <v>0</v>
      </c>
      <c r="F253" s="33">
        <v>0</v>
      </c>
      <c r="G253" s="93">
        <v>0</v>
      </c>
      <c r="H253" s="33"/>
      <c r="I253" s="36">
        <v>1</v>
      </c>
      <c r="J253" s="34"/>
      <c r="K253" s="34"/>
      <c r="L253" s="33"/>
      <c r="M253" s="56" t="s">
        <v>282</v>
      </c>
      <c r="N253" s="53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</row>
    <row r="254" spans="1:39" ht="13.5" thickBot="1">
      <c r="A254" s="14">
        <v>41086</v>
      </c>
      <c r="B254" s="38">
        <v>0</v>
      </c>
      <c r="C254" s="38">
        <v>0</v>
      </c>
      <c r="D254" s="38">
        <v>0</v>
      </c>
      <c r="E254" s="38">
        <v>0</v>
      </c>
      <c r="F254" s="38">
        <v>0</v>
      </c>
      <c r="G254" s="104">
        <v>0</v>
      </c>
      <c r="H254" s="38"/>
      <c r="I254" s="39"/>
      <c r="J254" s="39"/>
      <c r="K254" s="39"/>
      <c r="L254" s="38"/>
      <c r="M254" s="65" t="s">
        <v>268</v>
      </c>
      <c r="N254" s="57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</row>
    <row r="255" spans="1:39">
      <c r="B255" s="34">
        <f>COUNT(B227:G254)</f>
        <v>168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</row>
    <row r="256" spans="1:39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</row>
    <row r="257" spans="1:45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</row>
    <row r="258" spans="1:45">
      <c r="A258" s="1" t="s">
        <v>12</v>
      </c>
      <c r="B258" s="12" t="s">
        <v>13</v>
      </c>
      <c r="C258" s="11" t="s">
        <v>13</v>
      </c>
      <c r="D258" s="12" t="s">
        <v>13</v>
      </c>
      <c r="E258" s="11" t="s">
        <v>13</v>
      </c>
      <c r="F258" s="11" t="s">
        <v>13</v>
      </c>
      <c r="G258" s="11" t="s">
        <v>13</v>
      </c>
      <c r="H258" s="11" t="s">
        <v>13</v>
      </c>
      <c r="I258" s="11" t="s">
        <v>13</v>
      </c>
      <c r="J258" s="11" t="s">
        <v>13</v>
      </c>
      <c r="K258" s="11" t="s">
        <v>13</v>
      </c>
      <c r="L258" s="11" t="s">
        <v>16</v>
      </c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</row>
    <row r="259" spans="1:45">
      <c r="A259" s="3" t="s">
        <v>0</v>
      </c>
      <c r="B259" s="4" t="s">
        <v>18</v>
      </c>
      <c r="C259" s="4" t="s">
        <v>19</v>
      </c>
      <c r="D259" s="4" t="s">
        <v>20</v>
      </c>
      <c r="E259" s="4" t="s">
        <v>21</v>
      </c>
      <c r="F259" s="4" t="s">
        <v>23</v>
      </c>
      <c r="G259" s="4" t="s">
        <v>24</v>
      </c>
      <c r="H259" s="4" t="s">
        <v>25</v>
      </c>
      <c r="I259" s="4" t="s">
        <v>22</v>
      </c>
      <c r="J259" s="4" t="s">
        <v>42</v>
      </c>
      <c r="K259" s="4" t="s">
        <v>50</v>
      </c>
      <c r="L259" s="4" t="s">
        <v>29</v>
      </c>
      <c r="M259" s="4" t="s">
        <v>30</v>
      </c>
      <c r="N259" s="6" t="s">
        <v>31</v>
      </c>
      <c r="O259" s="5" t="s">
        <v>32</v>
      </c>
      <c r="P259" s="6" t="s">
        <v>6</v>
      </c>
      <c r="Q259" s="5" t="s">
        <v>7</v>
      </c>
      <c r="R259" s="6" t="s">
        <v>8</v>
      </c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</row>
    <row r="260" spans="1:45">
      <c r="A260" s="117">
        <v>41002</v>
      </c>
      <c r="B260" s="33">
        <v>0</v>
      </c>
      <c r="C260" s="33">
        <v>0</v>
      </c>
      <c r="D260" s="33">
        <v>1</v>
      </c>
      <c r="E260" s="33">
        <v>0</v>
      </c>
      <c r="F260" s="130">
        <v>0</v>
      </c>
      <c r="G260" s="131">
        <v>0</v>
      </c>
      <c r="H260" s="132">
        <v>0</v>
      </c>
      <c r="I260" s="33">
        <v>0</v>
      </c>
      <c r="J260" s="130">
        <v>0</v>
      </c>
      <c r="K260" s="132">
        <v>0</v>
      </c>
      <c r="L260" s="33">
        <v>1</v>
      </c>
      <c r="M260" s="36"/>
      <c r="N260" s="36"/>
      <c r="O260" s="42"/>
      <c r="P260" s="34"/>
      <c r="Q260" s="54" t="s">
        <v>100</v>
      </c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</row>
    <row r="261" spans="1:45">
      <c r="A261" s="13">
        <v>41009</v>
      </c>
      <c r="B261" s="33">
        <v>0</v>
      </c>
      <c r="C261" s="33">
        <v>0</v>
      </c>
      <c r="D261" s="33">
        <v>0</v>
      </c>
      <c r="E261" s="33">
        <v>0</v>
      </c>
      <c r="F261" s="130">
        <v>0</v>
      </c>
      <c r="G261" s="131">
        <v>0</v>
      </c>
      <c r="H261" s="132">
        <v>0</v>
      </c>
      <c r="I261" s="33">
        <v>0</v>
      </c>
      <c r="J261" s="130">
        <v>0</v>
      </c>
      <c r="K261" s="132">
        <v>0</v>
      </c>
      <c r="L261" s="33"/>
      <c r="M261" s="36"/>
      <c r="N261" s="36"/>
      <c r="O261" s="42"/>
      <c r="P261" s="34"/>
      <c r="Q261" s="54" t="s">
        <v>101</v>
      </c>
      <c r="R261" s="50"/>
      <c r="S261" s="67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</row>
    <row r="262" spans="1:45">
      <c r="A262" s="13">
        <v>41018</v>
      </c>
      <c r="B262" s="33">
        <v>0</v>
      </c>
      <c r="C262" s="33">
        <v>0</v>
      </c>
      <c r="D262" s="33">
        <v>0</v>
      </c>
      <c r="E262" s="33">
        <v>0</v>
      </c>
      <c r="F262" s="130">
        <v>0</v>
      </c>
      <c r="G262" s="131">
        <v>0</v>
      </c>
      <c r="H262" s="132">
        <v>0</v>
      </c>
      <c r="I262" s="33">
        <v>0</v>
      </c>
      <c r="J262" s="130">
        <v>0</v>
      </c>
      <c r="K262" s="132">
        <v>0</v>
      </c>
      <c r="L262" s="33"/>
      <c r="M262" s="36"/>
      <c r="N262" s="36"/>
      <c r="O262" s="42"/>
      <c r="P262" s="34"/>
      <c r="Q262" s="54" t="s">
        <v>87</v>
      </c>
      <c r="R262" s="53"/>
      <c r="S262" s="36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</row>
    <row r="263" spans="1:45">
      <c r="A263" s="13">
        <v>41022</v>
      </c>
      <c r="B263" s="33">
        <v>0</v>
      </c>
      <c r="C263" s="33">
        <v>0</v>
      </c>
      <c r="D263" s="33">
        <v>0</v>
      </c>
      <c r="E263" s="33">
        <v>0</v>
      </c>
      <c r="F263" s="130">
        <v>0</v>
      </c>
      <c r="G263" s="131">
        <v>0</v>
      </c>
      <c r="H263" s="132">
        <v>0</v>
      </c>
      <c r="I263" s="33">
        <v>0</v>
      </c>
      <c r="J263" s="130">
        <v>0</v>
      </c>
      <c r="K263" s="132">
        <v>0</v>
      </c>
      <c r="L263" s="33"/>
      <c r="M263" s="36"/>
      <c r="N263" s="36"/>
      <c r="O263" s="42"/>
      <c r="P263" s="34"/>
      <c r="Q263" s="54" t="s">
        <v>88</v>
      </c>
      <c r="R263" s="53"/>
      <c r="S263" s="36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</row>
    <row r="264" spans="1:45">
      <c r="A264" s="13">
        <v>41033</v>
      </c>
      <c r="B264" s="33">
        <v>1</v>
      </c>
      <c r="C264" s="33">
        <v>0</v>
      </c>
      <c r="D264" s="33">
        <v>0</v>
      </c>
      <c r="E264" s="33">
        <v>0</v>
      </c>
      <c r="F264" s="130">
        <v>0</v>
      </c>
      <c r="G264" s="131">
        <v>0</v>
      </c>
      <c r="H264" s="132">
        <v>0</v>
      </c>
      <c r="I264" s="33">
        <v>2</v>
      </c>
      <c r="J264" s="130">
        <v>0</v>
      </c>
      <c r="K264" s="132">
        <v>0</v>
      </c>
      <c r="L264" s="33"/>
      <c r="M264" s="36">
        <v>2</v>
      </c>
      <c r="N264" s="36"/>
      <c r="O264" s="42">
        <v>1</v>
      </c>
      <c r="P264" s="34"/>
      <c r="Q264" s="56" t="s">
        <v>109</v>
      </c>
      <c r="R264" s="53"/>
      <c r="S264" s="36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</row>
    <row r="265" spans="1:45">
      <c r="A265" s="13">
        <v>41040</v>
      </c>
      <c r="B265" s="33">
        <v>0</v>
      </c>
      <c r="C265" s="33">
        <v>0</v>
      </c>
      <c r="D265" s="33">
        <v>0</v>
      </c>
      <c r="E265" s="33">
        <v>0</v>
      </c>
      <c r="F265" s="130">
        <v>0</v>
      </c>
      <c r="G265" s="131">
        <v>0</v>
      </c>
      <c r="H265" s="132">
        <v>0</v>
      </c>
      <c r="I265" s="33">
        <v>0</v>
      </c>
      <c r="J265" s="130">
        <v>0</v>
      </c>
      <c r="K265" s="132">
        <v>0</v>
      </c>
      <c r="L265" s="33"/>
      <c r="M265" s="36"/>
      <c r="N265" s="36"/>
      <c r="O265" s="42"/>
      <c r="P265" s="34"/>
      <c r="Q265" s="56" t="s">
        <v>203</v>
      </c>
      <c r="R265" s="53"/>
      <c r="S265" s="36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</row>
    <row r="266" spans="1:45">
      <c r="A266" s="13">
        <v>41046</v>
      </c>
      <c r="B266" s="33">
        <v>1</v>
      </c>
      <c r="C266" s="33">
        <v>0</v>
      </c>
      <c r="D266" s="33">
        <v>0</v>
      </c>
      <c r="E266" s="33">
        <v>0</v>
      </c>
      <c r="F266" s="130">
        <v>0</v>
      </c>
      <c r="G266" s="131">
        <v>0</v>
      </c>
      <c r="H266" s="132">
        <v>0</v>
      </c>
      <c r="I266" s="33">
        <v>0</v>
      </c>
      <c r="J266" s="130">
        <v>0</v>
      </c>
      <c r="K266" s="132">
        <v>0</v>
      </c>
      <c r="L266" s="33">
        <v>1</v>
      </c>
      <c r="M266" s="36"/>
      <c r="N266" s="36"/>
      <c r="O266" s="42"/>
      <c r="P266" s="34"/>
      <c r="Q266" s="56" t="s">
        <v>199</v>
      </c>
      <c r="R266" s="53"/>
      <c r="S266" s="36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</row>
    <row r="267" spans="1:45">
      <c r="A267" s="13">
        <v>41050</v>
      </c>
      <c r="B267" s="33">
        <v>0</v>
      </c>
      <c r="C267" s="33">
        <v>0</v>
      </c>
      <c r="D267" s="33">
        <v>0</v>
      </c>
      <c r="E267" s="33">
        <v>0</v>
      </c>
      <c r="F267" s="130">
        <v>0</v>
      </c>
      <c r="G267" s="131">
        <v>0</v>
      </c>
      <c r="H267" s="132">
        <v>0</v>
      </c>
      <c r="I267" s="33">
        <v>0</v>
      </c>
      <c r="J267" s="130">
        <v>0</v>
      </c>
      <c r="K267" s="132">
        <v>0</v>
      </c>
      <c r="L267" s="33"/>
      <c r="M267" s="36"/>
      <c r="N267" s="36"/>
      <c r="O267" s="42"/>
      <c r="P267" s="34"/>
      <c r="Q267" s="56" t="s">
        <v>197</v>
      </c>
      <c r="R267" s="53"/>
      <c r="S267" s="36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</row>
    <row r="268" spans="1:45">
      <c r="A268" s="13">
        <v>41058</v>
      </c>
      <c r="B268" s="33">
        <v>0</v>
      </c>
      <c r="C268" s="33">
        <v>0</v>
      </c>
      <c r="D268" s="33">
        <v>0</v>
      </c>
      <c r="E268" s="33">
        <v>0</v>
      </c>
      <c r="F268" s="130">
        <v>0</v>
      </c>
      <c r="G268" s="131">
        <v>0</v>
      </c>
      <c r="H268" s="132">
        <v>0</v>
      </c>
      <c r="I268" s="33">
        <v>0</v>
      </c>
      <c r="J268" s="130">
        <v>0</v>
      </c>
      <c r="K268" s="132">
        <v>0</v>
      </c>
      <c r="L268" s="33"/>
      <c r="M268" s="36"/>
      <c r="N268" s="36"/>
      <c r="O268" s="42"/>
      <c r="P268" s="34"/>
      <c r="Q268" s="56" t="s">
        <v>210</v>
      </c>
      <c r="R268" s="53" t="s">
        <v>211</v>
      </c>
      <c r="S268" s="36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</row>
    <row r="269" spans="1:45">
      <c r="A269" s="13">
        <v>41058</v>
      </c>
      <c r="B269" s="33">
        <v>0</v>
      </c>
      <c r="C269" s="33">
        <v>0</v>
      </c>
      <c r="D269" s="33">
        <v>0</v>
      </c>
      <c r="E269" s="33">
        <v>0</v>
      </c>
      <c r="F269" s="130">
        <v>0</v>
      </c>
      <c r="G269" s="131">
        <v>0</v>
      </c>
      <c r="H269" s="132">
        <v>0</v>
      </c>
      <c r="I269" s="33">
        <v>0</v>
      </c>
      <c r="J269" s="130">
        <v>0</v>
      </c>
      <c r="K269" s="132">
        <v>0</v>
      </c>
      <c r="L269" s="33"/>
      <c r="M269" s="36"/>
      <c r="N269" s="36"/>
      <c r="O269" s="42"/>
      <c r="P269" s="34"/>
      <c r="Q269" s="56" t="s">
        <v>212</v>
      </c>
      <c r="R269" s="53"/>
      <c r="S269" s="36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</row>
    <row r="270" spans="1:45">
      <c r="A270" s="13">
        <v>41066</v>
      </c>
      <c r="B270" s="33">
        <v>0</v>
      </c>
      <c r="C270" s="33">
        <v>0</v>
      </c>
      <c r="D270" s="33">
        <v>0</v>
      </c>
      <c r="E270" s="33">
        <v>0</v>
      </c>
      <c r="F270" s="130">
        <v>0</v>
      </c>
      <c r="G270" s="131">
        <v>0</v>
      </c>
      <c r="H270" s="132">
        <v>0</v>
      </c>
      <c r="I270" s="33">
        <v>1</v>
      </c>
      <c r="J270" s="130">
        <v>0</v>
      </c>
      <c r="K270" s="132">
        <v>0</v>
      </c>
      <c r="L270" s="33">
        <v>1</v>
      </c>
      <c r="M270" s="36"/>
      <c r="N270" s="36"/>
      <c r="O270" s="42"/>
      <c r="P270" s="34"/>
      <c r="Q270" s="54" t="s">
        <v>234</v>
      </c>
      <c r="R270" s="53"/>
      <c r="S270" s="36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</row>
    <row r="271" spans="1:45">
      <c r="A271" s="13">
        <v>41071</v>
      </c>
      <c r="B271" s="33">
        <v>0</v>
      </c>
      <c r="C271" s="33">
        <v>0</v>
      </c>
      <c r="D271" s="33">
        <v>0</v>
      </c>
      <c r="E271" s="33">
        <v>0</v>
      </c>
      <c r="F271" s="130">
        <v>0</v>
      </c>
      <c r="G271" s="131">
        <v>0</v>
      </c>
      <c r="H271" s="132">
        <v>0</v>
      </c>
      <c r="I271" s="33">
        <v>1</v>
      </c>
      <c r="J271" s="130">
        <v>0</v>
      </c>
      <c r="K271" s="132">
        <v>0</v>
      </c>
      <c r="L271" s="33"/>
      <c r="M271" s="36">
        <v>1</v>
      </c>
      <c r="N271" s="36"/>
      <c r="O271" s="42"/>
      <c r="P271" s="34"/>
      <c r="Q271" s="54" t="s">
        <v>253</v>
      </c>
      <c r="R271" s="53"/>
      <c r="S271" s="36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</row>
    <row r="272" spans="1:45">
      <c r="A272" s="13">
        <v>41080</v>
      </c>
      <c r="B272" s="33">
        <v>0</v>
      </c>
      <c r="C272" s="33">
        <v>0</v>
      </c>
      <c r="D272" s="33">
        <v>0</v>
      </c>
      <c r="E272" s="33">
        <v>0</v>
      </c>
      <c r="F272" s="130">
        <v>0</v>
      </c>
      <c r="G272" s="131">
        <v>0</v>
      </c>
      <c r="H272" s="132">
        <v>0</v>
      </c>
      <c r="I272" s="33">
        <v>0</v>
      </c>
      <c r="J272" s="130">
        <v>0</v>
      </c>
      <c r="K272" s="132">
        <v>0</v>
      </c>
      <c r="L272" s="33"/>
      <c r="M272" s="36"/>
      <c r="N272" s="36"/>
      <c r="O272" s="42"/>
      <c r="P272" s="34"/>
      <c r="Q272" s="54" t="s">
        <v>318</v>
      </c>
      <c r="R272" s="53"/>
      <c r="S272" s="36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</row>
    <row r="273" spans="1:45" ht="13.5" thickBot="1">
      <c r="A273" s="14">
        <v>41088</v>
      </c>
      <c r="B273" s="38">
        <v>0</v>
      </c>
      <c r="C273" s="38">
        <v>0</v>
      </c>
      <c r="D273" s="38">
        <v>0</v>
      </c>
      <c r="E273" s="38">
        <v>0</v>
      </c>
      <c r="F273" s="130">
        <v>0</v>
      </c>
      <c r="G273" s="131">
        <v>0</v>
      </c>
      <c r="H273" s="132">
        <v>0</v>
      </c>
      <c r="I273" s="38">
        <v>0</v>
      </c>
      <c r="J273" s="130">
        <v>0</v>
      </c>
      <c r="K273" s="132">
        <v>0</v>
      </c>
      <c r="L273" s="38"/>
      <c r="M273" s="38"/>
      <c r="N273" s="38"/>
      <c r="O273" s="38"/>
      <c r="P273" s="192"/>
      <c r="Q273" s="55" t="s">
        <v>304</v>
      </c>
      <c r="R273" s="53"/>
      <c r="S273" s="36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</row>
    <row r="274" spans="1:45">
      <c r="A274" s="117">
        <v>41002</v>
      </c>
      <c r="B274" s="33">
        <v>0</v>
      </c>
      <c r="C274" s="33">
        <v>0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/>
      <c r="M274" s="36"/>
      <c r="N274" s="36"/>
      <c r="O274" s="42"/>
      <c r="P274" s="36"/>
      <c r="Q274" s="54" t="s">
        <v>100</v>
      </c>
      <c r="R274" s="50"/>
      <c r="S274" s="36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</row>
    <row r="275" spans="1:45">
      <c r="A275" s="13">
        <v>41009</v>
      </c>
      <c r="B275" s="33">
        <v>0</v>
      </c>
      <c r="C275" s="33">
        <v>0</v>
      </c>
      <c r="D275" s="33">
        <v>0</v>
      </c>
      <c r="E275" s="33">
        <v>0</v>
      </c>
      <c r="F275" s="33">
        <v>0</v>
      </c>
      <c r="G275" s="33">
        <v>0</v>
      </c>
      <c r="H275" s="33">
        <v>0</v>
      </c>
      <c r="I275" s="33">
        <v>0</v>
      </c>
      <c r="J275" s="33">
        <v>0</v>
      </c>
      <c r="K275" s="33">
        <v>0</v>
      </c>
      <c r="L275" s="33"/>
      <c r="M275" s="36"/>
      <c r="N275" s="36"/>
      <c r="O275" s="42"/>
      <c r="P275" s="36"/>
      <c r="Q275" s="54" t="s">
        <v>101</v>
      </c>
      <c r="R275" s="53"/>
      <c r="S275" s="36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</row>
    <row r="276" spans="1:45">
      <c r="A276" s="13">
        <v>41018</v>
      </c>
      <c r="B276" s="33">
        <v>0</v>
      </c>
      <c r="C276" s="33">
        <v>0</v>
      </c>
      <c r="D276" s="33">
        <v>0</v>
      </c>
      <c r="E276" s="33">
        <v>0</v>
      </c>
      <c r="F276" s="33">
        <v>0</v>
      </c>
      <c r="G276" s="33">
        <v>0</v>
      </c>
      <c r="H276" s="33">
        <v>0</v>
      </c>
      <c r="I276" s="33">
        <v>0</v>
      </c>
      <c r="J276" s="33">
        <v>0</v>
      </c>
      <c r="K276" s="33">
        <v>0</v>
      </c>
      <c r="L276" s="33"/>
      <c r="M276" s="36"/>
      <c r="N276" s="36"/>
      <c r="O276" s="42"/>
      <c r="P276" s="36"/>
      <c r="Q276" s="54" t="s">
        <v>87</v>
      </c>
      <c r="R276" s="53"/>
      <c r="S276" s="36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</row>
    <row r="277" spans="1:45">
      <c r="A277" s="13">
        <v>41022</v>
      </c>
      <c r="B277" s="33">
        <v>0</v>
      </c>
      <c r="C277" s="33">
        <v>0</v>
      </c>
      <c r="D277" s="33">
        <v>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3">
        <v>0</v>
      </c>
      <c r="K277" s="33">
        <v>0</v>
      </c>
      <c r="L277" s="33"/>
      <c r="M277" s="36"/>
      <c r="N277" s="36"/>
      <c r="O277" s="42"/>
      <c r="P277" s="36"/>
      <c r="Q277" s="56" t="s">
        <v>88</v>
      </c>
      <c r="R277" s="53"/>
      <c r="S277" s="36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</row>
    <row r="278" spans="1:45">
      <c r="A278" s="13">
        <v>41033</v>
      </c>
      <c r="B278" s="33">
        <v>0</v>
      </c>
      <c r="C278" s="33">
        <v>0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1</v>
      </c>
      <c r="J278" s="33">
        <v>0</v>
      </c>
      <c r="K278" s="33">
        <v>1</v>
      </c>
      <c r="L278" s="33">
        <v>2</v>
      </c>
      <c r="M278" s="36"/>
      <c r="N278" s="36"/>
      <c r="O278" s="42"/>
      <c r="P278" s="36"/>
      <c r="Q278" s="54" t="s">
        <v>109</v>
      </c>
      <c r="R278" s="53"/>
      <c r="S278" s="36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</row>
    <row r="279" spans="1:45">
      <c r="A279" s="13">
        <v>41040</v>
      </c>
      <c r="B279" s="33">
        <v>0</v>
      </c>
      <c r="C279" s="33">
        <v>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/>
      <c r="M279" s="36"/>
      <c r="N279" s="36"/>
      <c r="O279" s="42"/>
      <c r="P279" s="36"/>
      <c r="Q279" s="56" t="s">
        <v>203</v>
      </c>
      <c r="R279" s="53"/>
      <c r="S279" s="36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</row>
    <row r="280" spans="1:45">
      <c r="A280" s="13">
        <v>41046</v>
      </c>
      <c r="B280" s="33">
        <v>0</v>
      </c>
      <c r="C280" s="33">
        <v>0</v>
      </c>
      <c r="D280" s="33">
        <v>0</v>
      </c>
      <c r="E280" s="33">
        <v>0</v>
      </c>
      <c r="F280" s="33">
        <v>0</v>
      </c>
      <c r="G280" s="33">
        <v>0</v>
      </c>
      <c r="H280" s="33">
        <v>0</v>
      </c>
      <c r="I280" s="33">
        <v>0</v>
      </c>
      <c r="J280" s="33">
        <v>0</v>
      </c>
      <c r="K280" s="33">
        <v>0</v>
      </c>
      <c r="L280" s="33"/>
      <c r="M280" s="36"/>
      <c r="N280" s="36"/>
      <c r="O280" s="42"/>
      <c r="P280" s="36"/>
      <c r="Q280" s="56" t="s">
        <v>199</v>
      </c>
      <c r="R280" s="53"/>
      <c r="S280" s="36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</row>
    <row r="281" spans="1:45">
      <c r="A281" s="13">
        <v>41050</v>
      </c>
      <c r="B281" s="33">
        <v>0</v>
      </c>
      <c r="C281" s="33">
        <v>0</v>
      </c>
      <c r="D281" s="33">
        <v>0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3">
        <v>0</v>
      </c>
      <c r="K281" s="33">
        <v>0</v>
      </c>
      <c r="L281" s="33"/>
      <c r="M281" s="36"/>
      <c r="N281" s="36"/>
      <c r="O281" s="42"/>
      <c r="P281" s="36"/>
      <c r="Q281" s="56" t="s">
        <v>197</v>
      </c>
      <c r="R281" s="53"/>
      <c r="S281" s="36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</row>
    <row r="282" spans="1:45">
      <c r="A282" s="13">
        <v>41058</v>
      </c>
      <c r="B282" s="33">
        <v>0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1</v>
      </c>
      <c r="K282" s="33">
        <v>0</v>
      </c>
      <c r="L282" s="33"/>
      <c r="M282" s="36"/>
      <c r="N282" s="36"/>
      <c r="O282" s="42">
        <v>1</v>
      </c>
      <c r="P282" s="36"/>
      <c r="Q282" s="56" t="s">
        <v>210</v>
      </c>
      <c r="R282" s="53" t="s">
        <v>211</v>
      </c>
      <c r="S282" s="36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</row>
    <row r="283" spans="1:45">
      <c r="A283" s="13">
        <v>41058</v>
      </c>
      <c r="B283" s="33">
        <v>0</v>
      </c>
      <c r="C283" s="33">
        <v>0</v>
      </c>
      <c r="D283" s="33">
        <v>0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3">
        <v>0</v>
      </c>
      <c r="K283" s="33">
        <v>0</v>
      </c>
      <c r="L283" s="33"/>
      <c r="M283" s="36"/>
      <c r="N283" s="36"/>
      <c r="O283" s="42"/>
      <c r="P283" s="36"/>
      <c r="Q283" s="56" t="s">
        <v>212</v>
      </c>
      <c r="R283" s="53"/>
      <c r="S283" s="36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</row>
    <row r="284" spans="1:45">
      <c r="A284" s="13">
        <v>41066</v>
      </c>
      <c r="B284" s="33">
        <v>0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2</v>
      </c>
      <c r="K284" s="33">
        <v>0</v>
      </c>
      <c r="L284" s="33"/>
      <c r="M284" s="36">
        <v>2</v>
      </c>
      <c r="N284" s="36"/>
      <c r="O284" s="42"/>
      <c r="P284" s="36"/>
      <c r="Q284" s="54" t="s">
        <v>234</v>
      </c>
      <c r="R284" s="53"/>
      <c r="S284" s="36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</row>
    <row r="285" spans="1:45">
      <c r="A285" s="13">
        <v>41071</v>
      </c>
      <c r="B285" s="33">
        <v>0</v>
      </c>
      <c r="C285" s="33">
        <v>0</v>
      </c>
      <c r="D285" s="33">
        <v>0</v>
      </c>
      <c r="E285" s="33">
        <v>0</v>
      </c>
      <c r="F285" s="33">
        <v>0</v>
      </c>
      <c r="G285" s="33">
        <v>0</v>
      </c>
      <c r="H285" s="33">
        <v>0</v>
      </c>
      <c r="I285" s="33">
        <v>1</v>
      </c>
      <c r="J285" s="33">
        <v>1</v>
      </c>
      <c r="K285" s="33">
        <v>0</v>
      </c>
      <c r="L285" s="33">
        <v>1</v>
      </c>
      <c r="M285" s="36">
        <v>1</v>
      </c>
      <c r="N285" s="36"/>
      <c r="O285" s="42"/>
      <c r="P285" s="36"/>
      <c r="Q285" s="54" t="s">
        <v>253</v>
      </c>
      <c r="R285" s="53"/>
      <c r="S285" s="36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</row>
    <row r="286" spans="1:45">
      <c r="A286" s="13">
        <v>41080</v>
      </c>
      <c r="B286" s="33">
        <v>0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1</v>
      </c>
      <c r="K286" s="33">
        <v>0</v>
      </c>
      <c r="L286" s="33">
        <v>1</v>
      </c>
      <c r="M286" s="36"/>
      <c r="N286" s="36"/>
      <c r="O286" s="42"/>
      <c r="P286" s="36"/>
      <c r="Q286" s="54" t="s">
        <v>318</v>
      </c>
      <c r="R286" s="53"/>
      <c r="S286" s="36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</row>
    <row r="287" spans="1:45" ht="13.5" thickBot="1">
      <c r="A287" s="14">
        <v>41088</v>
      </c>
      <c r="B287" s="38">
        <v>0</v>
      </c>
      <c r="C287" s="38">
        <v>0</v>
      </c>
      <c r="D287" s="38">
        <v>0</v>
      </c>
      <c r="E287" s="38">
        <v>0</v>
      </c>
      <c r="F287" s="38">
        <v>0</v>
      </c>
      <c r="G287" s="38">
        <v>0</v>
      </c>
      <c r="H287" s="38">
        <v>0</v>
      </c>
      <c r="I287" s="38">
        <v>0</v>
      </c>
      <c r="J287" s="38">
        <v>0</v>
      </c>
      <c r="K287" s="40">
        <v>0</v>
      </c>
      <c r="L287" s="38"/>
      <c r="M287" s="39"/>
      <c r="N287" s="39"/>
      <c r="O287" s="43"/>
      <c r="P287" s="39"/>
      <c r="Q287" s="55" t="s">
        <v>304</v>
      </c>
      <c r="R287" s="57"/>
      <c r="S287" s="36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</row>
    <row r="288" spans="1:45">
      <c r="B288" s="34">
        <f>COUNT(B260:K287)</f>
        <v>280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</row>
    <row r="289" spans="1:39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</row>
    <row r="290" spans="1:39">
      <c r="A290" s="1" t="s">
        <v>43</v>
      </c>
      <c r="B290" s="12" t="s">
        <v>13</v>
      </c>
      <c r="C290" s="11" t="s">
        <v>13</v>
      </c>
      <c r="D290" s="12" t="s">
        <v>13</v>
      </c>
      <c r="E290" s="11" t="s">
        <v>13</v>
      </c>
      <c r="F290" s="12" t="s">
        <v>13</v>
      </c>
      <c r="G290" s="11" t="s">
        <v>13</v>
      </c>
      <c r="H290" s="11" t="s">
        <v>13</v>
      </c>
      <c r="I290" s="11" t="s">
        <v>16</v>
      </c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</row>
    <row r="291" spans="1:39">
      <c r="A291" s="3" t="s">
        <v>0</v>
      </c>
      <c r="B291" s="4" t="s">
        <v>18</v>
      </c>
      <c r="C291" s="6" t="s">
        <v>19</v>
      </c>
      <c r="D291" s="6" t="s">
        <v>20</v>
      </c>
      <c r="E291" s="4" t="s">
        <v>21</v>
      </c>
      <c r="F291" s="4" t="s">
        <v>23</v>
      </c>
      <c r="G291" s="4" t="s">
        <v>24</v>
      </c>
      <c r="H291" s="4" t="s">
        <v>22</v>
      </c>
      <c r="I291" s="4" t="s">
        <v>29</v>
      </c>
      <c r="J291" s="4" t="s">
        <v>30</v>
      </c>
      <c r="K291" s="6" t="s">
        <v>31</v>
      </c>
      <c r="L291" s="5" t="s">
        <v>32</v>
      </c>
      <c r="M291" s="6" t="s">
        <v>6</v>
      </c>
      <c r="N291" s="5" t="s">
        <v>7</v>
      </c>
      <c r="O291" s="6" t="s">
        <v>8</v>
      </c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</row>
    <row r="292" spans="1:39">
      <c r="A292" s="117">
        <v>41004</v>
      </c>
      <c r="B292" s="33">
        <v>0</v>
      </c>
      <c r="C292" s="33">
        <v>0</v>
      </c>
      <c r="D292" s="33">
        <v>0</v>
      </c>
      <c r="E292" s="33">
        <v>0</v>
      </c>
      <c r="F292" s="25"/>
      <c r="G292" s="25"/>
      <c r="H292" s="33">
        <v>0</v>
      </c>
      <c r="I292" s="33"/>
      <c r="J292" s="36"/>
      <c r="K292" s="34"/>
      <c r="L292" s="34"/>
      <c r="M292" s="33"/>
      <c r="N292" s="54" t="s">
        <v>104</v>
      </c>
      <c r="O292" s="53"/>
      <c r="P292" s="36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</row>
    <row r="293" spans="1:39">
      <c r="A293" s="13">
        <v>41010</v>
      </c>
      <c r="B293" s="33">
        <v>0</v>
      </c>
      <c r="C293" s="33">
        <v>0</v>
      </c>
      <c r="D293" s="33">
        <v>0</v>
      </c>
      <c r="E293" s="33">
        <v>3</v>
      </c>
      <c r="F293" s="25"/>
      <c r="G293" s="25"/>
      <c r="H293" s="33">
        <v>0</v>
      </c>
      <c r="I293" s="33">
        <v>3</v>
      </c>
      <c r="J293" s="36"/>
      <c r="K293" s="34"/>
      <c r="L293" s="34"/>
      <c r="M293" s="33"/>
      <c r="N293" s="54" t="s">
        <v>105</v>
      </c>
      <c r="O293" s="53"/>
      <c r="P293" s="36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</row>
    <row r="294" spans="1:39">
      <c r="A294" s="13">
        <v>41019</v>
      </c>
      <c r="B294" s="33">
        <v>0</v>
      </c>
      <c r="C294" s="33">
        <v>0</v>
      </c>
      <c r="D294" s="33">
        <v>0</v>
      </c>
      <c r="E294" s="33">
        <v>2</v>
      </c>
      <c r="F294" s="25"/>
      <c r="G294" s="25"/>
      <c r="H294" s="33">
        <v>0</v>
      </c>
      <c r="I294" s="33"/>
      <c r="J294" s="36">
        <v>1</v>
      </c>
      <c r="K294" s="34"/>
      <c r="L294" s="34">
        <v>1</v>
      </c>
      <c r="M294" s="33"/>
      <c r="N294" s="56" t="s">
        <v>106</v>
      </c>
      <c r="O294" s="53" t="s">
        <v>54</v>
      </c>
      <c r="P294" s="36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</row>
    <row r="295" spans="1:39">
      <c r="A295" s="13">
        <v>41022</v>
      </c>
      <c r="B295" s="33">
        <v>0</v>
      </c>
      <c r="C295" s="33">
        <v>0</v>
      </c>
      <c r="D295" s="33">
        <v>0</v>
      </c>
      <c r="E295" s="33">
        <v>3</v>
      </c>
      <c r="F295" s="25"/>
      <c r="G295" s="25"/>
      <c r="H295" s="33">
        <v>0</v>
      </c>
      <c r="I295" s="33">
        <v>3</v>
      </c>
      <c r="J295" s="36"/>
      <c r="K295" s="34"/>
      <c r="L295" s="34"/>
      <c r="M295" s="33"/>
      <c r="N295" s="54" t="s">
        <v>111</v>
      </c>
      <c r="O295" s="53"/>
      <c r="P295" s="36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</row>
    <row r="296" spans="1:39">
      <c r="A296" s="13">
        <v>41032</v>
      </c>
      <c r="B296" s="33">
        <v>0</v>
      </c>
      <c r="C296" s="33">
        <v>0</v>
      </c>
      <c r="D296" s="33">
        <v>3</v>
      </c>
      <c r="E296" s="33">
        <v>0</v>
      </c>
      <c r="F296" s="25"/>
      <c r="G296" s="25"/>
      <c r="H296" s="33">
        <v>0</v>
      </c>
      <c r="I296" s="33">
        <v>3</v>
      </c>
      <c r="J296" s="36"/>
      <c r="K296" s="34"/>
      <c r="L296" s="34"/>
      <c r="M296" s="33"/>
      <c r="N296" s="54" t="s">
        <v>97</v>
      </c>
      <c r="O296" s="53"/>
      <c r="P296" s="36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</row>
    <row r="297" spans="1:39">
      <c r="A297" s="13">
        <v>41037</v>
      </c>
      <c r="B297" s="33">
        <v>0</v>
      </c>
      <c r="C297" s="33">
        <v>0</v>
      </c>
      <c r="D297" s="33">
        <v>0</v>
      </c>
      <c r="E297" s="33">
        <v>1</v>
      </c>
      <c r="F297" s="25"/>
      <c r="G297" s="25"/>
      <c r="H297" s="33">
        <v>1</v>
      </c>
      <c r="I297" s="33">
        <v>2</v>
      </c>
      <c r="J297" s="36"/>
      <c r="K297" s="34"/>
      <c r="L297" s="34"/>
      <c r="M297" s="33"/>
      <c r="N297" s="54" t="s">
        <v>187</v>
      </c>
      <c r="O297" s="53"/>
      <c r="P297" s="36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</row>
    <row r="298" spans="1:39">
      <c r="A298" s="13">
        <v>41043</v>
      </c>
      <c r="B298" s="33">
        <v>0</v>
      </c>
      <c r="C298" s="33">
        <v>0</v>
      </c>
      <c r="D298" s="33">
        <v>0</v>
      </c>
      <c r="E298" s="33">
        <v>0</v>
      </c>
      <c r="F298" s="25"/>
      <c r="G298" s="25"/>
      <c r="H298" s="33">
        <v>0</v>
      </c>
      <c r="I298" s="33"/>
      <c r="J298" s="36"/>
      <c r="K298" s="34"/>
      <c r="L298" s="34"/>
      <c r="M298" s="33"/>
      <c r="N298" s="58" t="s">
        <v>205</v>
      </c>
      <c r="O298" s="53"/>
      <c r="P298" s="36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</row>
    <row r="299" spans="1:39">
      <c r="A299" s="13">
        <v>41052</v>
      </c>
      <c r="B299" s="33">
        <v>0</v>
      </c>
      <c r="C299" s="33">
        <v>0</v>
      </c>
      <c r="D299" s="33">
        <v>0</v>
      </c>
      <c r="E299" s="33">
        <v>0</v>
      </c>
      <c r="F299" s="25"/>
      <c r="G299" s="25"/>
      <c r="H299" s="33">
        <v>1</v>
      </c>
      <c r="I299" s="33"/>
      <c r="J299" s="36">
        <v>1</v>
      </c>
      <c r="K299" s="34"/>
      <c r="L299" s="34"/>
      <c r="M299" s="33"/>
      <c r="N299" s="56" t="s">
        <v>209</v>
      </c>
      <c r="O299" s="53"/>
      <c r="P299" s="36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</row>
    <row r="300" spans="1:39">
      <c r="A300" s="13">
        <v>41059</v>
      </c>
      <c r="B300" s="33">
        <v>0</v>
      </c>
      <c r="C300" s="33">
        <v>0</v>
      </c>
      <c r="D300" s="33">
        <v>0</v>
      </c>
      <c r="E300" s="33">
        <v>1</v>
      </c>
      <c r="F300" s="25"/>
      <c r="G300" s="25"/>
      <c r="H300" s="33">
        <v>0</v>
      </c>
      <c r="I300" s="33">
        <v>1</v>
      </c>
      <c r="J300" s="36"/>
      <c r="K300" s="34"/>
      <c r="L300" s="34"/>
      <c r="M300" s="33"/>
      <c r="N300" s="54" t="s">
        <v>220</v>
      </c>
      <c r="O300" s="53"/>
      <c r="P300" s="36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</row>
    <row r="301" spans="1:39">
      <c r="A301" s="13">
        <v>41059</v>
      </c>
      <c r="B301" s="33">
        <v>0</v>
      </c>
      <c r="C301" s="33">
        <v>0</v>
      </c>
      <c r="D301" s="33">
        <v>0</v>
      </c>
      <c r="E301" s="33">
        <v>0</v>
      </c>
      <c r="F301" s="25"/>
      <c r="G301" s="25"/>
      <c r="H301" s="33">
        <v>0</v>
      </c>
      <c r="I301" s="33"/>
      <c r="J301" s="36"/>
      <c r="K301" s="34"/>
      <c r="L301" s="34"/>
      <c r="M301" s="33"/>
      <c r="N301" s="54" t="s">
        <v>224</v>
      </c>
      <c r="O301" s="53" t="s">
        <v>211</v>
      </c>
      <c r="P301" s="36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</row>
    <row r="302" spans="1:39">
      <c r="A302" s="13">
        <v>41064</v>
      </c>
      <c r="B302" s="33">
        <v>0</v>
      </c>
      <c r="C302" s="33">
        <v>0</v>
      </c>
      <c r="D302" s="33">
        <v>0</v>
      </c>
      <c r="E302" s="33">
        <v>1</v>
      </c>
      <c r="F302" s="25"/>
      <c r="G302" s="25"/>
      <c r="H302" s="33">
        <v>0</v>
      </c>
      <c r="I302" s="33">
        <v>1</v>
      </c>
      <c r="J302" s="36"/>
      <c r="K302" s="34"/>
      <c r="L302" s="34"/>
      <c r="M302" s="33"/>
      <c r="N302" s="56" t="s">
        <v>251</v>
      </c>
      <c r="O302" s="53"/>
      <c r="P302" s="36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</row>
    <row r="303" spans="1:39">
      <c r="A303" s="13">
        <v>41073</v>
      </c>
      <c r="B303" s="33">
        <v>0</v>
      </c>
      <c r="C303" s="33">
        <v>0</v>
      </c>
      <c r="D303" s="33">
        <v>0</v>
      </c>
      <c r="E303" s="33">
        <v>0</v>
      </c>
      <c r="F303" s="25"/>
      <c r="G303" s="25"/>
      <c r="H303" s="33"/>
      <c r="I303" s="33"/>
      <c r="J303" s="36"/>
      <c r="K303" s="34"/>
      <c r="L303" s="34"/>
      <c r="M303" s="33"/>
      <c r="N303" s="54" t="s">
        <v>249</v>
      </c>
      <c r="O303" s="53"/>
      <c r="P303" s="36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</row>
    <row r="304" spans="1:39">
      <c r="A304" s="13">
        <v>41078</v>
      </c>
      <c r="B304" s="33">
        <v>0</v>
      </c>
      <c r="C304" s="33">
        <v>0</v>
      </c>
      <c r="D304" s="33">
        <v>0</v>
      </c>
      <c r="E304" s="33">
        <v>4</v>
      </c>
      <c r="F304" s="25"/>
      <c r="G304" s="25"/>
      <c r="H304" s="33">
        <v>1</v>
      </c>
      <c r="I304" s="33">
        <v>5</v>
      </c>
      <c r="J304" s="36"/>
      <c r="K304" s="34"/>
      <c r="L304" s="34"/>
      <c r="M304" s="33"/>
      <c r="N304" s="56" t="s">
        <v>282</v>
      </c>
      <c r="O304" s="53"/>
      <c r="P304" s="36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</row>
    <row r="305" spans="1:38" ht="13.5" thickBot="1">
      <c r="A305" s="14">
        <v>41086</v>
      </c>
      <c r="B305" s="38">
        <v>0</v>
      </c>
      <c r="C305" s="38">
        <v>0</v>
      </c>
      <c r="D305" s="38">
        <v>0</v>
      </c>
      <c r="E305" s="38">
        <v>3</v>
      </c>
      <c r="F305" s="26"/>
      <c r="G305" s="26"/>
      <c r="H305" s="38">
        <v>0</v>
      </c>
      <c r="I305" s="38">
        <v>2</v>
      </c>
      <c r="J305" s="39">
        <v>1</v>
      </c>
      <c r="K305" s="39"/>
      <c r="L305" s="39"/>
      <c r="M305" s="38"/>
      <c r="N305" s="55" t="s">
        <v>268</v>
      </c>
      <c r="O305" s="53"/>
      <c r="P305" s="36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</row>
    <row r="306" spans="1:38">
      <c r="A306" s="117">
        <v>41004</v>
      </c>
      <c r="B306" s="33">
        <v>0</v>
      </c>
      <c r="C306" s="33">
        <v>0</v>
      </c>
      <c r="D306" s="33">
        <v>0</v>
      </c>
      <c r="E306" s="33">
        <v>0</v>
      </c>
      <c r="F306" s="33">
        <v>0</v>
      </c>
      <c r="G306" s="33">
        <v>0</v>
      </c>
      <c r="H306" s="33">
        <v>0</v>
      </c>
      <c r="I306" s="33"/>
      <c r="J306" s="36"/>
      <c r="K306" s="34"/>
      <c r="L306" s="34"/>
      <c r="M306" s="33"/>
      <c r="N306" s="54" t="s">
        <v>104</v>
      </c>
      <c r="O306" s="53"/>
      <c r="P306" s="36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</row>
    <row r="307" spans="1:38">
      <c r="A307" s="13">
        <v>41010</v>
      </c>
      <c r="B307" s="33">
        <v>0</v>
      </c>
      <c r="C307" s="33">
        <v>0</v>
      </c>
      <c r="D307" s="33">
        <v>0</v>
      </c>
      <c r="E307" s="33">
        <v>0</v>
      </c>
      <c r="F307" s="33">
        <v>0</v>
      </c>
      <c r="G307" s="33">
        <v>0</v>
      </c>
      <c r="H307" s="33">
        <v>0</v>
      </c>
      <c r="I307" s="33"/>
      <c r="J307" s="36"/>
      <c r="K307" s="34"/>
      <c r="L307" s="34"/>
      <c r="M307" s="33"/>
      <c r="N307" s="54" t="s">
        <v>105</v>
      </c>
      <c r="O307" s="53"/>
      <c r="P307" s="36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</row>
    <row r="308" spans="1:38">
      <c r="A308" s="13">
        <v>41019</v>
      </c>
      <c r="B308" s="33">
        <v>0</v>
      </c>
      <c r="C308" s="33">
        <v>0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/>
      <c r="J308" s="36"/>
      <c r="K308" s="34"/>
      <c r="L308" s="34"/>
      <c r="M308" s="33"/>
      <c r="N308" s="54" t="s">
        <v>106</v>
      </c>
      <c r="O308" s="53"/>
      <c r="P308" s="36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</row>
    <row r="309" spans="1:38">
      <c r="A309" s="13">
        <v>41022</v>
      </c>
      <c r="B309" s="33">
        <v>0</v>
      </c>
      <c r="C309" s="33">
        <v>0</v>
      </c>
      <c r="D309" s="33">
        <v>0</v>
      </c>
      <c r="E309" s="33">
        <v>0</v>
      </c>
      <c r="F309" s="33">
        <v>0</v>
      </c>
      <c r="G309" s="33">
        <v>0</v>
      </c>
      <c r="H309" s="33">
        <v>0</v>
      </c>
      <c r="I309" s="33"/>
      <c r="J309" s="36"/>
      <c r="K309" s="34"/>
      <c r="L309" s="34"/>
      <c r="M309" s="33"/>
      <c r="N309" s="54" t="s">
        <v>111</v>
      </c>
      <c r="O309" s="53"/>
      <c r="P309" s="36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</row>
    <row r="310" spans="1:38">
      <c r="A310" s="13">
        <v>41032</v>
      </c>
      <c r="B310" s="33">
        <v>0</v>
      </c>
      <c r="C310" s="33">
        <v>0</v>
      </c>
      <c r="D310" s="33">
        <v>0</v>
      </c>
      <c r="E310" s="33">
        <v>0</v>
      </c>
      <c r="F310" s="33">
        <v>0</v>
      </c>
      <c r="G310" s="33">
        <v>0</v>
      </c>
      <c r="H310" s="33">
        <v>0</v>
      </c>
      <c r="I310" s="33"/>
      <c r="J310" s="36"/>
      <c r="K310" s="34"/>
      <c r="L310" s="34"/>
      <c r="M310" s="33"/>
      <c r="N310" s="54" t="s">
        <v>97</v>
      </c>
      <c r="O310" s="53"/>
      <c r="P310" s="36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</row>
    <row r="311" spans="1:38">
      <c r="A311" s="13">
        <v>41037</v>
      </c>
      <c r="B311" s="33">
        <v>0</v>
      </c>
      <c r="C311" s="33">
        <v>0</v>
      </c>
      <c r="D311" s="33">
        <v>0</v>
      </c>
      <c r="E311" s="33">
        <v>0</v>
      </c>
      <c r="F311" s="33">
        <v>0</v>
      </c>
      <c r="G311" s="33">
        <v>0</v>
      </c>
      <c r="H311" s="33">
        <v>0</v>
      </c>
      <c r="I311" s="33"/>
      <c r="J311" s="36"/>
      <c r="K311" s="34"/>
      <c r="L311" s="34"/>
      <c r="M311" s="33"/>
      <c r="N311" s="54" t="s">
        <v>187</v>
      </c>
      <c r="O311" s="53"/>
      <c r="P311" s="36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</row>
    <row r="312" spans="1:38">
      <c r="A312" s="13">
        <v>41043</v>
      </c>
      <c r="B312" s="33">
        <v>0</v>
      </c>
      <c r="C312" s="33">
        <v>0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/>
      <c r="J312" s="36"/>
      <c r="K312" s="34"/>
      <c r="L312" s="34"/>
      <c r="M312" s="33"/>
      <c r="N312" s="58" t="s">
        <v>205</v>
      </c>
      <c r="O312" s="53"/>
      <c r="P312" s="36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</row>
    <row r="313" spans="1:38">
      <c r="A313" s="13">
        <v>41052</v>
      </c>
      <c r="B313" s="33">
        <v>0</v>
      </c>
      <c r="C313" s="33">
        <v>0</v>
      </c>
      <c r="D313" s="33">
        <v>0</v>
      </c>
      <c r="E313" s="33">
        <v>0</v>
      </c>
      <c r="F313" s="33">
        <v>0</v>
      </c>
      <c r="G313" s="33">
        <v>0</v>
      </c>
      <c r="H313" s="33">
        <v>0</v>
      </c>
      <c r="I313" s="33"/>
      <c r="J313" s="36"/>
      <c r="K313" s="34"/>
      <c r="L313" s="34"/>
      <c r="M313" s="33"/>
      <c r="N313" s="56" t="s">
        <v>209</v>
      </c>
      <c r="O313" s="53"/>
      <c r="P313" s="36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</row>
    <row r="314" spans="1:38">
      <c r="A314" s="13">
        <v>41059</v>
      </c>
      <c r="B314" s="33">
        <v>0</v>
      </c>
      <c r="C314" s="33">
        <v>0</v>
      </c>
      <c r="D314" s="33">
        <v>0</v>
      </c>
      <c r="E314" s="33">
        <v>0</v>
      </c>
      <c r="F314" s="33">
        <v>0</v>
      </c>
      <c r="G314" s="33">
        <v>0</v>
      </c>
      <c r="H314" s="33">
        <v>0</v>
      </c>
      <c r="I314" s="33"/>
      <c r="J314" s="36"/>
      <c r="K314" s="34"/>
      <c r="L314" s="34"/>
      <c r="M314" s="33"/>
      <c r="N314" s="54" t="s">
        <v>220</v>
      </c>
      <c r="O314" s="53"/>
      <c r="P314" s="36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</row>
    <row r="315" spans="1:38">
      <c r="A315" s="13">
        <v>41059</v>
      </c>
      <c r="B315" s="33">
        <v>0</v>
      </c>
      <c r="C315" s="33">
        <v>0</v>
      </c>
      <c r="D315" s="33">
        <v>0</v>
      </c>
      <c r="E315" s="33">
        <v>0</v>
      </c>
      <c r="F315" s="33">
        <v>0</v>
      </c>
      <c r="G315" s="33">
        <v>0</v>
      </c>
      <c r="H315" s="33">
        <v>0</v>
      </c>
      <c r="I315" s="33"/>
      <c r="J315" s="36"/>
      <c r="K315" s="34"/>
      <c r="L315" s="34"/>
      <c r="M315" s="33"/>
      <c r="N315" s="54" t="s">
        <v>224</v>
      </c>
      <c r="O315" s="53" t="s">
        <v>211</v>
      </c>
      <c r="P315" s="36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</row>
    <row r="316" spans="1:38">
      <c r="A316" s="13">
        <v>41064</v>
      </c>
      <c r="B316" s="33">
        <v>0</v>
      </c>
      <c r="C316" s="33">
        <v>0</v>
      </c>
      <c r="D316" s="33">
        <v>0</v>
      </c>
      <c r="E316" s="33">
        <v>0</v>
      </c>
      <c r="F316" s="33">
        <v>1</v>
      </c>
      <c r="G316" s="33">
        <v>0</v>
      </c>
      <c r="H316" s="33">
        <v>0</v>
      </c>
      <c r="I316" s="33">
        <v>1</v>
      </c>
      <c r="J316" s="36"/>
      <c r="K316" s="34"/>
      <c r="L316" s="34"/>
      <c r="M316" s="33"/>
      <c r="N316" s="56" t="s">
        <v>251</v>
      </c>
      <c r="O316" s="53"/>
      <c r="P316" s="36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</row>
    <row r="317" spans="1:38">
      <c r="A317" s="13">
        <v>41073</v>
      </c>
      <c r="B317" s="33">
        <v>0</v>
      </c>
      <c r="C317" s="33">
        <v>0</v>
      </c>
      <c r="D317" s="33">
        <v>0</v>
      </c>
      <c r="E317" s="33">
        <v>0</v>
      </c>
      <c r="F317" s="33">
        <v>0</v>
      </c>
      <c r="G317" s="33">
        <v>0</v>
      </c>
      <c r="H317" s="33">
        <v>0</v>
      </c>
      <c r="I317" s="33"/>
      <c r="J317" s="36"/>
      <c r="K317" s="34"/>
      <c r="L317" s="34"/>
      <c r="M317" s="33"/>
      <c r="N317" s="54" t="s">
        <v>249</v>
      </c>
      <c r="O317" s="53"/>
      <c r="P317" s="36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</row>
    <row r="318" spans="1:38">
      <c r="A318" s="13">
        <v>41078</v>
      </c>
      <c r="B318" s="33">
        <v>0</v>
      </c>
      <c r="C318" s="33">
        <v>0</v>
      </c>
      <c r="D318" s="33">
        <v>0</v>
      </c>
      <c r="E318" s="33">
        <v>0</v>
      </c>
      <c r="F318" s="33">
        <v>0</v>
      </c>
      <c r="G318" s="33">
        <v>1</v>
      </c>
      <c r="H318" s="33">
        <v>0</v>
      </c>
      <c r="I318" s="33">
        <v>1</v>
      </c>
      <c r="J318" s="36"/>
      <c r="K318" s="34"/>
      <c r="L318" s="34"/>
      <c r="M318" s="33"/>
      <c r="N318" s="56" t="s">
        <v>282</v>
      </c>
      <c r="O318" s="53"/>
      <c r="P318" s="36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</row>
    <row r="319" spans="1:38" ht="13.5" thickBot="1">
      <c r="A319" s="14">
        <v>41086</v>
      </c>
      <c r="B319" s="38">
        <v>0</v>
      </c>
      <c r="C319" s="38">
        <v>0</v>
      </c>
      <c r="D319" s="38">
        <v>0</v>
      </c>
      <c r="E319" s="38">
        <v>0</v>
      </c>
      <c r="F319" s="38">
        <v>0</v>
      </c>
      <c r="G319" s="38">
        <v>0</v>
      </c>
      <c r="H319" s="38">
        <v>0</v>
      </c>
      <c r="I319" s="38"/>
      <c r="J319" s="39"/>
      <c r="K319" s="39"/>
      <c r="L319" s="39"/>
      <c r="M319" s="38"/>
      <c r="N319" s="55" t="s">
        <v>268</v>
      </c>
      <c r="O319" s="53"/>
      <c r="P319" s="36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</row>
    <row r="320" spans="1:38">
      <c r="A320" s="117">
        <v>41004</v>
      </c>
      <c r="B320" s="33">
        <v>0</v>
      </c>
      <c r="C320" s="33">
        <v>0</v>
      </c>
      <c r="D320" s="33">
        <v>0</v>
      </c>
      <c r="E320" s="33">
        <v>0</v>
      </c>
      <c r="F320" s="25"/>
      <c r="G320" s="25"/>
      <c r="H320" s="33">
        <v>0</v>
      </c>
      <c r="I320" s="33"/>
      <c r="J320" s="34"/>
      <c r="K320" s="34"/>
      <c r="L320" s="34"/>
      <c r="M320" s="33"/>
      <c r="N320" s="54" t="s">
        <v>104</v>
      </c>
      <c r="O320" s="53"/>
      <c r="P320" s="36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</row>
    <row r="321" spans="1:39">
      <c r="A321" s="13">
        <v>41010</v>
      </c>
      <c r="B321" s="33">
        <v>0</v>
      </c>
      <c r="C321" s="33">
        <v>0</v>
      </c>
      <c r="D321" s="33">
        <v>0</v>
      </c>
      <c r="E321" s="33">
        <v>0</v>
      </c>
      <c r="F321" s="25"/>
      <c r="G321" s="25"/>
      <c r="H321" s="33">
        <v>1</v>
      </c>
      <c r="I321" s="33">
        <v>1</v>
      </c>
      <c r="J321" s="34"/>
      <c r="K321" s="34"/>
      <c r="L321" s="34"/>
      <c r="M321" s="33"/>
      <c r="N321" s="54" t="s">
        <v>105</v>
      </c>
      <c r="O321" s="53"/>
      <c r="P321" s="36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</row>
    <row r="322" spans="1:39">
      <c r="A322" s="13">
        <v>41019</v>
      </c>
      <c r="B322" s="33">
        <v>0</v>
      </c>
      <c r="C322" s="33">
        <v>0</v>
      </c>
      <c r="D322" s="33">
        <v>0</v>
      </c>
      <c r="E322" s="33">
        <v>0</v>
      </c>
      <c r="F322" s="25"/>
      <c r="G322" s="25"/>
      <c r="H322" s="33">
        <v>0</v>
      </c>
      <c r="I322" s="33"/>
      <c r="J322" s="34"/>
      <c r="K322" s="34"/>
      <c r="L322" s="34"/>
      <c r="M322" s="33"/>
      <c r="N322" s="54" t="s">
        <v>106</v>
      </c>
      <c r="O322" s="53"/>
      <c r="P322" s="36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</row>
    <row r="323" spans="1:39">
      <c r="A323" s="13">
        <v>41022</v>
      </c>
      <c r="B323" s="33">
        <v>0</v>
      </c>
      <c r="C323" s="33">
        <v>0</v>
      </c>
      <c r="D323" s="33">
        <v>0</v>
      </c>
      <c r="E323" s="33">
        <v>0</v>
      </c>
      <c r="F323" s="25"/>
      <c r="G323" s="25"/>
      <c r="H323" s="33">
        <v>0</v>
      </c>
      <c r="I323" s="33"/>
      <c r="J323" s="34"/>
      <c r="K323" s="34"/>
      <c r="L323" s="34"/>
      <c r="M323" s="33"/>
      <c r="N323" s="54" t="s">
        <v>111</v>
      </c>
      <c r="O323" s="53"/>
      <c r="P323" s="36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</row>
    <row r="324" spans="1:39">
      <c r="A324" s="13">
        <v>41032</v>
      </c>
      <c r="B324" s="33">
        <v>0</v>
      </c>
      <c r="C324" s="33">
        <v>0</v>
      </c>
      <c r="D324" s="33">
        <v>0</v>
      </c>
      <c r="E324" s="33">
        <v>0</v>
      </c>
      <c r="F324" s="25"/>
      <c r="G324" s="25"/>
      <c r="H324" s="33">
        <v>0</v>
      </c>
      <c r="I324" s="33"/>
      <c r="J324" s="34"/>
      <c r="K324" s="34"/>
      <c r="L324" s="34"/>
      <c r="M324" s="33"/>
      <c r="N324" s="54" t="s">
        <v>97</v>
      </c>
      <c r="O324" s="53"/>
      <c r="P324" s="36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</row>
    <row r="325" spans="1:39">
      <c r="A325" s="13">
        <v>41037</v>
      </c>
      <c r="B325" s="33">
        <v>0</v>
      </c>
      <c r="C325" s="33">
        <v>0</v>
      </c>
      <c r="D325" s="33">
        <v>0</v>
      </c>
      <c r="E325" s="33">
        <v>0</v>
      </c>
      <c r="F325" s="25"/>
      <c r="G325" s="25"/>
      <c r="H325" s="33">
        <v>0</v>
      </c>
      <c r="I325" s="33"/>
      <c r="J325" s="34"/>
      <c r="K325" s="34"/>
      <c r="L325" s="34"/>
      <c r="M325" s="33"/>
      <c r="N325" s="54" t="s">
        <v>187</v>
      </c>
      <c r="O325" s="53"/>
      <c r="P325" s="36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</row>
    <row r="326" spans="1:39">
      <c r="A326" s="13">
        <v>41043</v>
      </c>
      <c r="B326" s="33">
        <v>0</v>
      </c>
      <c r="C326" s="33">
        <v>0</v>
      </c>
      <c r="D326" s="33">
        <v>0</v>
      </c>
      <c r="E326" s="33">
        <v>0</v>
      </c>
      <c r="F326" s="25"/>
      <c r="G326" s="25"/>
      <c r="H326" s="33">
        <v>0</v>
      </c>
      <c r="I326" s="33"/>
      <c r="J326" s="34"/>
      <c r="K326" s="34"/>
      <c r="L326" s="34"/>
      <c r="M326" s="33"/>
      <c r="N326" s="58" t="s">
        <v>205</v>
      </c>
      <c r="O326" s="53"/>
      <c r="P326" s="36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</row>
    <row r="327" spans="1:39">
      <c r="A327" s="13">
        <v>41052</v>
      </c>
      <c r="B327" s="33">
        <v>0</v>
      </c>
      <c r="C327" s="33">
        <v>0</v>
      </c>
      <c r="D327" s="33">
        <v>0</v>
      </c>
      <c r="E327" s="33">
        <v>0</v>
      </c>
      <c r="F327" s="25"/>
      <c r="G327" s="25"/>
      <c r="H327" s="33">
        <v>0</v>
      </c>
      <c r="I327" s="33"/>
      <c r="J327" s="34"/>
      <c r="K327" s="34"/>
      <c r="L327" s="34"/>
      <c r="M327" s="33"/>
      <c r="N327" s="56" t="s">
        <v>209</v>
      </c>
      <c r="O327" s="53"/>
      <c r="P327" s="36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</row>
    <row r="328" spans="1:39">
      <c r="A328" s="13">
        <v>41059</v>
      </c>
      <c r="B328" s="33">
        <v>0</v>
      </c>
      <c r="C328" s="33">
        <v>0</v>
      </c>
      <c r="D328" s="33">
        <v>0</v>
      </c>
      <c r="E328" s="33">
        <v>0</v>
      </c>
      <c r="F328" s="25"/>
      <c r="G328" s="25"/>
      <c r="H328" s="33">
        <v>0</v>
      </c>
      <c r="I328" s="33"/>
      <c r="J328" s="34"/>
      <c r="K328" s="34"/>
      <c r="L328" s="34"/>
      <c r="M328" s="33"/>
      <c r="N328" s="54" t="s">
        <v>220</v>
      </c>
      <c r="O328" s="53"/>
      <c r="P328" s="36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</row>
    <row r="329" spans="1:39">
      <c r="A329" s="13">
        <v>41059</v>
      </c>
      <c r="B329" s="33">
        <v>0</v>
      </c>
      <c r="C329" s="33">
        <v>0</v>
      </c>
      <c r="D329" s="33">
        <v>0</v>
      </c>
      <c r="E329" s="33">
        <v>0</v>
      </c>
      <c r="F329" s="25"/>
      <c r="G329" s="25"/>
      <c r="H329" s="33">
        <v>0</v>
      </c>
      <c r="I329" s="33"/>
      <c r="J329" s="34"/>
      <c r="K329" s="34"/>
      <c r="L329" s="34"/>
      <c r="M329" s="33"/>
      <c r="N329" s="54" t="s">
        <v>224</v>
      </c>
      <c r="O329" s="53" t="s">
        <v>211</v>
      </c>
      <c r="P329" s="36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</row>
    <row r="330" spans="1:39">
      <c r="A330" s="13">
        <v>41064</v>
      </c>
      <c r="B330" s="33">
        <v>0</v>
      </c>
      <c r="C330" s="33">
        <v>0</v>
      </c>
      <c r="D330" s="33">
        <v>0</v>
      </c>
      <c r="E330" s="33">
        <v>0</v>
      </c>
      <c r="F330" s="25"/>
      <c r="G330" s="25"/>
      <c r="H330" s="33">
        <v>0</v>
      </c>
      <c r="I330" s="33"/>
      <c r="J330" s="34"/>
      <c r="K330" s="34"/>
      <c r="L330" s="34"/>
      <c r="M330" s="33"/>
      <c r="N330" s="56" t="s">
        <v>251</v>
      </c>
      <c r="O330" s="53"/>
      <c r="P330" s="36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</row>
    <row r="331" spans="1:39">
      <c r="A331" s="13">
        <v>41073</v>
      </c>
      <c r="B331" s="33">
        <v>0</v>
      </c>
      <c r="C331" s="33">
        <v>0</v>
      </c>
      <c r="D331" s="33">
        <v>0</v>
      </c>
      <c r="E331" s="33">
        <v>0</v>
      </c>
      <c r="F331" s="25"/>
      <c r="G331" s="25"/>
      <c r="H331" s="33">
        <v>0</v>
      </c>
      <c r="I331" s="33"/>
      <c r="J331" s="34"/>
      <c r="K331" s="34"/>
      <c r="L331" s="34"/>
      <c r="M331" s="33"/>
      <c r="N331" s="54" t="s">
        <v>249</v>
      </c>
      <c r="O331" s="53"/>
      <c r="P331" s="36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</row>
    <row r="332" spans="1:39">
      <c r="A332" s="13">
        <v>41078</v>
      </c>
      <c r="B332" s="33">
        <v>0</v>
      </c>
      <c r="C332" s="33">
        <v>0</v>
      </c>
      <c r="D332" s="33">
        <v>0</v>
      </c>
      <c r="E332" s="33">
        <v>0</v>
      </c>
      <c r="F332" s="25"/>
      <c r="G332" s="25"/>
      <c r="H332" s="33">
        <v>0</v>
      </c>
      <c r="I332" s="33"/>
      <c r="J332" s="34"/>
      <c r="K332" s="34"/>
      <c r="L332" s="34"/>
      <c r="M332" s="33"/>
      <c r="N332" s="56" t="s">
        <v>282</v>
      </c>
      <c r="O332" s="53"/>
      <c r="P332" s="36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</row>
    <row r="333" spans="1:39" ht="13.5" thickBot="1">
      <c r="A333" s="14">
        <v>41086</v>
      </c>
      <c r="B333" s="40">
        <v>0</v>
      </c>
      <c r="C333" s="38">
        <v>0</v>
      </c>
      <c r="D333" s="38">
        <v>0</v>
      </c>
      <c r="E333" s="38">
        <v>0</v>
      </c>
      <c r="F333" s="26"/>
      <c r="G333" s="26"/>
      <c r="H333" s="38">
        <v>0</v>
      </c>
      <c r="I333" s="38"/>
      <c r="J333" s="39"/>
      <c r="K333" s="39"/>
      <c r="L333" s="39"/>
      <c r="M333" s="38"/>
      <c r="N333" s="55" t="s">
        <v>268</v>
      </c>
      <c r="O333" s="57"/>
      <c r="P333" s="36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</row>
    <row r="334" spans="1:39">
      <c r="B334" s="34">
        <f>COUNT(B292:H333)</f>
        <v>237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</row>
    <row r="335" spans="1:39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</row>
    <row r="336" spans="1:39" ht="21" customHeight="1">
      <c r="A336" s="1" t="s">
        <v>112</v>
      </c>
      <c r="B336" s="12" t="s">
        <v>13</v>
      </c>
      <c r="C336" s="11" t="s">
        <v>13</v>
      </c>
      <c r="D336" s="12" t="s">
        <v>13</v>
      </c>
      <c r="E336" s="11" t="s">
        <v>13</v>
      </c>
      <c r="F336" s="12" t="s">
        <v>13</v>
      </c>
      <c r="G336" s="11" t="s">
        <v>13</v>
      </c>
      <c r="H336" s="11" t="s">
        <v>16</v>
      </c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</row>
    <row r="337" spans="1:29">
      <c r="A337" s="3" t="s">
        <v>0</v>
      </c>
      <c r="B337" s="4" t="s">
        <v>18</v>
      </c>
      <c r="C337" s="6" t="s">
        <v>19</v>
      </c>
      <c r="D337" s="6" t="s">
        <v>20</v>
      </c>
      <c r="E337" s="4" t="s">
        <v>21</v>
      </c>
      <c r="F337" s="4" t="s">
        <v>23</v>
      </c>
      <c r="G337" s="4" t="s">
        <v>22</v>
      </c>
      <c r="H337" s="4" t="s">
        <v>29</v>
      </c>
      <c r="I337" s="4" t="s">
        <v>30</v>
      </c>
      <c r="J337" s="6" t="s">
        <v>31</v>
      </c>
      <c r="K337" s="5" t="s">
        <v>32</v>
      </c>
      <c r="L337" s="6" t="s">
        <v>6</v>
      </c>
      <c r="M337" s="5" t="s">
        <v>7</v>
      </c>
      <c r="N337" s="6" t="s">
        <v>8</v>
      </c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</row>
    <row r="338" spans="1:29">
      <c r="A338" s="117">
        <v>41002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17"/>
      <c r="I338" s="18"/>
      <c r="J338" s="18"/>
      <c r="K338" s="18"/>
      <c r="L338" s="17"/>
      <c r="M338" s="120" t="s">
        <v>100</v>
      </c>
      <c r="N338" s="60"/>
      <c r="O338" s="18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</row>
    <row r="339" spans="1:29">
      <c r="A339" s="13">
        <v>41010</v>
      </c>
      <c r="B339" s="17"/>
      <c r="C339" s="17"/>
      <c r="D339" s="17"/>
      <c r="E339" s="17"/>
      <c r="F339" s="17"/>
      <c r="G339" s="17"/>
      <c r="H339" s="17"/>
      <c r="I339" s="18"/>
      <c r="J339" s="18"/>
      <c r="K339" s="18"/>
      <c r="L339" s="17"/>
      <c r="M339" s="54"/>
      <c r="N339" s="53"/>
      <c r="O339" s="18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</row>
    <row r="340" spans="1:29">
      <c r="A340" s="13">
        <v>41019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17"/>
      <c r="I340" s="18"/>
      <c r="J340" s="18"/>
      <c r="K340" s="18"/>
      <c r="L340" s="17"/>
      <c r="M340" s="58" t="s">
        <v>106</v>
      </c>
      <c r="N340" s="60"/>
      <c r="O340" s="18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</row>
    <row r="341" spans="1:29">
      <c r="A341" s="13">
        <v>41022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17"/>
      <c r="I341" s="18"/>
      <c r="J341" s="18"/>
      <c r="K341" s="18"/>
      <c r="L341" s="17"/>
      <c r="M341" s="54" t="s">
        <v>111</v>
      </c>
      <c r="N341" s="60"/>
      <c r="O341" s="18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</row>
    <row r="342" spans="1:29">
      <c r="A342" s="13">
        <v>41031</v>
      </c>
      <c r="B342" s="17"/>
      <c r="C342" s="17"/>
      <c r="D342" s="17"/>
      <c r="E342" s="17"/>
      <c r="F342" s="17"/>
      <c r="G342" s="17"/>
      <c r="H342" s="17"/>
      <c r="I342" s="18"/>
      <c r="J342" s="18"/>
      <c r="K342" s="18"/>
      <c r="L342" s="17"/>
      <c r="M342" s="54"/>
      <c r="N342" s="60"/>
      <c r="O342" s="18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</row>
    <row r="343" spans="1:29">
      <c r="A343" s="13">
        <v>41038</v>
      </c>
      <c r="B343" s="17"/>
      <c r="C343" s="17"/>
      <c r="D343" s="17"/>
      <c r="E343" s="17"/>
      <c r="F343" s="17"/>
      <c r="G343" s="17"/>
      <c r="H343" s="17"/>
      <c r="I343" s="18"/>
      <c r="J343" s="18"/>
      <c r="K343" s="18"/>
      <c r="L343" s="17"/>
      <c r="M343" s="58"/>
      <c r="N343" s="60"/>
      <c r="O343" s="18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</row>
    <row r="344" spans="1:29">
      <c r="A344" s="13">
        <v>41045</v>
      </c>
      <c r="B344" s="17"/>
      <c r="C344" s="17"/>
      <c r="D344" s="17"/>
      <c r="E344" s="17"/>
      <c r="F344" s="17"/>
      <c r="G344" s="17"/>
      <c r="H344" s="17"/>
      <c r="I344" s="18"/>
      <c r="J344" s="18"/>
      <c r="K344" s="18"/>
      <c r="L344" s="17"/>
      <c r="M344" s="58"/>
      <c r="N344" s="60"/>
      <c r="O344" s="18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</row>
    <row r="345" spans="1:29">
      <c r="A345" s="13">
        <v>41052</v>
      </c>
      <c r="B345" s="17"/>
      <c r="C345" s="17"/>
      <c r="D345" s="17"/>
      <c r="E345" s="17"/>
      <c r="F345" s="17"/>
      <c r="G345" s="17"/>
      <c r="H345" s="17"/>
      <c r="I345" s="18"/>
      <c r="J345" s="18"/>
      <c r="K345" s="18"/>
      <c r="L345" s="17"/>
      <c r="M345" s="58"/>
      <c r="N345" s="60"/>
      <c r="O345" s="18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</row>
    <row r="346" spans="1:29">
      <c r="A346" s="13">
        <v>41059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17"/>
      <c r="I346" s="18"/>
      <c r="J346" s="18"/>
      <c r="K346" s="18"/>
      <c r="L346" s="17"/>
      <c r="M346" s="58" t="s">
        <v>220</v>
      </c>
      <c r="N346" s="60"/>
      <c r="O346" s="18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</row>
    <row r="347" spans="1:29">
      <c r="A347" s="13">
        <v>41059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17"/>
      <c r="I347" s="18"/>
      <c r="J347" s="18"/>
      <c r="K347" s="18"/>
      <c r="L347" s="17"/>
      <c r="M347" s="58" t="s">
        <v>224</v>
      </c>
      <c r="N347" s="60" t="s">
        <v>211</v>
      </c>
      <c r="O347" s="18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</row>
    <row r="348" spans="1:29">
      <c r="A348" s="13">
        <v>41066</v>
      </c>
      <c r="B348" s="17"/>
      <c r="C348" s="17"/>
      <c r="D348" s="17"/>
      <c r="E348" s="17"/>
      <c r="F348" s="17"/>
      <c r="G348" s="17"/>
      <c r="H348" s="17"/>
      <c r="I348" s="18"/>
      <c r="J348" s="18"/>
      <c r="K348" s="18"/>
      <c r="L348" s="17"/>
      <c r="M348" s="58"/>
      <c r="N348" s="60"/>
      <c r="O348" s="18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</row>
    <row r="349" spans="1:29">
      <c r="A349" s="13">
        <v>41073</v>
      </c>
      <c r="B349" s="17"/>
      <c r="C349" s="17"/>
      <c r="D349" s="17"/>
      <c r="E349" s="17"/>
      <c r="F349" s="17"/>
      <c r="G349" s="17"/>
      <c r="H349" s="17"/>
      <c r="I349" s="18"/>
      <c r="J349" s="18"/>
      <c r="K349" s="18"/>
      <c r="L349" s="17"/>
      <c r="M349" s="58"/>
      <c r="N349" s="60"/>
      <c r="O349" s="18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</row>
    <row r="350" spans="1:29">
      <c r="A350" s="13">
        <v>41080</v>
      </c>
      <c r="B350" s="17"/>
      <c r="C350" s="17"/>
      <c r="D350" s="17"/>
      <c r="E350" s="17"/>
      <c r="F350" s="17"/>
      <c r="G350" s="17"/>
      <c r="H350" s="17"/>
      <c r="I350" s="18"/>
      <c r="J350" s="18"/>
      <c r="K350" s="18"/>
      <c r="L350" s="17"/>
      <c r="M350" s="58"/>
      <c r="N350" s="60"/>
      <c r="O350" s="18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</row>
    <row r="351" spans="1:29" ht="13.5" thickBot="1">
      <c r="A351" s="14">
        <v>41087</v>
      </c>
      <c r="B351" s="17"/>
      <c r="C351" s="17"/>
      <c r="D351" s="17"/>
      <c r="E351" s="17"/>
      <c r="F351" s="17"/>
      <c r="G351" s="17"/>
      <c r="H351" s="17"/>
      <c r="I351" s="18"/>
      <c r="J351" s="18"/>
      <c r="K351" s="18"/>
      <c r="L351" s="17"/>
      <c r="M351" s="58"/>
      <c r="N351" s="60"/>
      <c r="O351" s="18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</row>
    <row r="352" spans="1:29">
      <c r="A352" s="126" t="s">
        <v>0</v>
      </c>
      <c r="B352" s="99" t="s">
        <v>18</v>
      </c>
      <c r="C352" s="98" t="s">
        <v>19</v>
      </c>
      <c r="D352" s="98" t="s">
        <v>20</v>
      </c>
      <c r="E352" s="99" t="s">
        <v>21</v>
      </c>
      <c r="F352" s="99" t="s">
        <v>23</v>
      </c>
      <c r="G352" s="99" t="s">
        <v>22</v>
      </c>
      <c r="H352" s="99" t="s">
        <v>29</v>
      </c>
      <c r="I352" s="99" t="s">
        <v>30</v>
      </c>
      <c r="J352" s="98" t="s">
        <v>31</v>
      </c>
      <c r="K352" s="128" t="s">
        <v>32</v>
      </c>
      <c r="L352" s="99" t="s">
        <v>6</v>
      </c>
      <c r="M352" s="101" t="s">
        <v>7</v>
      </c>
      <c r="N352" s="98" t="s">
        <v>8</v>
      </c>
      <c r="O352" s="17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</row>
    <row r="353" spans="1:45">
      <c r="A353" s="117">
        <v>41002</v>
      </c>
      <c r="B353" s="17">
        <v>0</v>
      </c>
      <c r="C353" s="17">
        <v>0</v>
      </c>
      <c r="D353" s="17">
        <v>0</v>
      </c>
      <c r="E353" s="130"/>
      <c r="F353" s="131"/>
      <c r="G353" s="89">
        <v>0</v>
      </c>
      <c r="H353" s="17"/>
      <c r="I353" s="18"/>
      <c r="J353" s="18"/>
      <c r="K353" s="18"/>
      <c r="L353" s="17"/>
      <c r="M353" s="120" t="s">
        <v>100</v>
      </c>
      <c r="N353" s="53"/>
      <c r="O353" s="18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</row>
    <row r="354" spans="1:45">
      <c r="A354" s="13">
        <v>41010</v>
      </c>
      <c r="B354" s="17"/>
      <c r="C354" s="17"/>
      <c r="D354" s="17"/>
      <c r="E354" s="25"/>
      <c r="F354" s="23"/>
      <c r="G354" s="90"/>
      <c r="H354" s="17"/>
      <c r="I354" s="18"/>
      <c r="J354" s="18"/>
      <c r="K354" s="18"/>
      <c r="L354" s="17"/>
      <c r="M354" s="54"/>
      <c r="N354" s="60"/>
      <c r="O354" s="18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</row>
    <row r="355" spans="1:45">
      <c r="A355" s="13">
        <v>41019</v>
      </c>
      <c r="B355" s="17">
        <v>0</v>
      </c>
      <c r="C355" s="17">
        <v>0</v>
      </c>
      <c r="D355" s="17">
        <v>0</v>
      </c>
      <c r="E355" s="25"/>
      <c r="F355" s="23"/>
      <c r="G355" s="90">
        <v>0</v>
      </c>
      <c r="H355" s="17"/>
      <c r="I355" s="18"/>
      <c r="J355" s="18"/>
      <c r="K355" s="18"/>
      <c r="L355" s="17"/>
      <c r="M355" s="54" t="s">
        <v>106</v>
      </c>
      <c r="N355" s="60"/>
      <c r="O355" s="18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</row>
    <row r="356" spans="1:45">
      <c r="A356" s="13">
        <v>41022</v>
      </c>
      <c r="B356" s="17">
        <v>0</v>
      </c>
      <c r="C356" s="17">
        <v>0</v>
      </c>
      <c r="D356" s="17">
        <v>0</v>
      </c>
      <c r="E356" s="25"/>
      <c r="F356" s="23"/>
      <c r="G356" s="90">
        <v>0</v>
      </c>
      <c r="H356" s="17"/>
      <c r="I356" s="18"/>
      <c r="J356" s="18"/>
      <c r="K356" s="18"/>
      <c r="L356" s="17"/>
      <c r="M356" s="54" t="s">
        <v>111</v>
      </c>
      <c r="N356" s="60"/>
      <c r="O356" s="18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</row>
    <row r="357" spans="1:45">
      <c r="A357" s="13">
        <v>41031</v>
      </c>
      <c r="B357" s="17"/>
      <c r="C357" s="17"/>
      <c r="D357" s="17"/>
      <c r="E357" s="25"/>
      <c r="F357" s="23"/>
      <c r="G357" s="90"/>
      <c r="H357" s="17"/>
      <c r="I357" s="18"/>
      <c r="J357" s="18"/>
      <c r="K357" s="18"/>
      <c r="L357" s="17"/>
      <c r="M357" s="58"/>
      <c r="N357" s="60"/>
      <c r="O357" s="18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</row>
    <row r="358" spans="1:45">
      <c r="A358" s="13">
        <v>41038</v>
      </c>
      <c r="B358" s="17"/>
      <c r="C358" s="17"/>
      <c r="D358" s="17"/>
      <c r="E358" s="25"/>
      <c r="F358" s="23"/>
      <c r="G358" s="90"/>
      <c r="H358" s="17"/>
      <c r="I358" s="18"/>
      <c r="J358" s="18"/>
      <c r="K358" s="18"/>
      <c r="L358" s="17"/>
      <c r="M358" s="58"/>
      <c r="N358" s="60"/>
      <c r="O358" s="18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</row>
    <row r="359" spans="1:45">
      <c r="A359" s="13">
        <v>41045</v>
      </c>
      <c r="B359" s="17"/>
      <c r="C359" s="17"/>
      <c r="D359" s="17"/>
      <c r="E359" s="25"/>
      <c r="F359" s="23"/>
      <c r="G359" s="90"/>
      <c r="H359" s="17"/>
      <c r="I359" s="18"/>
      <c r="J359" s="18"/>
      <c r="K359" s="18"/>
      <c r="L359" s="17"/>
      <c r="M359" s="58"/>
      <c r="N359" s="60"/>
      <c r="O359" s="18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</row>
    <row r="360" spans="1:45">
      <c r="A360" s="13">
        <v>41052</v>
      </c>
      <c r="B360" s="17"/>
      <c r="C360" s="17"/>
      <c r="D360" s="17"/>
      <c r="E360" s="25"/>
      <c r="F360" s="23"/>
      <c r="G360" s="90"/>
      <c r="H360" s="17"/>
      <c r="I360" s="18"/>
      <c r="J360" s="18"/>
      <c r="K360" s="18"/>
      <c r="L360" s="17"/>
      <c r="M360" s="54"/>
      <c r="N360" s="60"/>
      <c r="O360" s="18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</row>
    <row r="361" spans="1:45">
      <c r="A361" s="13">
        <v>41059</v>
      </c>
      <c r="B361" s="17">
        <v>0</v>
      </c>
      <c r="C361" s="17">
        <v>0</v>
      </c>
      <c r="D361" s="17">
        <v>0</v>
      </c>
      <c r="E361" s="25"/>
      <c r="F361" s="23"/>
      <c r="G361" s="90">
        <v>0</v>
      </c>
      <c r="H361" s="17"/>
      <c r="I361" s="18"/>
      <c r="J361" s="18"/>
      <c r="K361" s="18"/>
      <c r="L361" s="17"/>
      <c r="M361" s="58" t="s">
        <v>220</v>
      </c>
      <c r="N361" s="60"/>
      <c r="O361" s="18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</row>
    <row r="362" spans="1:45">
      <c r="A362" s="13">
        <v>41059</v>
      </c>
      <c r="B362" s="17">
        <v>0</v>
      </c>
      <c r="C362" s="17">
        <v>0</v>
      </c>
      <c r="D362" s="17">
        <v>0</v>
      </c>
      <c r="E362" s="25"/>
      <c r="F362" s="23"/>
      <c r="G362" s="90">
        <v>0</v>
      </c>
      <c r="H362" s="17"/>
      <c r="I362" s="18"/>
      <c r="J362" s="18"/>
      <c r="K362" s="18"/>
      <c r="L362" s="17"/>
      <c r="M362" s="58" t="s">
        <v>224</v>
      </c>
      <c r="N362" s="60" t="s">
        <v>211</v>
      </c>
      <c r="O362" s="18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</row>
    <row r="363" spans="1:45">
      <c r="A363" s="13">
        <v>41066</v>
      </c>
      <c r="B363" s="17"/>
      <c r="C363" s="17"/>
      <c r="D363" s="17"/>
      <c r="E363" s="25"/>
      <c r="F363" s="23"/>
      <c r="G363" s="90"/>
      <c r="H363" s="17"/>
      <c r="I363" s="18"/>
      <c r="J363" s="18"/>
      <c r="K363" s="18"/>
      <c r="L363" s="17"/>
      <c r="M363" s="58"/>
      <c r="N363" s="60"/>
      <c r="O363" s="18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</row>
    <row r="364" spans="1:45">
      <c r="A364" s="13">
        <v>41073</v>
      </c>
      <c r="B364" s="17"/>
      <c r="C364" s="17"/>
      <c r="D364" s="17"/>
      <c r="E364" s="25"/>
      <c r="F364" s="23"/>
      <c r="G364" s="90"/>
      <c r="H364" s="17"/>
      <c r="I364" s="18"/>
      <c r="J364" s="18"/>
      <c r="K364" s="18"/>
      <c r="L364" s="17"/>
      <c r="M364" s="58"/>
      <c r="N364" s="60"/>
      <c r="O364" s="18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</row>
    <row r="365" spans="1:45">
      <c r="A365" s="13">
        <v>41080</v>
      </c>
      <c r="B365" s="17"/>
      <c r="C365" s="17"/>
      <c r="D365" s="17"/>
      <c r="E365" s="25"/>
      <c r="F365" s="23"/>
      <c r="G365" s="90"/>
      <c r="H365" s="17"/>
      <c r="I365" s="18"/>
      <c r="J365" s="18"/>
      <c r="K365" s="18"/>
      <c r="L365" s="17"/>
      <c r="M365" s="58"/>
      <c r="N365" s="60"/>
      <c r="O365" s="18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</row>
    <row r="366" spans="1:45" ht="13.5" thickBot="1">
      <c r="A366" s="14">
        <v>41087</v>
      </c>
      <c r="B366" s="20"/>
      <c r="C366" s="20"/>
      <c r="D366" s="20"/>
      <c r="E366" s="26"/>
      <c r="F366" s="24"/>
      <c r="G366" s="94"/>
      <c r="H366" s="20"/>
      <c r="I366" s="21"/>
      <c r="J366" s="21"/>
      <c r="K366" s="21"/>
      <c r="L366" s="20"/>
      <c r="M366" s="59"/>
      <c r="N366" s="61"/>
      <c r="O366" s="18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</row>
    <row r="367" spans="1:45">
      <c r="A367" s="15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</row>
    <row r="368" spans="1:45">
      <c r="A368" s="15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</row>
    <row r="369" spans="1:31">
      <c r="A369" s="1" t="s">
        <v>113</v>
      </c>
      <c r="B369" s="12" t="s">
        <v>13</v>
      </c>
      <c r="C369" s="11" t="s">
        <v>13</v>
      </c>
      <c r="D369" s="12" t="s">
        <v>13</v>
      </c>
      <c r="E369" s="11" t="s">
        <v>13</v>
      </c>
      <c r="F369" s="12" t="s">
        <v>13</v>
      </c>
      <c r="G369" s="12" t="s">
        <v>13</v>
      </c>
      <c r="H369" s="12" t="s">
        <v>13</v>
      </c>
      <c r="I369" s="11" t="s">
        <v>13</v>
      </c>
      <c r="J369" s="11" t="s">
        <v>16</v>
      </c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>
      <c r="A370" s="3" t="s">
        <v>0</v>
      </c>
      <c r="B370" s="4" t="s">
        <v>18</v>
      </c>
      <c r="C370" s="6" t="s">
        <v>19</v>
      </c>
      <c r="D370" s="6" t="s">
        <v>20</v>
      </c>
      <c r="E370" s="4" t="s">
        <v>21</v>
      </c>
      <c r="F370" s="4" t="s">
        <v>23</v>
      </c>
      <c r="G370" s="4" t="s">
        <v>24</v>
      </c>
      <c r="H370" s="4" t="s">
        <v>25</v>
      </c>
      <c r="I370" s="4" t="s">
        <v>22</v>
      </c>
      <c r="J370" s="4" t="s">
        <v>29</v>
      </c>
      <c r="K370" s="4" t="s">
        <v>30</v>
      </c>
      <c r="L370" s="6" t="s">
        <v>31</v>
      </c>
      <c r="M370" s="5" t="s">
        <v>32</v>
      </c>
      <c r="N370" s="6" t="s">
        <v>6</v>
      </c>
      <c r="O370" s="5" t="s">
        <v>7</v>
      </c>
      <c r="P370" s="6" t="s">
        <v>8</v>
      </c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>
      <c r="A371" s="117">
        <v>41004</v>
      </c>
      <c r="B371" s="17">
        <v>0</v>
      </c>
      <c r="C371" s="17">
        <v>0</v>
      </c>
      <c r="D371" s="17">
        <v>0</v>
      </c>
      <c r="E371" s="17">
        <v>0</v>
      </c>
      <c r="F371" s="17">
        <v>0</v>
      </c>
      <c r="G371" s="130"/>
      <c r="H371" s="132"/>
      <c r="I371" s="17">
        <v>0</v>
      </c>
      <c r="J371" s="17"/>
      <c r="K371" s="18"/>
      <c r="L371" s="18"/>
      <c r="M371" s="18"/>
      <c r="N371" s="17"/>
      <c r="O371" s="120" t="s">
        <v>104</v>
      </c>
      <c r="P371" s="60"/>
      <c r="Q371" s="18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</row>
    <row r="372" spans="1:31">
      <c r="A372" s="13">
        <v>41010</v>
      </c>
      <c r="B372" s="17">
        <v>0</v>
      </c>
      <c r="C372" s="17">
        <v>0</v>
      </c>
      <c r="D372" s="17">
        <v>0</v>
      </c>
      <c r="E372" s="17">
        <v>0</v>
      </c>
      <c r="F372" s="17">
        <v>0</v>
      </c>
      <c r="G372" s="25"/>
      <c r="H372" s="122"/>
      <c r="I372" s="17">
        <v>0</v>
      </c>
      <c r="J372" s="17"/>
      <c r="K372" s="18"/>
      <c r="L372" s="18"/>
      <c r="M372" s="18"/>
      <c r="N372" s="17"/>
      <c r="O372" s="54" t="s">
        <v>105</v>
      </c>
      <c r="P372" s="53"/>
      <c r="Q372" s="18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>
      <c r="A373" s="13">
        <v>41019</v>
      </c>
      <c r="B373" s="17">
        <v>0</v>
      </c>
      <c r="C373" s="17">
        <v>0</v>
      </c>
      <c r="D373" s="17">
        <v>0</v>
      </c>
      <c r="E373" s="17">
        <v>0</v>
      </c>
      <c r="F373" s="17">
        <v>0</v>
      </c>
      <c r="G373" s="25"/>
      <c r="H373" s="122"/>
      <c r="I373" s="17">
        <v>0</v>
      </c>
      <c r="J373" s="17"/>
      <c r="K373" s="18"/>
      <c r="L373" s="18"/>
      <c r="M373" s="18"/>
      <c r="N373" s="17"/>
      <c r="O373" s="58" t="s">
        <v>106</v>
      </c>
      <c r="P373" s="60"/>
      <c r="Q373" s="18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>
      <c r="A374" s="13">
        <v>41022</v>
      </c>
      <c r="B374" s="17">
        <v>0</v>
      </c>
      <c r="C374" s="17">
        <v>0</v>
      </c>
      <c r="D374" s="17">
        <v>0</v>
      </c>
      <c r="E374" s="17">
        <v>1</v>
      </c>
      <c r="F374" s="17">
        <v>0</v>
      </c>
      <c r="G374" s="25"/>
      <c r="H374" s="122"/>
      <c r="I374" s="17">
        <v>0</v>
      </c>
      <c r="J374" s="17"/>
      <c r="K374" s="18">
        <v>1</v>
      </c>
      <c r="L374" s="18"/>
      <c r="M374" s="18"/>
      <c r="N374" s="17"/>
      <c r="O374" s="54" t="s">
        <v>111</v>
      </c>
      <c r="P374" s="60"/>
      <c r="Q374" s="18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</row>
    <row r="375" spans="1:31">
      <c r="A375" s="13">
        <v>41032</v>
      </c>
      <c r="B375" s="17">
        <v>0</v>
      </c>
      <c r="C375" s="17">
        <v>2</v>
      </c>
      <c r="D375" s="17">
        <v>0</v>
      </c>
      <c r="E375" s="17">
        <v>2</v>
      </c>
      <c r="F375" s="17">
        <v>0</v>
      </c>
      <c r="G375" s="25"/>
      <c r="H375" s="122"/>
      <c r="I375" s="17">
        <v>0</v>
      </c>
      <c r="J375" s="17">
        <v>2</v>
      </c>
      <c r="K375" s="18"/>
      <c r="L375" s="18"/>
      <c r="M375" s="18"/>
      <c r="N375" s="17"/>
      <c r="O375" s="54" t="s">
        <v>97</v>
      </c>
      <c r="P375" s="60"/>
      <c r="Q375" s="18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>
      <c r="A376" s="13">
        <v>41037</v>
      </c>
      <c r="B376" s="17">
        <v>0</v>
      </c>
      <c r="C376" s="17">
        <v>0</v>
      </c>
      <c r="D376" s="17">
        <v>0</v>
      </c>
      <c r="E376" s="17">
        <v>0</v>
      </c>
      <c r="F376" s="17">
        <v>0</v>
      </c>
      <c r="G376" s="25"/>
      <c r="H376" s="122"/>
      <c r="I376" s="17">
        <v>0</v>
      </c>
      <c r="J376" s="17"/>
      <c r="K376" s="18"/>
      <c r="L376" s="18"/>
      <c r="M376" s="18"/>
      <c r="N376" s="17"/>
      <c r="O376" s="58" t="s">
        <v>187</v>
      </c>
      <c r="P376" s="60"/>
      <c r="Q376" s="18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>
      <c r="A377" s="13">
        <v>41043</v>
      </c>
      <c r="B377" s="17">
        <v>0</v>
      </c>
      <c r="C377" s="17">
        <v>0</v>
      </c>
      <c r="D377" s="17">
        <v>0</v>
      </c>
      <c r="E377" s="17">
        <v>0</v>
      </c>
      <c r="F377" s="17">
        <v>0</v>
      </c>
      <c r="G377" s="25"/>
      <c r="H377" s="122"/>
      <c r="I377" s="17"/>
      <c r="J377" s="17"/>
      <c r="K377" s="18"/>
      <c r="L377" s="18"/>
      <c r="M377" s="18"/>
      <c r="N377" s="17"/>
      <c r="O377" s="58" t="s">
        <v>205</v>
      </c>
      <c r="P377" s="60"/>
      <c r="Q377" s="18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</row>
    <row r="378" spans="1:31">
      <c r="A378" s="13">
        <v>41052</v>
      </c>
      <c r="B378" s="17"/>
      <c r="C378" s="17"/>
      <c r="D378" s="17"/>
      <c r="E378" s="17"/>
      <c r="F378" s="17"/>
      <c r="G378" s="25"/>
      <c r="H378" s="122"/>
      <c r="I378" s="17"/>
      <c r="J378" s="17"/>
      <c r="K378" s="18"/>
      <c r="L378" s="18"/>
      <c r="M378" s="18"/>
      <c r="N378" s="17"/>
      <c r="O378" s="58"/>
      <c r="P378" s="60"/>
      <c r="Q378" s="18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>
      <c r="A379" s="13">
        <v>41059</v>
      </c>
      <c r="B379" s="17"/>
      <c r="C379" s="17"/>
      <c r="D379" s="17"/>
      <c r="E379" s="17"/>
      <c r="F379" s="17"/>
      <c r="G379" s="25"/>
      <c r="H379" s="122"/>
      <c r="I379" s="17"/>
      <c r="J379" s="17"/>
      <c r="K379" s="18"/>
      <c r="L379" s="18"/>
      <c r="M379" s="18"/>
      <c r="N379" s="17"/>
      <c r="O379" s="58"/>
      <c r="P379" s="60"/>
      <c r="Q379" s="18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>
      <c r="A380" s="13">
        <v>41060</v>
      </c>
      <c r="B380" s="17">
        <v>0</v>
      </c>
      <c r="C380" s="17">
        <v>0</v>
      </c>
      <c r="D380" s="17">
        <v>0</v>
      </c>
      <c r="E380" s="17">
        <v>0</v>
      </c>
      <c r="F380" s="17">
        <v>0</v>
      </c>
      <c r="G380" s="25"/>
      <c r="H380" s="122"/>
      <c r="I380" s="17">
        <v>0</v>
      </c>
      <c r="J380" s="17"/>
      <c r="K380" s="18"/>
      <c r="L380" s="18"/>
      <c r="M380" s="18"/>
      <c r="N380" s="17"/>
      <c r="O380" s="58" t="s">
        <v>216</v>
      </c>
      <c r="P380" s="60" t="s">
        <v>211</v>
      </c>
      <c r="Q380" s="18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</row>
    <row r="381" spans="1:31">
      <c r="A381" s="13">
        <v>41064</v>
      </c>
      <c r="B381" s="17">
        <v>0</v>
      </c>
      <c r="C381" s="17">
        <v>0</v>
      </c>
      <c r="D381" s="17">
        <v>0</v>
      </c>
      <c r="E381" s="17">
        <v>0</v>
      </c>
      <c r="F381" s="17">
        <v>0</v>
      </c>
      <c r="G381" s="25"/>
      <c r="H381" s="122"/>
      <c r="I381" s="17">
        <v>0</v>
      </c>
      <c r="J381" s="17"/>
      <c r="K381" s="18"/>
      <c r="L381" s="18"/>
      <c r="M381" s="18"/>
      <c r="N381" s="17"/>
      <c r="O381" s="56" t="s">
        <v>251</v>
      </c>
      <c r="P381" s="60"/>
      <c r="Q381" s="18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>
      <c r="A382" s="13">
        <v>41073</v>
      </c>
      <c r="B382" s="17">
        <v>0</v>
      </c>
      <c r="C382" s="17">
        <v>0</v>
      </c>
      <c r="D382" s="17">
        <v>0</v>
      </c>
      <c r="E382" s="17">
        <v>0</v>
      </c>
      <c r="F382" s="17">
        <v>0</v>
      </c>
      <c r="G382" s="25"/>
      <c r="H382" s="122"/>
      <c r="I382" s="17">
        <v>0</v>
      </c>
      <c r="J382" s="17"/>
      <c r="K382" s="18"/>
      <c r="L382" s="18"/>
      <c r="M382" s="18"/>
      <c r="N382" s="17"/>
      <c r="O382" s="54" t="s">
        <v>249</v>
      </c>
      <c r="P382" s="60"/>
      <c r="Q382" s="18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>
      <c r="A383" s="13">
        <v>41080</v>
      </c>
      <c r="B383" s="17"/>
      <c r="C383" s="17"/>
      <c r="D383" s="17"/>
      <c r="E383" s="17"/>
      <c r="F383" s="17"/>
      <c r="G383" s="25"/>
      <c r="H383" s="122"/>
      <c r="I383" s="17"/>
      <c r="J383" s="17"/>
      <c r="K383" s="18"/>
      <c r="L383" s="18"/>
      <c r="M383" s="18"/>
      <c r="N383" s="17"/>
      <c r="O383" s="58"/>
      <c r="P383" s="60"/>
      <c r="Q383" s="18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</row>
    <row r="384" spans="1:31" ht="13.5" thickBot="1">
      <c r="A384" s="14">
        <v>41087</v>
      </c>
      <c r="B384" s="17"/>
      <c r="C384" s="17"/>
      <c r="D384" s="17"/>
      <c r="E384" s="17"/>
      <c r="F384" s="17"/>
      <c r="G384" s="26"/>
      <c r="H384" s="91"/>
      <c r="I384" s="17"/>
      <c r="J384" s="17"/>
      <c r="K384" s="18"/>
      <c r="L384" s="18"/>
      <c r="M384" s="18"/>
      <c r="N384" s="17"/>
      <c r="O384" s="58"/>
      <c r="P384" s="60"/>
      <c r="Q384" s="18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>
      <c r="A385" s="126" t="s">
        <v>0</v>
      </c>
      <c r="B385" s="99" t="s">
        <v>18</v>
      </c>
      <c r="C385" s="98" t="s">
        <v>19</v>
      </c>
      <c r="D385" s="98" t="s">
        <v>20</v>
      </c>
      <c r="E385" s="99" t="s">
        <v>21</v>
      </c>
      <c r="F385" s="99" t="s">
        <v>23</v>
      </c>
      <c r="G385" s="4" t="s">
        <v>24</v>
      </c>
      <c r="H385" s="4" t="s">
        <v>25</v>
      </c>
      <c r="I385" s="99" t="s">
        <v>22</v>
      </c>
      <c r="J385" s="99" t="s">
        <v>29</v>
      </c>
      <c r="K385" s="99" t="s">
        <v>30</v>
      </c>
      <c r="L385" s="98" t="s">
        <v>31</v>
      </c>
      <c r="M385" s="128" t="s">
        <v>32</v>
      </c>
      <c r="N385" s="99" t="s">
        <v>6</v>
      </c>
      <c r="O385" s="101" t="s">
        <v>7</v>
      </c>
      <c r="P385" s="98" t="s">
        <v>8</v>
      </c>
      <c r="Q385" s="17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</row>
    <row r="386" spans="1:31">
      <c r="A386" s="117">
        <v>41004</v>
      </c>
      <c r="B386" s="17">
        <v>0</v>
      </c>
      <c r="C386" s="17">
        <v>0</v>
      </c>
      <c r="D386" s="17">
        <v>0</v>
      </c>
      <c r="E386" s="89">
        <v>0</v>
      </c>
      <c r="F386" s="89">
        <v>0</v>
      </c>
      <c r="G386" s="89">
        <v>0</v>
      </c>
      <c r="H386" s="89">
        <v>0</v>
      </c>
      <c r="I386" s="89">
        <v>0</v>
      </c>
      <c r="J386" s="17"/>
      <c r="K386" s="18"/>
      <c r="L386" s="18"/>
      <c r="M386" s="18"/>
      <c r="N386" s="17"/>
      <c r="O386" s="120" t="s">
        <v>104</v>
      </c>
      <c r="P386" s="53"/>
      <c r="Q386" s="18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>
      <c r="A387" s="13">
        <v>41010</v>
      </c>
      <c r="B387" s="17">
        <v>0</v>
      </c>
      <c r="C387" s="17">
        <v>0</v>
      </c>
      <c r="D387" s="17">
        <v>0</v>
      </c>
      <c r="E387" s="90">
        <v>0</v>
      </c>
      <c r="F387" s="90">
        <v>0</v>
      </c>
      <c r="G387" s="90">
        <v>0</v>
      </c>
      <c r="H387" s="90">
        <v>0</v>
      </c>
      <c r="I387" s="90">
        <v>0</v>
      </c>
      <c r="J387" s="17"/>
      <c r="K387" s="18"/>
      <c r="L387" s="18"/>
      <c r="M387" s="18"/>
      <c r="N387" s="17"/>
      <c r="O387" s="54" t="s">
        <v>105</v>
      </c>
      <c r="P387" s="60"/>
      <c r="Q387" s="18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>
      <c r="A388" s="13">
        <v>41019</v>
      </c>
      <c r="B388" s="17">
        <v>0</v>
      </c>
      <c r="C388" s="17">
        <v>0</v>
      </c>
      <c r="D388" s="17">
        <v>0</v>
      </c>
      <c r="E388" s="90">
        <v>0</v>
      </c>
      <c r="F388" s="90">
        <v>0</v>
      </c>
      <c r="G388" s="90">
        <v>0</v>
      </c>
      <c r="H388" s="90">
        <v>0</v>
      </c>
      <c r="I388" s="90">
        <v>0</v>
      </c>
      <c r="J388" s="17"/>
      <c r="K388" s="18"/>
      <c r="L388" s="18"/>
      <c r="M388" s="18"/>
      <c r="N388" s="17"/>
      <c r="O388" s="54" t="s">
        <v>106</v>
      </c>
      <c r="P388" s="60"/>
      <c r="Q388" s="18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>
      <c r="A389" s="13">
        <v>41022</v>
      </c>
      <c r="B389" s="17">
        <v>0</v>
      </c>
      <c r="C389" s="17">
        <v>0</v>
      </c>
      <c r="D389" s="17">
        <v>0</v>
      </c>
      <c r="E389" s="90">
        <v>0</v>
      </c>
      <c r="F389" s="90">
        <v>0</v>
      </c>
      <c r="G389" s="90">
        <v>0</v>
      </c>
      <c r="H389" s="90">
        <v>0</v>
      </c>
      <c r="I389" s="90">
        <v>0</v>
      </c>
      <c r="J389" s="17"/>
      <c r="K389" s="18"/>
      <c r="L389" s="18"/>
      <c r="M389" s="18"/>
      <c r="N389" s="17"/>
      <c r="O389" s="54" t="s">
        <v>111</v>
      </c>
      <c r="P389" s="60"/>
      <c r="Q389" s="18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>
      <c r="A390" s="13">
        <v>41032</v>
      </c>
      <c r="B390" s="17">
        <v>0</v>
      </c>
      <c r="C390" s="17">
        <v>0</v>
      </c>
      <c r="D390" s="17">
        <v>0</v>
      </c>
      <c r="E390" s="90">
        <v>0</v>
      </c>
      <c r="F390" s="90">
        <v>0</v>
      </c>
      <c r="G390" s="90">
        <v>0</v>
      </c>
      <c r="H390" s="90">
        <v>0</v>
      </c>
      <c r="I390" s="90">
        <v>0</v>
      </c>
      <c r="J390" s="17"/>
      <c r="K390" s="18"/>
      <c r="L390" s="18"/>
      <c r="M390" s="18"/>
      <c r="N390" s="17"/>
      <c r="O390" s="58" t="s">
        <v>97</v>
      </c>
      <c r="P390" s="60"/>
      <c r="Q390" s="18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>
      <c r="A391" s="13">
        <v>41037</v>
      </c>
      <c r="B391" s="17">
        <v>0</v>
      </c>
      <c r="C391" s="17">
        <v>0</v>
      </c>
      <c r="D391" s="17">
        <v>0</v>
      </c>
      <c r="E391" s="90">
        <v>0</v>
      </c>
      <c r="F391" s="90">
        <v>0</v>
      </c>
      <c r="G391" s="90">
        <v>0</v>
      </c>
      <c r="H391" s="90">
        <v>0</v>
      </c>
      <c r="I391" s="90">
        <v>0</v>
      </c>
      <c r="J391" s="17"/>
      <c r="K391" s="18"/>
      <c r="L391" s="18"/>
      <c r="M391" s="18"/>
      <c r="N391" s="17"/>
      <c r="O391" s="58" t="s">
        <v>187</v>
      </c>
      <c r="P391" s="60"/>
      <c r="Q391" s="18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</row>
    <row r="392" spans="1:31">
      <c r="A392" s="13">
        <v>41043</v>
      </c>
      <c r="B392" s="17">
        <v>0</v>
      </c>
      <c r="C392" s="17">
        <v>0</v>
      </c>
      <c r="D392" s="17">
        <v>0</v>
      </c>
      <c r="E392" s="90">
        <v>0</v>
      </c>
      <c r="F392" s="90">
        <v>0</v>
      </c>
      <c r="G392" s="90">
        <v>0</v>
      </c>
      <c r="H392" s="90">
        <v>0</v>
      </c>
      <c r="I392" s="90">
        <v>0</v>
      </c>
      <c r="J392" s="17"/>
      <c r="K392" s="18"/>
      <c r="L392" s="18"/>
      <c r="M392" s="18"/>
      <c r="N392" s="17"/>
      <c r="O392" s="58" t="s">
        <v>205</v>
      </c>
      <c r="P392" s="60"/>
      <c r="Q392" s="18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>
      <c r="A393" s="13">
        <v>41052</v>
      </c>
      <c r="B393" s="17"/>
      <c r="C393" s="17"/>
      <c r="D393" s="17"/>
      <c r="E393" s="90"/>
      <c r="F393" s="90"/>
      <c r="G393" s="90"/>
      <c r="H393" s="90"/>
      <c r="I393" s="90"/>
      <c r="J393" s="17"/>
      <c r="K393" s="18"/>
      <c r="L393" s="18"/>
      <c r="M393" s="18"/>
      <c r="N393" s="17"/>
      <c r="O393" s="54"/>
      <c r="P393" s="60"/>
      <c r="Q393" s="18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</row>
    <row r="394" spans="1:31">
      <c r="A394" s="13">
        <v>41059</v>
      </c>
      <c r="B394" s="17"/>
      <c r="C394" s="17"/>
      <c r="D394" s="17"/>
      <c r="E394" s="90"/>
      <c r="F394" s="90"/>
      <c r="G394" s="90"/>
      <c r="H394" s="90"/>
      <c r="I394" s="90"/>
      <c r="J394" s="17"/>
      <c r="K394" s="18"/>
      <c r="L394" s="18"/>
      <c r="M394" s="18"/>
      <c r="N394" s="17"/>
      <c r="O394" s="58"/>
      <c r="P394" s="60"/>
      <c r="Q394" s="18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>
      <c r="A395" s="13">
        <v>41060</v>
      </c>
      <c r="B395" s="17">
        <v>0</v>
      </c>
      <c r="C395" s="17">
        <v>0</v>
      </c>
      <c r="D395" s="17">
        <v>0</v>
      </c>
      <c r="E395" s="90">
        <v>0</v>
      </c>
      <c r="F395" s="90">
        <v>0</v>
      </c>
      <c r="G395" s="90">
        <v>0</v>
      </c>
      <c r="H395" s="90">
        <v>0</v>
      </c>
      <c r="I395" s="90">
        <v>0</v>
      </c>
      <c r="J395" s="17"/>
      <c r="K395" s="18"/>
      <c r="L395" s="18"/>
      <c r="M395" s="18"/>
      <c r="N395" s="17"/>
      <c r="O395" s="58" t="s">
        <v>216</v>
      </c>
      <c r="P395" s="60" t="s">
        <v>211</v>
      </c>
      <c r="Q395" s="18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>
      <c r="A396" s="13">
        <v>41064</v>
      </c>
      <c r="B396" s="17">
        <v>0</v>
      </c>
      <c r="C396" s="17">
        <v>0</v>
      </c>
      <c r="D396" s="17">
        <v>0</v>
      </c>
      <c r="E396" s="90">
        <v>0</v>
      </c>
      <c r="F396" s="90">
        <v>0</v>
      </c>
      <c r="G396" s="90">
        <v>0</v>
      </c>
      <c r="H396" s="90">
        <v>0</v>
      </c>
      <c r="I396" s="90">
        <v>0</v>
      </c>
      <c r="J396" s="17"/>
      <c r="K396" s="18"/>
      <c r="L396" s="18"/>
      <c r="M396" s="18"/>
      <c r="N396" s="17"/>
      <c r="O396" s="56" t="s">
        <v>251</v>
      </c>
      <c r="P396" s="60"/>
      <c r="Q396" s="18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>
      <c r="A397" s="13">
        <v>41073</v>
      </c>
      <c r="B397" s="17">
        <v>0</v>
      </c>
      <c r="C397" s="17">
        <v>0</v>
      </c>
      <c r="D397" s="17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0</v>
      </c>
      <c r="J397" s="17"/>
      <c r="K397" s="18"/>
      <c r="L397" s="18"/>
      <c r="M397" s="18"/>
      <c r="N397" s="17"/>
      <c r="O397" s="54" t="s">
        <v>249</v>
      </c>
      <c r="P397" s="60"/>
      <c r="Q397" s="18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>
      <c r="A398" s="13">
        <v>41080</v>
      </c>
      <c r="B398" s="17"/>
      <c r="C398" s="17"/>
      <c r="D398" s="17"/>
      <c r="E398" s="90"/>
      <c r="F398" s="90"/>
      <c r="G398" s="90"/>
      <c r="H398" s="90"/>
      <c r="I398" s="90"/>
      <c r="J398" s="17"/>
      <c r="K398" s="18"/>
      <c r="L398" s="18"/>
      <c r="M398" s="18"/>
      <c r="N398" s="17"/>
      <c r="O398" s="58"/>
      <c r="P398" s="60"/>
      <c r="Q398" s="18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ht="13.5" thickBot="1">
      <c r="A399" s="14">
        <v>41087</v>
      </c>
      <c r="B399" s="20"/>
      <c r="C399" s="20"/>
      <c r="D399" s="20"/>
      <c r="E399" s="94"/>
      <c r="F399" s="94"/>
      <c r="G399" s="94"/>
      <c r="H399" s="94"/>
      <c r="I399" s="94"/>
      <c r="J399" s="20"/>
      <c r="K399" s="21"/>
      <c r="L399" s="21"/>
      <c r="M399" s="21"/>
      <c r="N399" s="20"/>
      <c r="O399" s="59"/>
      <c r="P399" s="61"/>
      <c r="Q399" s="18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</row>
    <row r="400" spans="1:31">
      <c r="A400" s="15"/>
      <c r="B400" s="18">
        <f>5*14</f>
        <v>70</v>
      </c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83"/>
      <c r="P400" s="87"/>
      <c r="Q400" s="18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45">
      <c r="A401" s="15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</row>
    <row r="402" spans="1:45" ht="15.75">
      <c r="A402" s="28" t="s">
        <v>44</v>
      </c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</row>
    <row r="403" spans="1:45">
      <c r="A403" s="1" t="s">
        <v>114</v>
      </c>
      <c r="B403" s="133" t="s">
        <v>13</v>
      </c>
      <c r="C403" s="11" t="s">
        <v>13</v>
      </c>
      <c r="D403" s="12" t="s">
        <v>13</v>
      </c>
      <c r="E403" s="11" t="s">
        <v>13</v>
      </c>
      <c r="F403" s="11" t="s">
        <v>13</v>
      </c>
      <c r="G403" s="11" t="s">
        <v>16</v>
      </c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</row>
    <row r="404" spans="1:45">
      <c r="A404" s="3" t="s">
        <v>0</v>
      </c>
      <c r="B404" s="134" t="s">
        <v>18</v>
      </c>
      <c r="C404" s="4" t="s">
        <v>19</v>
      </c>
      <c r="D404" s="6" t="s">
        <v>20</v>
      </c>
      <c r="E404" s="4" t="s">
        <v>21</v>
      </c>
      <c r="F404" s="4" t="s">
        <v>22</v>
      </c>
      <c r="G404" s="4" t="s">
        <v>29</v>
      </c>
      <c r="H404" s="4" t="s">
        <v>30</v>
      </c>
      <c r="I404" s="6" t="s">
        <v>31</v>
      </c>
      <c r="J404" s="5" t="s">
        <v>32</v>
      </c>
      <c r="K404" s="6" t="s">
        <v>6</v>
      </c>
      <c r="L404" s="5" t="s">
        <v>7</v>
      </c>
      <c r="M404" s="6" t="s">
        <v>8</v>
      </c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</row>
    <row r="405" spans="1:45">
      <c r="A405" s="13">
        <v>41001</v>
      </c>
      <c r="B405" s="17">
        <v>0</v>
      </c>
      <c r="C405" s="17">
        <v>0</v>
      </c>
      <c r="D405" s="17">
        <v>0</v>
      </c>
      <c r="E405" s="17">
        <v>0</v>
      </c>
      <c r="F405" s="17">
        <v>0</v>
      </c>
      <c r="G405" s="17"/>
      <c r="H405" s="18"/>
      <c r="I405" s="18"/>
      <c r="J405" s="18"/>
      <c r="K405" s="17"/>
      <c r="L405" s="54" t="s">
        <v>85</v>
      </c>
      <c r="M405" s="60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</row>
    <row r="406" spans="1:45" ht="15">
      <c r="A406" s="13">
        <v>41003</v>
      </c>
      <c r="B406" s="17">
        <v>0</v>
      </c>
      <c r="C406" s="17">
        <v>0</v>
      </c>
      <c r="D406" s="17">
        <v>0</v>
      </c>
      <c r="E406" s="17">
        <v>0</v>
      </c>
      <c r="F406" s="17">
        <v>3</v>
      </c>
      <c r="G406" s="17">
        <v>3</v>
      </c>
      <c r="H406" s="18"/>
      <c r="I406" s="18"/>
      <c r="J406" s="18"/>
      <c r="K406" s="17"/>
      <c r="L406" s="146" t="s">
        <v>260</v>
      </c>
      <c r="M406" s="53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</row>
    <row r="407" spans="1:45">
      <c r="A407" s="13">
        <v>41003</v>
      </c>
      <c r="B407" s="17">
        <v>0</v>
      </c>
      <c r="C407" s="17">
        <v>0</v>
      </c>
      <c r="D407" s="17">
        <v>0</v>
      </c>
      <c r="E407" s="17">
        <v>0</v>
      </c>
      <c r="F407" s="17">
        <v>1</v>
      </c>
      <c r="G407" s="17">
        <v>1</v>
      </c>
      <c r="H407" s="18"/>
      <c r="I407" s="18"/>
      <c r="J407" s="18"/>
      <c r="K407" s="17"/>
      <c r="L407" s="54" t="s">
        <v>260</v>
      </c>
      <c r="M407" s="53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</row>
    <row r="408" spans="1:45">
      <c r="A408" s="13">
        <v>41009</v>
      </c>
      <c r="B408" s="17">
        <v>0</v>
      </c>
      <c r="C408" s="17">
        <v>0</v>
      </c>
      <c r="D408" s="17">
        <v>0</v>
      </c>
      <c r="E408" s="17">
        <v>0</v>
      </c>
      <c r="F408" s="17">
        <v>0</v>
      </c>
      <c r="G408" s="17"/>
      <c r="H408" s="18"/>
      <c r="I408" s="18"/>
      <c r="J408" s="18"/>
      <c r="K408" s="17"/>
      <c r="L408" s="54" t="s">
        <v>101</v>
      </c>
      <c r="M408" s="60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</row>
    <row r="409" spans="1:45">
      <c r="A409" s="13">
        <v>41011</v>
      </c>
      <c r="B409" s="17">
        <v>0</v>
      </c>
      <c r="C409" s="17">
        <v>0</v>
      </c>
      <c r="D409" s="17">
        <v>0</v>
      </c>
      <c r="E409" s="17">
        <v>0</v>
      </c>
      <c r="F409" s="17">
        <v>0</v>
      </c>
      <c r="G409" s="17"/>
      <c r="H409" s="18"/>
      <c r="I409" s="18"/>
      <c r="J409" s="18"/>
      <c r="K409" s="17"/>
      <c r="L409" s="54" t="s">
        <v>94</v>
      </c>
      <c r="M409" s="60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</row>
    <row r="410" spans="1:45">
      <c r="A410" s="13">
        <v>41018</v>
      </c>
      <c r="B410" s="17">
        <v>0</v>
      </c>
      <c r="C410" s="17">
        <v>0</v>
      </c>
      <c r="D410" s="17">
        <v>0</v>
      </c>
      <c r="E410" s="17">
        <v>0</v>
      </c>
      <c r="F410" s="17">
        <v>0</v>
      </c>
      <c r="G410" s="17"/>
      <c r="H410" s="18"/>
      <c r="I410" s="18"/>
      <c r="J410" s="18"/>
      <c r="K410" s="17"/>
      <c r="L410" s="54" t="s">
        <v>87</v>
      </c>
      <c r="M410" s="60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</row>
    <row r="411" spans="1:45">
      <c r="A411" s="13">
        <v>41022</v>
      </c>
      <c r="B411" s="17">
        <v>0</v>
      </c>
      <c r="C411" s="17">
        <v>0</v>
      </c>
      <c r="D411" s="17">
        <v>0</v>
      </c>
      <c r="E411" s="17">
        <v>0</v>
      </c>
      <c r="F411" s="17">
        <v>0</v>
      </c>
      <c r="G411" s="17"/>
      <c r="H411" s="18"/>
      <c r="I411" s="18"/>
      <c r="J411" s="18"/>
      <c r="K411" s="17"/>
      <c r="L411" s="58" t="s">
        <v>88</v>
      </c>
      <c r="M411" s="60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</row>
    <row r="412" spans="1:45">
      <c r="A412" s="13">
        <v>41025</v>
      </c>
      <c r="B412" s="17">
        <v>0</v>
      </c>
      <c r="C412" s="17">
        <v>0</v>
      </c>
      <c r="D412" s="17">
        <v>0</v>
      </c>
      <c r="E412" s="17">
        <v>0</v>
      </c>
      <c r="F412" s="17">
        <v>0</v>
      </c>
      <c r="G412" s="17"/>
      <c r="H412" s="18"/>
      <c r="I412" s="18"/>
      <c r="J412" s="18"/>
      <c r="K412" s="17"/>
      <c r="L412" s="56" t="s">
        <v>115</v>
      </c>
      <c r="M412" s="60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</row>
    <row r="413" spans="1:45">
      <c r="A413" s="13">
        <v>41029</v>
      </c>
      <c r="B413" s="17">
        <v>0</v>
      </c>
      <c r="C413" s="17">
        <v>0</v>
      </c>
      <c r="D413" s="17">
        <v>0</v>
      </c>
      <c r="E413" s="17">
        <v>0</v>
      </c>
      <c r="F413" s="17">
        <v>0</v>
      </c>
      <c r="G413" s="17"/>
      <c r="H413" s="18"/>
      <c r="I413" s="18"/>
      <c r="J413" s="18"/>
      <c r="K413" s="17"/>
      <c r="L413" s="58" t="s">
        <v>89</v>
      </c>
      <c r="M413" s="60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</row>
    <row r="414" spans="1:45">
      <c r="A414" s="13">
        <v>41030</v>
      </c>
      <c r="B414" s="17">
        <v>0</v>
      </c>
      <c r="C414" s="17">
        <v>0</v>
      </c>
      <c r="D414" s="17">
        <v>0</v>
      </c>
      <c r="E414" s="17">
        <v>0</v>
      </c>
      <c r="F414" s="17">
        <v>1</v>
      </c>
      <c r="G414" s="17"/>
      <c r="H414" s="18">
        <v>1</v>
      </c>
      <c r="I414" s="18"/>
      <c r="J414" s="18"/>
      <c r="K414" s="17"/>
      <c r="L414" s="54" t="s">
        <v>102</v>
      </c>
      <c r="M414" s="60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</row>
    <row r="415" spans="1:45">
      <c r="A415" s="13">
        <v>41038</v>
      </c>
      <c r="B415" s="17">
        <v>0</v>
      </c>
      <c r="C415" s="17">
        <v>0</v>
      </c>
      <c r="D415" s="17">
        <v>0</v>
      </c>
      <c r="E415" s="17">
        <v>0</v>
      </c>
      <c r="F415" s="17">
        <v>0</v>
      </c>
      <c r="G415" s="17"/>
      <c r="H415" s="18"/>
      <c r="I415" s="18"/>
      <c r="J415" s="18"/>
      <c r="K415" s="17"/>
      <c r="L415" s="58" t="s">
        <v>90</v>
      </c>
      <c r="M415" s="60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</row>
    <row r="416" spans="1:45">
      <c r="A416" s="13">
        <v>41039</v>
      </c>
      <c r="B416" s="17">
        <v>0</v>
      </c>
      <c r="C416" s="17">
        <v>0</v>
      </c>
      <c r="D416" s="17">
        <v>0</v>
      </c>
      <c r="E416" s="17">
        <v>0</v>
      </c>
      <c r="F416" s="17">
        <v>1</v>
      </c>
      <c r="G416" s="17">
        <v>1</v>
      </c>
      <c r="H416" s="18"/>
      <c r="I416" s="18"/>
      <c r="J416" s="18"/>
      <c r="K416" s="17"/>
      <c r="L416" s="54" t="s">
        <v>297</v>
      </c>
      <c r="M416" s="60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</row>
    <row r="417" spans="1:36">
      <c r="A417" s="13">
        <v>41044</v>
      </c>
      <c r="B417" s="17">
        <v>0</v>
      </c>
      <c r="C417" s="17">
        <v>0</v>
      </c>
      <c r="D417" s="17">
        <v>0</v>
      </c>
      <c r="E417" s="17">
        <v>0</v>
      </c>
      <c r="F417" s="17">
        <v>0</v>
      </c>
      <c r="G417" s="17"/>
      <c r="H417" s="18"/>
      <c r="I417" s="18"/>
      <c r="J417" s="18"/>
      <c r="K417" s="17"/>
      <c r="L417" s="58" t="s">
        <v>189</v>
      </c>
      <c r="M417" s="60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</row>
    <row r="418" spans="1:36">
      <c r="A418" s="13">
        <v>41045</v>
      </c>
      <c r="B418" s="17">
        <v>0</v>
      </c>
      <c r="C418" s="17">
        <v>0</v>
      </c>
      <c r="D418" s="17">
        <v>0</v>
      </c>
      <c r="E418" s="17">
        <v>0</v>
      </c>
      <c r="F418" s="17">
        <v>0</v>
      </c>
      <c r="G418" s="17"/>
      <c r="H418" s="18"/>
      <c r="I418" s="18"/>
      <c r="J418" s="18"/>
      <c r="K418" s="17"/>
      <c r="L418" s="58" t="s">
        <v>91</v>
      </c>
      <c r="M418" s="60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</row>
    <row r="419" spans="1:36">
      <c r="A419" s="13">
        <v>41051</v>
      </c>
      <c r="B419" s="17">
        <v>0</v>
      </c>
      <c r="C419" s="17">
        <v>0</v>
      </c>
      <c r="D419" s="17">
        <v>0</v>
      </c>
      <c r="E419" s="17">
        <v>0</v>
      </c>
      <c r="F419" s="17">
        <v>0</v>
      </c>
      <c r="G419" s="17"/>
      <c r="H419" s="18"/>
      <c r="I419" s="18"/>
      <c r="J419" s="18"/>
      <c r="K419" s="17"/>
      <c r="L419" s="54" t="s">
        <v>193</v>
      </c>
      <c r="M419" s="60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</row>
    <row r="420" spans="1:36">
      <c r="A420" s="13">
        <v>41053</v>
      </c>
      <c r="B420" s="17">
        <v>0</v>
      </c>
      <c r="C420" s="17">
        <v>0</v>
      </c>
      <c r="D420" s="17">
        <v>0</v>
      </c>
      <c r="E420" s="17">
        <v>0</v>
      </c>
      <c r="F420" s="17">
        <v>0</v>
      </c>
      <c r="G420" s="17"/>
      <c r="H420" s="18"/>
      <c r="I420" s="18"/>
      <c r="J420" s="18"/>
      <c r="K420" s="17"/>
      <c r="L420" s="54" t="s">
        <v>218</v>
      </c>
      <c r="M420" s="60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</row>
    <row r="421" spans="1:36">
      <c r="A421" s="13">
        <v>41058</v>
      </c>
      <c r="B421" s="33">
        <v>0</v>
      </c>
      <c r="C421" s="33">
        <v>0</v>
      </c>
      <c r="D421" s="33">
        <v>0</v>
      </c>
      <c r="E421" s="33">
        <v>0</v>
      </c>
      <c r="F421" s="33">
        <v>0</v>
      </c>
      <c r="G421" s="33"/>
      <c r="H421" s="36"/>
      <c r="I421" s="36"/>
      <c r="J421" s="37"/>
      <c r="K421" s="36"/>
      <c r="L421" s="54" t="s">
        <v>212</v>
      </c>
      <c r="M421" s="60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</row>
    <row r="422" spans="1:36">
      <c r="A422" s="13">
        <v>41059</v>
      </c>
      <c r="B422" s="17">
        <v>0</v>
      </c>
      <c r="C422" s="17">
        <v>0</v>
      </c>
      <c r="D422" s="17">
        <v>0</v>
      </c>
      <c r="E422" s="17">
        <v>0</v>
      </c>
      <c r="F422" s="17">
        <v>0</v>
      </c>
      <c r="G422" s="17"/>
      <c r="H422" s="18"/>
      <c r="I422" s="18"/>
      <c r="J422" s="18"/>
      <c r="K422" s="17"/>
      <c r="L422" s="58" t="s">
        <v>220</v>
      </c>
      <c r="M422" s="60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</row>
    <row r="423" spans="1:36">
      <c r="A423" s="13">
        <v>41059</v>
      </c>
      <c r="B423" s="17">
        <v>0</v>
      </c>
      <c r="C423" s="17">
        <v>0</v>
      </c>
      <c r="D423" s="17">
        <v>0</v>
      </c>
      <c r="E423" s="17">
        <v>0</v>
      </c>
      <c r="F423" s="17">
        <v>0</v>
      </c>
      <c r="G423" s="17"/>
      <c r="H423" s="18"/>
      <c r="I423" s="18"/>
      <c r="J423" s="18"/>
      <c r="K423" s="17"/>
      <c r="L423" s="58" t="s">
        <v>224</v>
      </c>
      <c r="M423" s="60" t="s">
        <v>211</v>
      </c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</row>
    <row r="424" spans="1:36">
      <c r="A424" s="13">
        <v>41065</v>
      </c>
      <c r="B424" s="17">
        <v>0</v>
      </c>
      <c r="C424" s="17">
        <v>0</v>
      </c>
      <c r="D424" s="17">
        <v>0</v>
      </c>
      <c r="E424" s="17">
        <v>0</v>
      </c>
      <c r="F424" s="17">
        <v>0</v>
      </c>
      <c r="G424" s="17"/>
      <c r="H424" s="18"/>
      <c r="I424" s="18"/>
      <c r="J424" s="18"/>
      <c r="K424" s="17"/>
      <c r="L424" s="58" t="s">
        <v>230</v>
      </c>
      <c r="M424" s="60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</row>
    <row r="425" spans="1:36">
      <c r="A425" s="13">
        <v>41067</v>
      </c>
      <c r="B425" s="17">
        <v>0</v>
      </c>
      <c r="C425" s="17">
        <v>0</v>
      </c>
      <c r="D425" s="17">
        <v>0</v>
      </c>
      <c r="E425" s="17">
        <v>0</v>
      </c>
      <c r="F425" s="17">
        <v>1</v>
      </c>
      <c r="G425" s="17"/>
      <c r="H425" s="18">
        <v>1</v>
      </c>
      <c r="I425" s="18"/>
      <c r="J425" s="18"/>
      <c r="K425" s="17"/>
      <c r="L425" s="56" t="s">
        <v>246</v>
      </c>
      <c r="M425" s="60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</row>
    <row r="426" spans="1:36">
      <c r="A426" s="13">
        <v>41071</v>
      </c>
      <c r="B426" s="17">
        <v>0</v>
      </c>
      <c r="C426" s="17">
        <v>0</v>
      </c>
      <c r="D426" s="17">
        <v>0</v>
      </c>
      <c r="E426" s="17">
        <v>0</v>
      </c>
      <c r="F426" s="17">
        <v>0</v>
      </c>
      <c r="G426" s="17"/>
      <c r="H426" s="18"/>
      <c r="I426" s="18"/>
      <c r="J426" s="18"/>
      <c r="K426" s="17"/>
      <c r="L426" s="56" t="s">
        <v>253</v>
      </c>
      <c r="M426" s="60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</row>
    <row r="427" spans="1:36" ht="15">
      <c r="A427" s="13">
        <v>41074</v>
      </c>
      <c r="B427" s="17">
        <v>0</v>
      </c>
      <c r="C427" s="17">
        <v>0</v>
      </c>
      <c r="D427" s="17">
        <v>0</v>
      </c>
      <c r="E427" s="17">
        <v>0</v>
      </c>
      <c r="F427" s="17">
        <v>4</v>
      </c>
      <c r="G427" s="17"/>
      <c r="H427" s="18"/>
      <c r="I427" s="18"/>
      <c r="J427" s="18">
        <v>4</v>
      </c>
      <c r="K427" s="17"/>
      <c r="L427" s="146" t="s">
        <v>311</v>
      </c>
      <c r="M427" s="60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</row>
    <row r="428" spans="1:36" ht="15">
      <c r="A428" s="13">
        <v>41074</v>
      </c>
      <c r="B428" s="17">
        <v>0</v>
      </c>
      <c r="C428" s="17">
        <v>0</v>
      </c>
      <c r="D428" s="17">
        <v>0</v>
      </c>
      <c r="E428" s="17">
        <v>1</v>
      </c>
      <c r="F428" s="17">
        <v>1</v>
      </c>
      <c r="G428" s="17">
        <v>1</v>
      </c>
      <c r="H428" s="18">
        <v>1</v>
      </c>
      <c r="I428" s="18"/>
      <c r="J428" s="18"/>
      <c r="K428" s="17"/>
      <c r="L428" s="146" t="s">
        <v>311</v>
      </c>
      <c r="M428" s="60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</row>
    <row r="429" spans="1:36">
      <c r="A429" s="13">
        <v>41079</v>
      </c>
      <c r="B429" s="17">
        <v>0</v>
      </c>
      <c r="C429" s="17">
        <v>0</v>
      </c>
      <c r="D429" s="17">
        <v>0</v>
      </c>
      <c r="E429" s="17">
        <v>0</v>
      </c>
      <c r="F429" s="17">
        <v>0</v>
      </c>
      <c r="G429" s="17"/>
      <c r="H429" s="18"/>
      <c r="I429" s="18"/>
      <c r="J429" s="18"/>
      <c r="K429" s="17"/>
      <c r="L429" s="56" t="s">
        <v>266</v>
      </c>
      <c r="M429" s="60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</row>
    <row r="430" spans="1:36">
      <c r="A430" s="13">
        <v>41081</v>
      </c>
      <c r="B430" s="17">
        <v>0</v>
      </c>
      <c r="C430" s="17">
        <v>0</v>
      </c>
      <c r="D430" s="17">
        <v>0</v>
      </c>
      <c r="E430" s="17">
        <v>0</v>
      </c>
      <c r="F430" s="17">
        <v>0</v>
      </c>
      <c r="G430" s="17"/>
      <c r="H430" s="18"/>
      <c r="I430" s="18"/>
      <c r="J430" s="18"/>
      <c r="K430" s="17"/>
      <c r="L430" s="56" t="s">
        <v>261</v>
      </c>
      <c r="M430" s="60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</row>
    <row r="431" spans="1:36">
      <c r="A431" s="13">
        <v>41085</v>
      </c>
      <c r="B431" s="17">
        <v>0</v>
      </c>
      <c r="C431" s="17">
        <v>0</v>
      </c>
      <c r="D431" s="17">
        <v>0</v>
      </c>
      <c r="E431" s="17">
        <v>0</v>
      </c>
      <c r="F431" s="17">
        <v>0</v>
      </c>
      <c r="G431" s="17"/>
      <c r="H431" s="18"/>
      <c r="I431" s="18"/>
      <c r="J431" s="18"/>
      <c r="K431" s="17"/>
      <c r="L431" s="58" t="s">
        <v>312</v>
      </c>
      <c r="M431" s="60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</row>
    <row r="432" spans="1:36" ht="13.5" thickBot="1">
      <c r="A432" s="14">
        <v>41089</v>
      </c>
      <c r="B432" s="20">
        <v>0</v>
      </c>
      <c r="C432" s="20">
        <v>0</v>
      </c>
      <c r="D432" s="20">
        <v>0</v>
      </c>
      <c r="E432" s="20">
        <v>0</v>
      </c>
      <c r="F432" s="20">
        <v>0</v>
      </c>
      <c r="G432" s="20"/>
      <c r="H432" s="21"/>
      <c r="I432" s="21"/>
      <c r="J432" s="21"/>
      <c r="K432" s="20"/>
      <c r="L432" s="55" t="s">
        <v>293</v>
      </c>
      <c r="M432" s="61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</row>
    <row r="433" spans="1:36">
      <c r="A433" s="13">
        <v>41001</v>
      </c>
      <c r="B433" s="17">
        <v>0</v>
      </c>
      <c r="C433" s="17">
        <v>0</v>
      </c>
      <c r="D433" s="17">
        <v>0</v>
      </c>
      <c r="E433" s="17">
        <v>0</v>
      </c>
      <c r="F433" s="17">
        <v>0</v>
      </c>
      <c r="G433" s="17"/>
      <c r="H433" s="18"/>
      <c r="I433" s="18"/>
      <c r="J433" s="18"/>
      <c r="K433" s="17"/>
      <c r="L433" s="54" t="s">
        <v>85</v>
      </c>
      <c r="M433" s="60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</row>
    <row r="434" spans="1:36">
      <c r="A434" s="13">
        <v>41003</v>
      </c>
      <c r="B434" s="17">
        <v>1</v>
      </c>
      <c r="C434" s="17">
        <v>0</v>
      </c>
      <c r="D434" s="17">
        <v>0</v>
      </c>
      <c r="E434" s="17">
        <v>0</v>
      </c>
      <c r="F434" s="17">
        <v>0</v>
      </c>
      <c r="G434" s="17">
        <v>1</v>
      </c>
      <c r="H434" s="18"/>
      <c r="I434" s="18"/>
      <c r="J434" s="18"/>
      <c r="K434" s="17"/>
      <c r="L434" s="83" t="s">
        <v>260</v>
      </c>
      <c r="M434" s="60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</row>
    <row r="435" spans="1:36">
      <c r="A435" s="13">
        <v>41003</v>
      </c>
      <c r="B435" s="17">
        <v>0</v>
      </c>
      <c r="C435" s="17">
        <v>0</v>
      </c>
      <c r="D435" s="17">
        <v>0</v>
      </c>
      <c r="E435" s="17">
        <v>0</v>
      </c>
      <c r="F435" s="17">
        <v>0</v>
      </c>
      <c r="G435" s="17"/>
      <c r="H435" s="18"/>
      <c r="I435" s="18"/>
      <c r="J435" s="18"/>
      <c r="K435" s="17"/>
      <c r="L435" s="83" t="s">
        <v>260</v>
      </c>
      <c r="M435" s="60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</row>
    <row r="436" spans="1:36">
      <c r="A436" s="13">
        <v>41009</v>
      </c>
      <c r="B436" s="17">
        <v>0</v>
      </c>
      <c r="C436" s="17">
        <v>0</v>
      </c>
      <c r="D436" s="17">
        <v>0</v>
      </c>
      <c r="E436" s="17">
        <v>0</v>
      </c>
      <c r="F436" s="17">
        <v>0</v>
      </c>
      <c r="G436" s="17"/>
      <c r="H436" s="18"/>
      <c r="I436" s="18"/>
      <c r="J436" s="18"/>
      <c r="K436" s="17"/>
      <c r="L436" s="54" t="s">
        <v>101</v>
      </c>
      <c r="M436" s="60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</row>
    <row r="437" spans="1:36">
      <c r="A437" s="13">
        <v>41011</v>
      </c>
      <c r="B437" s="17">
        <v>0</v>
      </c>
      <c r="C437" s="17">
        <v>0</v>
      </c>
      <c r="D437" s="17">
        <v>1</v>
      </c>
      <c r="E437" s="17">
        <v>0</v>
      </c>
      <c r="F437" s="17">
        <v>0</v>
      </c>
      <c r="G437" s="17">
        <v>1</v>
      </c>
      <c r="H437" s="18"/>
      <c r="I437" s="18"/>
      <c r="J437" s="18"/>
      <c r="K437" s="17"/>
      <c r="L437" s="54" t="s">
        <v>94</v>
      </c>
      <c r="M437" s="60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</row>
    <row r="438" spans="1:36">
      <c r="A438" s="13">
        <v>41018</v>
      </c>
      <c r="B438" s="17">
        <v>0</v>
      </c>
      <c r="C438" s="17">
        <v>0</v>
      </c>
      <c r="D438" s="17">
        <v>0</v>
      </c>
      <c r="E438" s="17">
        <v>0</v>
      </c>
      <c r="F438" s="17">
        <v>0</v>
      </c>
      <c r="G438" s="17"/>
      <c r="H438" s="18"/>
      <c r="I438" s="18"/>
      <c r="J438" s="18"/>
      <c r="K438" s="17"/>
      <c r="L438" s="54" t="s">
        <v>87</v>
      </c>
      <c r="M438" s="60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</row>
    <row r="439" spans="1:36">
      <c r="A439" s="13">
        <v>41022</v>
      </c>
      <c r="B439" s="17">
        <v>0</v>
      </c>
      <c r="C439" s="17">
        <v>0</v>
      </c>
      <c r="D439" s="17">
        <v>0</v>
      </c>
      <c r="E439" s="17">
        <v>0</v>
      </c>
      <c r="F439" s="17">
        <v>0</v>
      </c>
      <c r="G439" s="17"/>
      <c r="H439" s="18"/>
      <c r="I439" s="18"/>
      <c r="J439" s="18"/>
      <c r="K439" s="17"/>
      <c r="L439" s="83" t="s">
        <v>88</v>
      </c>
      <c r="M439" s="60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</row>
    <row r="440" spans="1:36">
      <c r="A440" s="13">
        <v>41025</v>
      </c>
      <c r="B440" s="17">
        <v>0</v>
      </c>
      <c r="C440" s="17">
        <v>0</v>
      </c>
      <c r="D440" s="17">
        <v>0</v>
      </c>
      <c r="E440" s="17">
        <v>0</v>
      </c>
      <c r="F440" s="17">
        <v>0</v>
      </c>
      <c r="G440" s="17"/>
      <c r="H440" s="18"/>
      <c r="I440" s="18"/>
      <c r="J440" s="18"/>
      <c r="K440" s="17"/>
      <c r="L440" s="83" t="s">
        <v>115</v>
      </c>
      <c r="M440" s="60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</row>
    <row r="441" spans="1:36">
      <c r="A441" s="13">
        <v>41029</v>
      </c>
      <c r="B441" s="17">
        <v>0</v>
      </c>
      <c r="C441" s="17">
        <v>0</v>
      </c>
      <c r="D441" s="17">
        <v>1</v>
      </c>
      <c r="E441" s="17">
        <v>0</v>
      </c>
      <c r="F441" s="90">
        <v>0</v>
      </c>
      <c r="G441" s="17"/>
      <c r="H441" s="18"/>
      <c r="I441" s="18"/>
      <c r="J441" s="18">
        <v>1</v>
      </c>
      <c r="K441" s="17"/>
      <c r="L441" s="83" t="s">
        <v>89</v>
      </c>
      <c r="M441" s="60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</row>
    <row r="442" spans="1:36">
      <c r="A442" s="13">
        <v>41030</v>
      </c>
      <c r="B442" s="17">
        <v>0</v>
      </c>
      <c r="C442" s="17">
        <v>0</v>
      </c>
      <c r="D442" s="17">
        <v>0</v>
      </c>
      <c r="E442" s="17">
        <v>0</v>
      </c>
      <c r="F442" s="17">
        <v>0</v>
      </c>
      <c r="G442" s="17"/>
      <c r="H442" s="18"/>
      <c r="I442" s="18"/>
      <c r="J442" s="18"/>
      <c r="K442" s="17"/>
      <c r="L442" s="83" t="s">
        <v>102</v>
      </c>
      <c r="M442" s="60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</row>
    <row r="443" spans="1:36">
      <c r="A443" s="13">
        <v>41038</v>
      </c>
      <c r="B443" s="17">
        <v>0</v>
      </c>
      <c r="C443" s="17">
        <v>0</v>
      </c>
      <c r="D443" s="17">
        <v>0</v>
      </c>
      <c r="E443" s="17">
        <v>0</v>
      </c>
      <c r="F443" s="17">
        <v>0</v>
      </c>
      <c r="G443" s="17"/>
      <c r="H443" s="18"/>
      <c r="I443" s="18"/>
      <c r="J443" s="18"/>
      <c r="K443" s="17"/>
      <c r="L443" s="83" t="s">
        <v>90</v>
      </c>
      <c r="M443" s="60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</row>
    <row r="444" spans="1:36">
      <c r="A444" s="13">
        <v>41039</v>
      </c>
      <c r="B444" s="17">
        <v>0</v>
      </c>
      <c r="C444" s="17">
        <v>0</v>
      </c>
      <c r="D444" s="17">
        <v>0</v>
      </c>
      <c r="E444" s="17">
        <v>0</v>
      </c>
      <c r="F444" s="17">
        <v>0</v>
      </c>
      <c r="G444" s="17"/>
      <c r="H444" s="18"/>
      <c r="I444" s="18"/>
      <c r="J444" s="18"/>
      <c r="K444" s="17"/>
      <c r="L444" s="54" t="s">
        <v>297</v>
      </c>
      <c r="M444" s="60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</row>
    <row r="445" spans="1:36">
      <c r="A445" s="13">
        <v>41044</v>
      </c>
      <c r="B445" s="17">
        <v>0</v>
      </c>
      <c r="C445" s="17">
        <v>1</v>
      </c>
      <c r="D445" s="17">
        <v>0</v>
      </c>
      <c r="E445" s="17">
        <v>0</v>
      </c>
      <c r="F445" s="17">
        <v>0</v>
      </c>
      <c r="G445" s="17">
        <v>1</v>
      </c>
      <c r="H445" s="18"/>
      <c r="I445" s="18"/>
      <c r="J445" s="18"/>
      <c r="K445" s="17"/>
      <c r="L445" s="58" t="s">
        <v>189</v>
      </c>
      <c r="M445" s="60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</row>
    <row r="446" spans="1:36">
      <c r="A446" s="13">
        <v>41045</v>
      </c>
      <c r="B446" s="17">
        <v>0</v>
      </c>
      <c r="C446" s="17">
        <v>0</v>
      </c>
      <c r="D446" s="17">
        <v>0</v>
      </c>
      <c r="E446" s="17">
        <v>0</v>
      </c>
      <c r="F446" s="17">
        <v>0</v>
      </c>
      <c r="G446" s="17"/>
      <c r="H446" s="18"/>
      <c r="I446" s="18"/>
      <c r="J446" s="18"/>
      <c r="K446" s="17"/>
      <c r="L446" s="83" t="s">
        <v>91</v>
      </c>
      <c r="M446" s="60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</row>
    <row r="447" spans="1:36">
      <c r="A447" s="13">
        <v>41051</v>
      </c>
      <c r="B447" s="17">
        <v>0</v>
      </c>
      <c r="C447" s="17">
        <v>1</v>
      </c>
      <c r="D447" s="17">
        <v>0</v>
      </c>
      <c r="E447" s="17">
        <v>0</v>
      </c>
      <c r="F447" s="17">
        <v>0</v>
      </c>
      <c r="G447" s="17">
        <v>1</v>
      </c>
      <c r="H447" s="18"/>
      <c r="I447" s="18"/>
      <c r="J447" s="18"/>
      <c r="K447" s="17"/>
      <c r="L447" s="54" t="s">
        <v>193</v>
      </c>
      <c r="M447" s="60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</row>
    <row r="448" spans="1:36">
      <c r="A448" s="13">
        <v>41053</v>
      </c>
      <c r="B448" s="17">
        <v>0</v>
      </c>
      <c r="C448" s="17">
        <v>0</v>
      </c>
      <c r="D448" s="17">
        <v>0</v>
      </c>
      <c r="E448" s="17">
        <v>0</v>
      </c>
      <c r="F448" s="17">
        <v>0</v>
      </c>
      <c r="G448" s="17"/>
      <c r="H448" s="18"/>
      <c r="I448" s="18"/>
      <c r="J448" s="18"/>
      <c r="K448" s="17"/>
      <c r="L448" s="54" t="s">
        <v>218</v>
      </c>
      <c r="M448" s="60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</row>
    <row r="449" spans="1:36">
      <c r="A449" s="13">
        <v>41058</v>
      </c>
      <c r="B449" s="33">
        <v>0</v>
      </c>
      <c r="C449" s="33">
        <v>0</v>
      </c>
      <c r="D449" s="33">
        <v>0</v>
      </c>
      <c r="E449" s="33">
        <v>0</v>
      </c>
      <c r="F449" s="33">
        <v>0</v>
      </c>
      <c r="G449" s="33"/>
      <c r="H449" s="36"/>
      <c r="I449" s="36"/>
      <c r="J449" s="37"/>
      <c r="K449" s="36"/>
      <c r="L449" s="54" t="s">
        <v>212</v>
      </c>
      <c r="M449" s="60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</row>
    <row r="450" spans="1:36">
      <c r="A450" s="13">
        <v>41059</v>
      </c>
      <c r="B450" s="17">
        <v>0</v>
      </c>
      <c r="C450" s="17">
        <v>0</v>
      </c>
      <c r="D450" s="17">
        <v>0</v>
      </c>
      <c r="E450" s="17">
        <v>0</v>
      </c>
      <c r="F450" s="17">
        <v>0</v>
      </c>
      <c r="G450" s="17"/>
      <c r="H450" s="18"/>
      <c r="I450" s="18"/>
      <c r="J450" s="18"/>
      <c r="K450" s="17"/>
      <c r="L450" s="58" t="s">
        <v>220</v>
      </c>
      <c r="M450" s="60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</row>
    <row r="451" spans="1:36">
      <c r="A451" s="13">
        <v>41059</v>
      </c>
      <c r="B451" s="17">
        <v>0</v>
      </c>
      <c r="C451" s="17">
        <v>0</v>
      </c>
      <c r="D451" s="17">
        <v>0</v>
      </c>
      <c r="E451" s="17">
        <v>0</v>
      </c>
      <c r="F451" s="17">
        <v>0</v>
      </c>
      <c r="G451" s="17"/>
      <c r="H451" s="18"/>
      <c r="I451" s="18"/>
      <c r="J451" s="18"/>
      <c r="K451" s="17"/>
      <c r="L451" s="58" t="s">
        <v>224</v>
      </c>
      <c r="M451" s="60" t="s">
        <v>211</v>
      </c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</row>
    <row r="452" spans="1:36">
      <c r="A452" s="13">
        <v>41065</v>
      </c>
      <c r="B452" s="17">
        <v>0</v>
      </c>
      <c r="C452" s="17">
        <v>2</v>
      </c>
      <c r="D452" s="17">
        <v>0</v>
      </c>
      <c r="E452" s="17">
        <v>0</v>
      </c>
      <c r="F452" s="17">
        <v>0</v>
      </c>
      <c r="G452" s="17">
        <v>1</v>
      </c>
      <c r="H452" s="18">
        <v>1</v>
      </c>
      <c r="I452" s="18"/>
      <c r="J452" s="18"/>
      <c r="K452" s="17"/>
      <c r="L452" s="83" t="s">
        <v>230</v>
      </c>
      <c r="M452" s="60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</row>
    <row r="453" spans="1:36">
      <c r="A453" s="13">
        <v>41067</v>
      </c>
      <c r="B453" s="17">
        <v>0</v>
      </c>
      <c r="C453" s="17">
        <v>0</v>
      </c>
      <c r="D453" s="17">
        <v>0</v>
      </c>
      <c r="E453" s="17">
        <v>0</v>
      </c>
      <c r="F453" s="17">
        <v>0</v>
      </c>
      <c r="G453" s="17"/>
      <c r="H453" s="18"/>
      <c r="I453" s="18"/>
      <c r="J453" s="18"/>
      <c r="K453" s="17"/>
      <c r="L453" s="56" t="s">
        <v>246</v>
      </c>
      <c r="M453" s="60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</row>
    <row r="454" spans="1:36">
      <c r="A454" s="13">
        <v>41071</v>
      </c>
      <c r="B454" s="17">
        <v>3</v>
      </c>
      <c r="C454" s="17">
        <v>0</v>
      </c>
      <c r="D454" s="17">
        <v>0</v>
      </c>
      <c r="E454" s="17">
        <v>0</v>
      </c>
      <c r="F454" s="17">
        <v>0</v>
      </c>
      <c r="G454" s="17">
        <v>3</v>
      </c>
      <c r="H454" s="18"/>
      <c r="I454" s="18"/>
      <c r="J454" s="18"/>
      <c r="K454" s="17"/>
      <c r="L454" s="56" t="s">
        <v>253</v>
      </c>
      <c r="M454" s="60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</row>
    <row r="455" spans="1:36" ht="15">
      <c r="A455" s="13">
        <v>41074</v>
      </c>
      <c r="B455" s="17">
        <v>1</v>
      </c>
      <c r="C455" s="17">
        <v>0</v>
      </c>
      <c r="D455" s="17">
        <v>0</v>
      </c>
      <c r="E455" s="17">
        <v>0</v>
      </c>
      <c r="F455" s="17">
        <v>1</v>
      </c>
      <c r="G455" s="17">
        <v>2</v>
      </c>
      <c r="H455" s="18"/>
      <c r="I455" s="18"/>
      <c r="J455" s="18"/>
      <c r="K455" s="17"/>
      <c r="L455" s="146" t="s">
        <v>311</v>
      </c>
      <c r="M455" s="60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</row>
    <row r="456" spans="1:36" ht="15">
      <c r="A456" s="13">
        <v>41074</v>
      </c>
      <c r="B456" s="17">
        <v>1</v>
      </c>
      <c r="C456" s="17">
        <v>0</v>
      </c>
      <c r="D456" s="17">
        <v>0</v>
      </c>
      <c r="E456" s="17">
        <v>0</v>
      </c>
      <c r="F456" s="17">
        <v>1</v>
      </c>
      <c r="G456" s="17">
        <v>2</v>
      </c>
      <c r="H456" s="18"/>
      <c r="I456" s="18"/>
      <c r="J456" s="18"/>
      <c r="K456" s="17"/>
      <c r="L456" s="146" t="s">
        <v>311</v>
      </c>
      <c r="M456" s="60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</row>
    <row r="457" spans="1:36">
      <c r="A457" s="13">
        <v>41079</v>
      </c>
      <c r="B457" s="17">
        <v>0</v>
      </c>
      <c r="C457" s="17">
        <v>0</v>
      </c>
      <c r="D457" s="17">
        <v>0</v>
      </c>
      <c r="E457" s="17">
        <v>0</v>
      </c>
      <c r="F457" s="17">
        <v>0</v>
      </c>
      <c r="G457" s="17"/>
      <c r="H457" s="18"/>
      <c r="I457" s="18"/>
      <c r="J457" s="18"/>
      <c r="K457" s="17"/>
      <c r="L457" s="56" t="s">
        <v>266</v>
      </c>
      <c r="M457" s="60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</row>
    <row r="458" spans="1:36">
      <c r="A458" s="13">
        <v>41081</v>
      </c>
      <c r="B458" s="17">
        <v>0</v>
      </c>
      <c r="C458" s="17">
        <v>0</v>
      </c>
      <c r="D458" s="17">
        <v>0</v>
      </c>
      <c r="E458" s="17">
        <v>0</v>
      </c>
      <c r="F458" s="17">
        <v>0</v>
      </c>
      <c r="G458" s="17"/>
      <c r="H458" s="18"/>
      <c r="I458" s="18"/>
      <c r="J458" s="18"/>
      <c r="K458" s="17"/>
      <c r="L458" s="56" t="s">
        <v>261</v>
      </c>
      <c r="M458" s="60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</row>
    <row r="459" spans="1:36">
      <c r="A459" s="13">
        <v>41085</v>
      </c>
      <c r="B459" s="17">
        <v>0</v>
      </c>
      <c r="C459" s="17">
        <v>0</v>
      </c>
      <c r="D459" s="17">
        <v>0</v>
      </c>
      <c r="E459" s="17">
        <v>0</v>
      </c>
      <c r="F459" s="17">
        <v>0</v>
      </c>
      <c r="G459" s="17"/>
      <c r="H459" s="18"/>
      <c r="I459" s="18"/>
      <c r="J459" s="18"/>
      <c r="K459" s="17"/>
      <c r="L459" s="58" t="s">
        <v>312</v>
      </c>
      <c r="M459" s="60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</row>
    <row r="460" spans="1:36" ht="13.5" thickBot="1">
      <c r="A460" s="14">
        <v>41089</v>
      </c>
      <c r="B460" s="20">
        <v>0</v>
      </c>
      <c r="C460" s="20">
        <v>0</v>
      </c>
      <c r="D460" s="20">
        <v>0</v>
      </c>
      <c r="E460" s="20">
        <v>0</v>
      </c>
      <c r="F460" s="20">
        <v>0</v>
      </c>
      <c r="G460" s="20"/>
      <c r="H460" s="21"/>
      <c r="I460" s="21"/>
      <c r="J460" s="21"/>
      <c r="K460" s="20"/>
      <c r="L460" s="55" t="s">
        <v>293</v>
      </c>
      <c r="M460" s="61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</row>
    <row r="461" spans="1:36">
      <c r="A461" s="3" t="s">
        <v>0</v>
      </c>
      <c r="B461" s="4" t="s">
        <v>18</v>
      </c>
      <c r="C461" s="4" t="s">
        <v>19</v>
      </c>
      <c r="D461" s="6" t="s">
        <v>20</v>
      </c>
      <c r="E461" s="4" t="s">
        <v>21</v>
      </c>
      <c r="F461" s="4" t="s">
        <v>22</v>
      </c>
      <c r="G461" s="4" t="s">
        <v>29</v>
      </c>
      <c r="H461" s="4" t="s">
        <v>30</v>
      </c>
      <c r="I461" s="6" t="s">
        <v>31</v>
      </c>
      <c r="J461" s="5" t="s">
        <v>32</v>
      </c>
      <c r="K461" s="6" t="s">
        <v>6</v>
      </c>
      <c r="L461" s="5" t="s">
        <v>7</v>
      </c>
      <c r="M461" s="6" t="s">
        <v>8</v>
      </c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</row>
    <row r="462" spans="1:36">
      <c r="A462" s="13">
        <v>41001</v>
      </c>
      <c r="B462" s="33">
        <v>0</v>
      </c>
      <c r="C462" s="33">
        <v>0</v>
      </c>
      <c r="D462" s="33">
        <v>0</v>
      </c>
      <c r="E462" s="33">
        <v>0</v>
      </c>
      <c r="F462" s="103"/>
      <c r="G462" s="33"/>
      <c r="H462" s="36"/>
      <c r="I462" s="36"/>
      <c r="J462" s="34"/>
      <c r="K462" s="33"/>
      <c r="L462" s="54" t="s">
        <v>85</v>
      </c>
      <c r="M462" s="36"/>
      <c r="N462" s="34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</row>
    <row r="463" spans="1:36">
      <c r="A463" s="13">
        <v>41002</v>
      </c>
      <c r="B463" s="33">
        <v>0</v>
      </c>
      <c r="C463" s="33">
        <v>0</v>
      </c>
      <c r="D463" s="33">
        <v>0</v>
      </c>
      <c r="E463" s="33">
        <v>0</v>
      </c>
      <c r="F463" s="93"/>
      <c r="G463" s="33"/>
      <c r="H463" s="36"/>
      <c r="I463" s="36"/>
      <c r="J463" s="34"/>
      <c r="K463" s="33"/>
      <c r="L463" s="54" t="s">
        <v>100</v>
      </c>
      <c r="M463" s="53"/>
      <c r="N463" s="34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</row>
    <row r="464" spans="1:36">
      <c r="A464" s="13">
        <v>41003</v>
      </c>
      <c r="B464" s="33">
        <v>0</v>
      </c>
      <c r="C464" s="33">
        <v>0</v>
      </c>
      <c r="D464" s="33">
        <v>0</v>
      </c>
      <c r="E464" s="33">
        <v>0</v>
      </c>
      <c r="F464" s="93"/>
      <c r="G464" s="33"/>
      <c r="H464" s="36"/>
      <c r="I464" s="36"/>
      <c r="J464" s="34"/>
      <c r="K464" s="33"/>
      <c r="L464" s="83" t="s">
        <v>260</v>
      </c>
      <c r="M464" s="64"/>
      <c r="N464" s="34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</row>
    <row r="465" spans="1:36">
      <c r="A465" s="13">
        <v>41009</v>
      </c>
      <c r="B465" s="33">
        <v>0</v>
      </c>
      <c r="C465" s="33">
        <v>0</v>
      </c>
      <c r="D465" s="33">
        <v>0</v>
      </c>
      <c r="E465" s="33">
        <v>0</v>
      </c>
      <c r="F465" s="93"/>
      <c r="G465" s="33"/>
      <c r="H465" s="36"/>
      <c r="I465" s="36"/>
      <c r="J465" s="34"/>
      <c r="K465" s="33"/>
      <c r="L465" s="54" t="s">
        <v>101</v>
      </c>
      <c r="M465" s="36"/>
      <c r="N465" s="34"/>
      <c r="O465" s="36"/>
      <c r="P465" s="36"/>
      <c r="Q465" s="36"/>
      <c r="R465" s="36"/>
      <c r="S465" s="36"/>
      <c r="T465" s="36"/>
      <c r="U465" s="36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</row>
    <row r="466" spans="1:36">
      <c r="A466" s="13">
        <v>41011</v>
      </c>
      <c r="B466" s="17">
        <v>0</v>
      </c>
      <c r="C466" s="17">
        <v>0</v>
      </c>
      <c r="D466" s="17">
        <v>0</v>
      </c>
      <c r="E466" s="17">
        <v>0</v>
      </c>
      <c r="F466" s="93"/>
      <c r="G466" s="17"/>
      <c r="H466" s="18"/>
      <c r="I466" s="18"/>
      <c r="J466" s="18"/>
      <c r="K466" s="17"/>
      <c r="L466" s="54" t="s">
        <v>94</v>
      </c>
      <c r="M466" s="60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</row>
    <row r="467" spans="1:36">
      <c r="A467" s="13">
        <v>41018</v>
      </c>
      <c r="B467" s="33">
        <v>0</v>
      </c>
      <c r="C467" s="33">
        <v>0</v>
      </c>
      <c r="D467" s="33">
        <v>0</v>
      </c>
      <c r="E467" s="33">
        <v>0</v>
      </c>
      <c r="F467" s="135"/>
      <c r="G467" s="33"/>
      <c r="H467" s="36"/>
      <c r="I467" s="36"/>
      <c r="J467" s="34"/>
      <c r="K467" s="33"/>
      <c r="L467" s="54" t="s">
        <v>87</v>
      </c>
      <c r="M467" s="36"/>
      <c r="N467" s="34"/>
      <c r="O467" s="36"/>
      <c r="P467" s="36"/>
      <c r="Q467" s="36"/>
      <c r="R467" s="36"/>
      <c r="S467" s="36"/>
      <c r="T467" s="36"/>
      <c r="U467" s="36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</row>
    <row r="468" spans="1:36">
      <c r="A468" s="13">
        <v>41022</v>
      </c>
      <c r="B468" s="33">
        <v>0</v>
      </c>
      <c r="C468" s="33">
        <v>0</v>
      </c>
      <c r="D468" s="33">
        <v>0</v>
      </c>
      <c r="E468" s="33">
        <v>0</v>
      </c>
      <c r="F468" s="135"/>
      <c r="G468" s="33"/>
      <c r="H468" s="36"/>
      <c r="I468" s="36"/>
      <c r="J468" s="34"/>
      <c r="K468" s="33"/>
      <c r="L468" s="54" t="s">
        <v>88</v>
      </c>
      <c r="M468" s="34"/>
      <c r="N468" s="34"/>
      <c r="O468" s="36"/>
      <c r="P468" s="36"/>
      <c r="Q468" s="36"/>
      <c r="R468" s="36"/>
      <c r="S468" s="36"/>
      <c r="T468" s="36"/>
      <c r="U468" s="36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</row>
    <row r="469" spans="1:36">
      <c r="A469" s="13">
        <v>41025</v>
      </c>
      <c r="B469" s="33">
        <v>0</v>
      </c>
      <c r="C469" s="33">
        <v>0</v>
      </c>
      <c r="D469" s="33">
        <v>0</v>
      </c>
      <c r="E469" s="33">
        <v>0</v>
      </c>
      <c r="F469" s="135"/>
      <c r="G469" s="33"/>
      <c r="H469" s="36"/>
      <c r="I469" s="36"/>
      <c r="J469" s="34"/>
      <c r="K469" s="33"/>
      <c r="L469" s="58" t="s">
        <v>115</v>
      </c>
      <c r="M469" s="34"/>
      <c r="N469" s="34"/>
      <c r="O469" s="36"/>
      <c r="P469" s="36"/>
      <c r="Q469" s="36"/>
      <c r="R469" s="36"/>
      <c r="S469" s="36"/>
      <c r="T469" s="36"/>
      <c r="U469" s="36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</row>
    <row r="470" spans="1:36">
      <c r="A470" s="13">
        <v>41029</v>
      </c>
      <c r="B470" s="33">
        <v>0</v>
      </c>
      <c r="C470" s="33">
        <v>0</v>
      </c>
      <c r="D470" s="33">
        <v>0</v>
      </c>
      <c r="E470" s="33">
        <v>0</v>
      </c>
      <c r="F470" s="93"/>
      <c r="G470" s="33"/>
      <c r="H470" s="36"/>
      <c r="I470" s="36"/>
      <c r="J470" s="34"/>
      <c r="K470" s="33"/>
      <c r="L470" s="54" t="s">
        <v>89</v>
      </c>
      <c r="M470" s="34"/>
      <c r="N470" s="34"/>
      <c r="O470" s="36"/>
      <c r="P470" s="36"/>
      <c r="Q470" s="36"/>
      <c r="R470" s="36"/>
      <c r="S470" s="36"/>
      <c r="T470" s="36"/>
      <c r="U470" s="36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</row>
    <row r="471" spans="1:36">
      <c r="A471" s="13">
        <v>41030</v>
      </c>
      <c r="B471" s="33">
        <v>0</v>
      </c>
      <c r="C471" s="33">
        <v>0</v>
      </c>
      <c r="D471" s="33">
        <v>0</v>
      </c>
      <c r="E471" s="33">
        <v>0</v>
      </c>
      <c r="F471" s="93"/>
      <c r="G471" s="33"/>
      <c r="H471" s="36"/>
      <c r="I471" s="36"/>
      <c r="J471" s="34"/>
      <c r="K471" s="33"/>
      <c r="L471" s="54" t="s">
        <v>102</v>
      </c>
      <c r="M471" s="34"/>
      <c r="N471" s="34"/>
      <c r="O471" s="36"/>
      <c r="P471" s="36"/>
      <c r="Q471" s="36"/>
      <c r="R471" s="36"/>
      <c r="S471" s="36"/>
      <c r="T471" s="36"/>
      <c r="U471" s="36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</row>
    <row r="472" spans="1:36">
      <c r="A472" s="13">
        <v>41038</v>
      </c>
      <c r="B472" s="33">
        <v>0</v>
      </c>
      <c r="C472" s="33">
        <v>0</v>
      </c>
      <c r="D472" s="33">
        <v>0</v>
      </c>
      <c r="E472" s="33">
        <v>0</v>
      </c>
      <c r="F472" s="135"/>
      <c r="G472" s="33"/>
      <c r="H472" s="36"/>
      <c r="I472" s="36"/>
      <c r="J472" s="34"/>
      <c r="K472" s="33"/>
      <c r="L472" s="54" t="s">
        <v>90</v>
      </c>
      <c r="M472" s="36"/>
      <c r="N472" s="34"/>
      <c r="O472" s="36"/>
      <c r="P472" s="36"/>
      <c r="Q472" s="36"/>
      <c r="R472" s="36"/>
      <c r="S472" s="36"/>
      <c r="T472" s="36"/>
      <c r="U472" s="36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</row>
    <row r="473" spans="1:36">
      <c r="A473" s="13">
        <v>41039</v>
      </c>
      <c r="B473" s="33">
        <v>0</v>
      </c>
      <c r="C473" s="33">
        <v>0</v>
      </c>
      <c r="D473" s="33">
        <v>0</v>
      </c>
      <c r="E473" s="33">
        <v>0</v>
      </c>
      <c r="F473" s="135"/>
      <c r="G473" s="33"/>
      <c r="H473" s="36"/>
      <c r="I473" s="36"/>
      <c r="J473" s="34"/>
      <c r="K473" s="33"/>
      <c r="L473" s="54" t="s">
        <v>297</v>
      </c>
      <c r="M473" s="36"/>
      <c r="N473" s="34"/>
      <c r="O473" s="36"/>
      <c r="P473" s="36"/>
      <c r="Q473" s="36"/>
      <c r="R473" s="36"/>
      <c r="S473" s="36"/>
      <c r="T473" s="36"/>
      <c r="U473" s="36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</row>
    <row r="474" spans="1:36">
      <c r="A474" s="13">
        <v>41044</v>
      </c>
      <c r="B474" s="33">
        <v>0</v>
      </c>
      <c r="C474" s="33">
        <v>0</v>
      </c>
      <c r="D474" s="33">
        <v>0</v>
      </c>
      <c r="E474" s="33">
        <v>0</v>
      </c>
      <c r="F474" s="135"/>
      <c r="G474" s="33"/>
      <c r="H474" s="36"/>
      <c r="I474" s="36"/>
      <c r="J474" s="34"/>
      <c r="K474" s="33"/>
      <c r="L474" s="58" t="s">
        <v>189</v>
      </c>
      <c r="M474" s="36"/>
      <c r="N474" s="34"/>
      <c r="O474" s="36"/>
      <c r="P474" s="36"/>
      <c r="Q474" s="36"/>
      <c r="R474" s="36"/>
      <c r="S474" s="36"/>
      <c r="T474" s="36"/>
      <c r="U474" s="36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</row>
    <row r="475" spans="1:36">
      <c r="A475" s="13">
        <v>41045</v>
      </c>
      <c r="B475" s="33">
        <v>0</v>
      </c>
      <c r="C475" s="33">
        <v>0</v>
      </c>
      <c r="D475" s="33">
        <v>0</v>
      </c>
      <c r="E475" s="33">
        <v>0</v>
      </c>
      <c r="F475" s="135"/>
      <c r="G475" s="33"/>
      <c r="H475" s="36"/>
      <c r="I475" s="36"/>
      <c r="J475" s="34"/>
      <c r="K475" s="33"/>
      <c r="L475" s="54" t="s">
        <v>91</v>
      </c>
      <c r="M475" s="36"/>
      <c r="N475" s="34"/>
      <c r="O475" s="36"/>
      <c r="P475" s="36"/>
      <c r="Q475" s="36"/>
      <c r="R475" s="36"/>
      <c r="S475" s="36"/>
      <c r="T475" s="36"/>
      <c r="U475" s="36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</row>
    <row r="476" spans="1:36">
      <c r="A476" s="13">
        <v>41051</v>
      </c>
      <c r="B476" s="33">
        <v>0</v>
      </c>
      <c r="C476" s="33">
        <v>0</v>
      </c>
      <c r="D476" s="33">
        <v>0</v>
      </c>
      <c r="E476" s="33">
        <v>0</v>
      </c>
      <c r="F476" s="93"/>
      <c r="G476" s="33"/>
      <c r="H476" s="36"/>
      <c r="I476" s="36"/>
      <c r="J476" s="34"/>
      <c r="K476" s="33"/>
      <c r="L476" s="54" t="s">
        <v>193</v>
      </c>
      <c r="M476" s="36"/>
      <c r="N476" s="34"/>
      <c r="O476" s="36"/>
      <c r="P476" s="36"/>
      <c r="Q476" s="36"/>
      <c r="R476" s="36"/>
      <c r="S476" s="36"/>
      <c r="T476" s="36"/>
      <c r="U476" s="36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</row>
    <row r="477" spans="1:36">
      <c r="A477" s="13">
        <v>41053</v>
      </c>
      <c r="B477" s="33">
        <v>0</v>
      </c>
      <c r="C477" s="33">
        <v>0</v>
      </c>
      <c r="D477" s="33">
        <v>0</v>
      </c>
      <c r="E477" s="33">
        <v>0</v>
      </c>
      <c r="F477" s="93"/>
      <c r="G477" s="33"/>
      <c r="H477" s="36"/>
      <c r="I477" s="36"/>
      <c r="J477" s="34"/>
      <c r="K477" s="33"/>
      <c r="L477" s="54" t="s">
        <v>218</v>
      </c>
      <c r="M477" s="36"/>
      <c r="N477" s="34"/>
      <c r="O477" s="36"/>
      <c r="P477" s="36"/>
      <c r="Q477" s="36"/>
      <c r="R477" s="36"/>
      <c r="S477" s="36"/>
      <c r="T477" s="36"/>
      <c r="U477" s="36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</row>
    <row r="478" spans="1:36">
      <c r="A478" s="13">
        <v>41058</v>
      </c>
      <c r="B478" s="33">
        <v>0</v>
      </c>
      <c r="C478" s="33">
        <v>0</v>
      </c>
      <c r="D478" s="33">
        <v>0</v>
      </c>
      <c r="E478" s="33">
        <v>0</v>
      </c>
      <c r="F478" s="93"/>
      <c r="G478" s="33"/>
      <c r="H478" s="36"/>
      <c r="I478" s="36"/>
      <c r="J478" s="37"/>
      <c r="K478" s="36"/>
      <c r="L478" s="54" t="s">
        <v>212</v>
      </c>
      <c r="M478" s="36"/>
      <c r="N478" s="34"/>
      <c r="O478" s="36"/>
      <c r="P478" s="36"/>
      <c r="Q478" s="36"/>
      <c r="R478" s="36"/>
      <c r="S478" s="36"/>
      <c r="T478" s="36"/>
      <c r="U478" s="36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</row>
    <row r="479" spans="1:36">
      <c r="A479" s="13">
        <v>41059</v>
      </c>
      <c r="B479" s="137">
        <v>0</v>
      </c>
      <c r="C479" s="95">
        <v>0</v>
      </c>
      <c r="D479" s="95">
        <v>0</v>
      </c>
      <c r="E479" s="95">
        <v>0</v>
      </c>
      <c r="F479" s="135"/>
      <c r="G479" s="33"/>
      <c r="H479" s="36"/>
      <c r="I479" s="36"/>
      <c r="J479" s="34"/>
      <c r="K479" s="33"/>
      <c r="L479" s="58" t="s">
        <v>220</v>
      </c>
      <c r="M479" s="36"/>
      <c r="N479" s="34"/>
      <c r="O479" s="36"/>
      <c r="P479" s="36"/>
      <c r="Q479" s="36"/>
      <c r="R479" s="36"/>
      <c r="S479" s="36"/>
      <c r="T479" s="36"/>
      <c r="U479" s="36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</row>
    <row r="480" spans="1:36">
      <c r="A480" s="13">
        <v>41059</v>
      </c>
      <c r="B480" s="138">
        <v>0</v>
      </c>
      <c r="C480" s="145">
        <v>0</v>
      </c>
      <c r="D480" s="145">
        <v>0</v>
      </c>
      <c r="E480" s="145">
        <v>0</v>
      </c>
      <c r="F480" s="135"/>
      <c r="G480" s="33"/>
      <c r="H480" s="36"/>
      <c r="I480" s="36"/>
      <c r="J480" s="34"/>
      <c r="K480" s="33"/>
      <c r="L480" s="58" t="s">
        <v>224</v>
      </c>
      <c r="M480" s="36" t="s">
        <v>211</v>
      </c>
      <c r="N480" s="34"/>
      <c r="O480" s="36"/>
      <c r="P480" s="36"/>
      <c r="Q480" s="36"/>
      <c r="R480" s="36"/>
      <c r="S480" s="36"/>
      <c r="T480" s="36"/>
      <c r="U480" s="36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</row>
    <row r="481" spans="1:39">
      <c r="A481" s="13">
        <v>41065</v>
      </c>
      <c r="B481" s="138">
        <v>0</v>
      </c>
      <c r="C481" s="139">
        <v>0</v>
      </c>
      <c r="D481" s="139">
        <v>0</v>
      </c>
      <c r="E481" s="140">
        <v>0</v>
      </c>
      <c r="F481" s="135"/>
      <c r="G481" s="33"/>
      <c r="H481" s="36"/>
      <c r="I481" s="36"/>
      <c r="J481" s="34"/>
      <c r="K481" s="33"/>
      <c r="L481" s="147" t="s">
        <v>230</v>
      </c>
      <c r="M481" s="33"/>
      <c r="N481" s="36"/>
      <c r="O481" s="36"/>
      <c r="P481" s="36"/>
      <c r="Q481" s="36"/>
      <c r="R481" s="36"/>
      <c r="S481" s="36"/>
      <c r="T481" s="36"/>
      <c r="U481" s="36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</row>
    <row r="482" spans="1:39">
      <c r="A482" s="13">
        <v>41067</v>
      </c>
      <c r="B482" s="95">
        <v>0</v>
      </c>
      <c r="C482" s="95">
        <v>0</v>
      </c>
      <c r="D482" s="95">
        <v>0</v>
      </c>
      <c r="E482" s="95">
        <v>0</v>
      </c>
      <c r="F482" s="135"/>
      <c r="G482" s="33"/>
      <c r="H482" s="36"/>
      <c r="I482" s="36"/>
      <c r="J482" s="34"/>
      <c r="K482" s="33"/>
      <c r="L482" s="147" t="s">
        <v>246</v>
      </c>
      <c r="M482" s="33"/>
      <c r="N482" s="36"/>
      <c r="O482" s="36"/>
      <c r="P482" s="36"/>
      <c r="Q482" s="36"/>
      <c r="R482" s="36"/>
      <c r="S482" s="36"/>
      <c r="T482" s="36"/>
      <c r="U482" s="36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</row>
    <row r="483" spans="1:39">
      <c r="A483" s="13">
        <v>41071</v>
      </c>
      <c r="B483" s="136">
        <v>0</v>
      </c>
      <c r="C483" s="136">
        <v>0</v>
      </c>
      <c r="D483" s="136">
        <v>0</v>
      </c>
      <c r="E483" s="136">
        <v>0</v>
      </c>
      <c r="F483" s="135"/>
      <c r="G483" s="33"/>
      <c r="H483" s="36"/>
      <c r="I483" s="36"/>
      <c r="J483" s="34"/>
      <c r="K483" s="33"/>
      <c r="L483" s="147" t="s">
        <v>253</v>
      </c>
      <c r="M483" s="33"/>
      <c r="N483" s="36"/>
      <c r="O483" s="36"/>
      <c r="P483" s="36"/>
      <c r="Q483" s="36"/>
      <c r="R483" s="36"/>
      <c r="S483" s="36"/>
      <c r="T483" s="36"/>
      <c r="U483" s="36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</row>
    <row r="484" spans="1:39">
      <c r="A484" s="13">
        <v>41072</v>
      </c>
      <c r="B484" s="33">
        <v>0</v>
      </c>
      <c r="C484" s="33">
        <v>0</v>
      </c>
      <c r="D484" s="33">
        <v>0</v>
      </c>
      <c r="E484" s="33">
        <v>0</v>
      </c>
      <c r="F484" s="93"/>
      <c r="G484" s="33"/>
      <c r="H484" s="36"/>
      <c r="I484" s="36"/>
      <c r="J484" s="34"/>
      <c r="K484" s="33"/>
      <c r="L484" s="54" t="s">
        <v>240</v>
      </c>
      <c r="M484" s="36"/>
      <c r="N484" s="34"/>
      <c r="O484" s="36"/>
      <c r="P484" s="36"/>
      <c r="Q484" s="36"/>
      <c r="R484" s="36"/>
      <c r="S484" s="36"/>
      <c r="T484" s="36"/>
      <c r="U484" s="36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</row>
    <row r="485" spans="1:39">
      <c r="A485" s="13">
        <v>41073</v>
      </c>
      <c r="B485" s="33">
        <v>0</v>
      </c>
      <c r="C485" s="33">
        <v>0</v>
      </c>
      <c r="D485" s="33">
        <v>0</v>
      </c>
      <c r="E485" s="33">
        <v>0</v>
      </c>
      <c r="F485" s="93"/>
      <c r="G485" s="33"/>
      <c r="H485" s="36"/>
      <c r="I485" s="36"/>
      <c r="J485" s="34"/>
      <c r="K485" s="33"/>
      <c r="L485" s="54" t="s">
        <v>249</v>
      </c>
      <c r="M485" s="36"/>
      <c r="N485" s="34"/>
      <c r="O485" s="36"/>
      <c r="P485" s="36"/>
      <c r="Q485" s="36"/>
      <c r="R485" s="36"/>
      <c r="S485" s="36"/>
      <c r="T485" s="36"/>
      <c r="U485" s="36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</row>
    <row r="486" spans="1:39" ht="15">
      <c r="A486" s="13">
        <v>41074</v>
      </c>
      <c r="B486" s="33">
        <v>0</v>
      </c>
      <c r="C486" s="33">
        <v>0</v>
      </c>
      <c r="D486" s="33">
        <v>0</v>
      </c>
      <c r="E486" s="33">
        <v>0</v>
      </c>
      <c r="F486" s="93"/>
      <c r="G486" s="33"/>
      <c r="H486" s="36"/>
      <c r="I486" s="36"/>
      <c r="J486" s="34"/>
      <c r="K486" s="33"/>
      <c r="L486" s="146" t="s">
        <v>311</v>
      </c>
      <c r="M486" s="36"/>
      <c r="N486" s="34"/>
      <c r="O486" s="36"/>
      <c r="P486" s="36"/>
      <c r="Q486" s="36"/>
      <c r="R486" s="36"/>
      <c r="S486" s="36"/>
      <c r="T486" s="36"/>
      <c r="U486" s="36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</row>
    <row r="487" spans="1:39" ht="15">
      <c r="A487" s="13">
        <v>41074</v>
      </c>
      <c r="B487" s="33">
        <v>0</v>
      </c>
      <c r="C487" s="33">
        <v>0</v>
      </c>
      <c r="D487" s="33">
        <v>0</v>
      </c>
      <c r="E487" s="33">
        <v>0</v>
      </c>
      <c r="F487" s="93"/>
      <c r="G487" s="33"/>
      <c r="H487" s="36"/>
      <c r="I487" s="36"/>
      <c r="J487" s="34"/>
      <c r="K487" s="33"/>
      <c r="L487" s="146" t="s">
        <v>311</v>
      </c>
      <c r="M487" s="36"/>
      <c r="N487" s="34"/>
      <c r="O487" s="36"/>
      <c r="P487" s="36"/>
      <c r="Q487" s="36"/>
      <c r="R487" s="36"/>
      <c r="S487" s="36"/>
      <c r="T487" s="36"/>
      <c r="U487" s="36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</row>
    <row r="488" spans="1:39">
      <c r="A488" s="13">
        <v>41079</v>
      </c>
      <c r="B488" s="33">
        <v>0</v>
      </c>
      <c r="C488" s="33">
        <v>0</v>
      </c>
      <c r="D488" s="33">
        <v>0</v>
      </c>
      <c r="E488" s="33">
        <v>0</v>
      </c>
      <c r="F488" s="93"/>
      <c r="G488" s="33"/>
      <c r="H488" s="36"/>
      <c r="I488" s="36"/>
      <c r="J488" s="34"/>
      <c r="K488" s="33"/>
      <c r="L488" s="56" t="s">
        <v>266</v>
      </c>
      <c r="M488" s="36"/>
      <c r="N488" s="34"/>
      <c r="O488" s="36"/>
      <c r="P488" s="34"/>
      <c r="Q488" s="36"/>
      <c r="R488" s="36"/>
      <c r="S488" s="36"/>
      <c r="T488" s="36"/>
      <c r="U488" s="36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</row>
    <row r="489" spans="1:39">
      <c r="A489" s="13">
        <v>41081</v>
      </c>
      <c r="B489" s="33">
        <v>0</v>
      </c>
      <c r="C489" s="33">
        <v>0</v>
      </c>
      <c r="D489" s="33">
        <v>0</v>
      </c>
      <c r="E489" s="33">
        <v>0</v>
      </c>
      <c r="F489" s="93"/>
      <c r="G489" s="33"/>
      <c r="H489" s="36"/>
      <c r="I489" s="36"/>
      <c r="J489" s="34"/>
      <c r="K489" s="33"/>
      <c r="L489" s="56" t="s">
        <v>261</v>
      </c>
      <c r="M489" s="36"/>
      <c r="N489" s="34"/>
      <c r="O489" s="36"/>
      <c r="P489" s="34"/>
      <c r="Q489" s="36"/>
      <c r="R489" s="36"/>
      <c r="S489" s="36"/>
      <c r="T489" s="36"/>
      <c r="U489" s="36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</row>
    <row r="490" spans="1:39">
      <c r="A490" s="13">
        <v>41085</v>
      </c>
      <c r="B490" s="33">
        <v>0</v>
      </c>
      <c r="C490" s="33">
        <v>0</v>
      </c>
      <c r="D490" s="33">
        <v>0</v>
      </c>
      <c r="E490" s="33">
        <v>0</v>
      </c>
      <c r="F490" s="93"/>
      <c r="G490" s="33"/>
      <c r="H490" s="36"/>
      <c r="I490" s="36"/>
      <c r="J490" s="34"/>
      <c r="K490" s="33"/>
      <c r="L490" s="58" t="s">
        <v>312</v>
      </c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</row>
    <row r="491" spans="1:39" ht="13.5" thickBot="1">
      <c r="A491" s="14">
        <v>41089</v>
      </c>
      <c r="B491" s="38">
        <v>0</v>
      </c>
      <c r="C491" s="38">
        <v>0</v>
      </c>
      <c r="D491" s="38">
        <v>0</v>
      </c>
      <c r="E491" s="38">
        <v>0</v>
      </c>
      <c r="F491" s="104"/>
      <c r="G491" s="38"/>
      <c r="H491" s="39"/>
      <c r="I491" s="39"/>
      <c r="J491" s="39"/>
      <c r="K491" s="38"/>
      <c r="L491" s="55" t="s">
        <v>293</v>
      </c>
      <c r="M491" s="39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</row>
    <row r="492" spans="1:39">
      <c r="A492" s="13"/>
      <c r="B492" s="34">
        <f>COUNT(B462:E491,B405:F460)</f>
        <v>400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</row>
    <row r="493" spans="1:39">
      <c r="A493" s="13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</row>
    <row r="494" spans="1:39">
      <c r="A494" s="1" t="s">
        <v>116</v>
      </c>
      <c r="B494" s="12" t="s">
        <v>13</v>
      </c>
      <c r="C494" s="11" t="s">
        <v>13</v>
      </c>
      <c r="D494" s="12" t="s">
        <v>13</v>
      </c>
      <c r="E494" s="11" t="s">
        <v>13</v>
      </c>
      <c r="F494" s="11" t="s">
        <v>13</v>
      </c>
      <c r="G494" s="11" t="s">
        <v>16</v>
      </c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</row>
    <row r="495" spans="1:39">
      <c r="A495" s="3" t="s">
        <v>0</v>
      </c>
      <c r="B495" s="11" t="s">
        <v>18</v>
      </c>
      <c r="C495" s="11" t="s">
        <v>19</v>
      </c>
      <c r="D495" s="12" t="s">
        <v>20</v>
      </c>
      <c r="E495" s="11" t="s">
        <v>21</v>
      </c>
      <c r="F495" s="11" t="s">
        <v>22</v>
      </c>
      <c r="G495" s="4" t="s">
        <v>29</v>
      </c>
      <c r="H495" s="4" t="s">
        <v>30</v>
      </c>
      <c r="I495" s="6" t="s">
        <v>31</v>
      </c>
      <c r="J495" s="5" t="s">
        <v>32</v>
      </c>
      <c r="K495" s="6" t="s">
        <v>6</v>
      </c>
      <c r="L495" s="29" t="s">
        <v>7</v>
      </c>
      <c r="M495" s="6" t="s">
        <v>8</v>
      </c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</row>
    <row r="496" spans="1:39">
      <c r="A496" s="13">
        <v>41003</v>
      </c>
      <c r="B496" s="17">
        <v>0</v>
      </c>
      <c r="C496" s="17">
        <v>0</v>
      </c>
      <c r="D496" s="17">
        <v>0</v>
      </c>
      <c r="E496" s="17">
        <v>0</v>
      </c>
      <c r="F496" s="141">
        <v>0</v>
      </c>
      <c r="G496" s="18"/>
      <c r="H496" s="18"/>
      <c r="I496" s="18"/>
      <c r="J496" s="18"/>
      <c r="K496" s="17"/>
      <c r="L496" s="54" t="s">
        <v>93</v>
      </c>
      <c r="M496" s="87"/>
      <c r="O496" s="18"/>
      <c r="P496" s="18"/>
      <c r="Q496" s="18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</row>
    <row r="497" spans="1:39">
      <c r="A497" s="13">
        <v>41005</v>
      </c>
      <c r="B497" s="17">
        <v>2</v>
      </c>
      <c r="C497" s="17">
        <v>0</v>
      </c>
      <c r="D497" s="17">
        <v>0</v>
      </c>
      <c r="E497" s="17">
        <v>0</v>
      </c>
      <c r="F497" s="141">
        <v>0</v>
      </c>
      <c r="G497" s="18">
        <v>2</v>
      </c>
      <c r="H497" s="18"/>
      <c r="I497" s="18"/>
      <c r="J497" s="18"/>
      <c r="K497" s="17"/>
      <c r="L497" s="54" t="s">
        <v>118</v>
      </c>
      <c r="M497" s="87"/>
      <c r="O497" s="18"/>
      <c r="P497" s="18"/>
      <c r="Q497" s="18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</row>
    <row r="498" spans="1:39">
      <c r="A498" s="13">
        <v>41009</v>
      </c>
      <c r="B498" s="17">
        <v>0</v>
      </c>
      <c r="C498" s="17">
        <v>0</v>
      </c>
      <c r="D498" s="17">
        <v>0</v>
      </c>
      <c r="E498" s="17">
        <v>0</v>
      </c>
      <c r="F498" s="88">
        <v>1</v>
      </c>
      <c r="G498" s="18">
        <v>1</v>
      </c>
      <c r="H498" s="18"/>
      <c r="I498" s="18"/>
      <c r="J498" s="18"/>
      <c r="K498" s="17"/>
      <c r="L498" s="54" t="s">
        <v>101</v>
      </c>
      <c r="M498" s="9"/>
      <c r="N498" s="87"/>
      <c r="O498" s="18"/>
      <c r="P498" s="18"/>
      <c r="Q498" s="18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</row>
    <row r="499" spans="1:39">
      <c r="A499" s="13">
        <v>41011</v>
      </c>
      <c r="B499" s="17">
        <v>0</v>
      </c>
      <c r="C499" s="17">
        <v>0</v>
      </c>
      <c r="D499" s="17">
        <v>0</v>
      </c>
      <c r="E499" s="17">
        <v>0</v>
      </c>
      <c r="F499" s="88">
        <v>0</v>
      </c>
      <c r="G499" s="18"/>
      <c r="H499" s="18"/>
      <c r="I499" s="18"/>
      <c r="J499" s="18"/>
      <c r="K499" s="17"/>
      <c r="L499" s="54" t="s">
        <v>94</v>
      </c>
      <c r="M499" s="9"/>
      <c r="N499" s="87"/>
      <c r="O499" s="18"/>
      <c r="P499" s="18"/>
      <c r="Q499" s="18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</row>
    <row r="500" spans="1:39">
      <c r="A500" s="13">
        <v>41018</v>
      </c>
      <c r="B500" s="17">
        <v>0</v>
      </c>
      <c r="C500" s="17">
        <v>1</v>
      </c>
      <c r="D500" s="17">
        <v>0</v>
      </c>
      <c r="E500" s="17">
        <v>0</v>
      </c>
      <c r="F500" s="88">
        <v>0</v>
      </c>
      <c r="G500" s="18"/>
      <c r="H500" s="18">
        <v>1</v>
      </c>
      <c r="I500" s="18"/>
      <c r="J500" s="18"/>
      <c r="K500" s="17"/>
      <c r="L500" s="54" t="s">
        <v>87</v>
      </c>
      <c r="M500" s="9"/>
      <c r="N500" s="87"/>
      <c r="O500" s="18"/>
      <c r="P500" s="18"/>
      <c r="Q500" s="18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</row>
    <row r="501" spans="1:39">
      <c r="A501" s="13">
        <v>41022</v>
      </c>
      <c r="B501" s="17">
        <v>0</v>
      </c>
      <c r="C501" s="17">
        <v>0</v>
      </c>
      <c r="D501" s="17">
        <v>0</v>
      </c>
      <c r="E501" s="17">
        <v>0</v>
      </c>
      <c r="F501" s="88">
        <v>0</v>
      </c>
      <c r="G501" s="18"/>
      <c r="H501" s="18"/>
      <c r="I501" s="18"/>
      <c r="J501" s="18"/>
      <c r="K501" s="17"/>
      <c r="L501" s="54" t="s">
        <v>88</v>
      </c>
      <c r="M501" s="9"/>
      <c r="N501" s="87"/>
      <c r="O501" s="18"/>
      <c r="P501" s="18"/>
      <c r="Q501" s="18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</row>
    <row r="502" spans="1:39">
      <c r="A502" s="13">
        <v>41029</v>
      </c>
      <c r="B502" s="17">
        <v>0</v>
      </c>
      <c r="C502" s="17">
        <v>0</v>
      </c>
      <c r="D502" s="17">
        <v>0</v>
      </c>
      <c r="E502" s="17">
        <v>0</v>
      </c>
      <c r="F502" s="88">
        <v>0</v>
      </c>
      <c r="G502" s="18"/>
      <c r="H502" s="18"/>
      <c r="I502" s="18"/>
      <c r="J502" s="18"/>
      <c r="K502" s="17"/>
      <c r="L502" s="54" t="s">
        <v>89</v>
      </c>
      <c r="M502" s="9"/>
      <c r="N502" s="87"/>
      <c r="O502" s="18"/>
      <c r="P502" s="18"/>
      <c r="Q502" s="18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</row>
    <row r="503" spans="1:39">
      <c r="A503" s="13">
        <v>41030</v>
      </c>
      <c r="B503" s="17">
        <v>0</v>
      </c>
      <c r="C503" s="17">
        <v>0</v>
      </c>
      <c r="D503" s="17">
        <v>0</v>
      </c>
      <c r="E503" s="17">
        <v>0</v>
      </c>
      <c r="F503" s="88">
        <v>0</v>
      </c>
      <c r="G503" s="18"/>
      <c r="H503" s="18"/>
      <c r="I503" s="18"/>
      <c r="J503" s="18"/>
      <c r="K503" s="17"/>
      <c r="L503" s="58" t="s">
        <v>102</v>
      </c>
      <c r="M503" s="9"/>
      <c r="N503" s="87"/>
      <c r="O503" s="18"/>
      <c r="P503" s="18"/>
      <c r="Q503" s="18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</row>
    <row r="504" spans="1:39">
      <c r="A504" s="13">
        <v>41039</v>
      </c>
      <c r="B504" s="17">
        <v>0</v>
      </c>
      <c r="C504" s="17">
        <v>0</v>
      </c>
      <c r="D504" s="17">
        <v>0</v>
      </c>
      <c r="E504" s="17">
        <v>0</v>
      </c>
      <c r="F504" s="88">
        <v>0</v>
      </c>
      <c r="G504" s="18"/>
      <c r="H504" s="18"/>
      <c r="I504" s="18"/>
      <c r="J504" s="18"/>
      <c r="K504" s="17"/>
      <c r="L504" s="54" t="s">
        <v>297</v>
      </c>
      <c r="M504" s="9"/>
      <c r="N504" s="87"/>
      <c r="O504" s="18"/>
      <c r="P504" s="18"/>
      <c r="Q504" s="18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</row>
    <row r="505" spans="1:39">
      <c r="A505" s="13">
        <v>41040</v>
      </c>
      <c r="B505" s="17">
        <v>0</v>
      </c>
      <c r="C505" s="17">
        <v>0</v>
      </c>
      <c r="D505" s="17">
        <v>0</v>
      </c>
      <c r="E505" s="17">
        <v>0</v>
      </c>
      <c r="F505" s="88">
        <v>0</v>
      </c>
      <c r="G505" s="18"/>
      <c r="H505" s="18"/>
      <c r="I505" s="18"/>
      <c r="J505" s="18"/>
      <c r="K505" s="17"/>
      <c r="L505" s="54" t="s">
        <v>203</v>
      </c>
      <c r="M505" s="9"/>
      <c r="N505" s="87"/>
      <c r="O505" s="18"/>
      <c r="P505" s="18"/>
      <c r="Q505" s="18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</row>
    <row r="506" spans="1:39">
      <c r="A506" s="13">
        <v>41044</v>
      </c>
      <c r="B506" s="17">
        <v>0</v>
      </c>
      <c r="C506" s="17">
        <v>0</v>
      </c>
      <c r="D506" s="17">
        <v>0</v>
      </c>
      <c r="E506" s="17">
        <v>0</v>
      </c>
      <c r="F506" s="88">
        <v>0</v>
      </c>
      <c r="G506" s="18"/>
      <c r="H506" s="18"/>
      <c r="I506" s="18"/>
      <c r="J506" s="18"/>
      <c r="K506" s="17"/>
      <c r="L506" s="54" t="s">
        <v>189</v>
      </c>
      <c r="M506" s="9"/>
      <c r="N506" s="87"/>
      <c r="O506" s="18"/>
      <c r="P506" s="18"/>
      <c r="Q506" s="18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</row>
    <row r="507" spans="1:39">
      <c r="A507" s="13">
        <v>41046</v>
      </c>
      <c r="B507" s="17">
        <v>0</v>
      </c>
      <c r="C507" s="17">
        <v>0</v>
      </c>
      <c r="D507" s="17">
        <v>0</v>
      </c>
      <c r="E507" s="17">
        <v>0</v>
      </c>
      <c r="F507" s="88">
        <v>0</v>
      </c>
      <c r="G507" s="18"/>
      <c r="H507" s="18"/>
      <c r="I507" s="18"/>
      <c r="J507" s="18"/>
      <c r="K507" s="17"/>
      <c r="L507" s="54" t="s">
        <v>199</v>
      </c>
      <c r="M507" s="9"/>
      <c r="N507" s="87"/>
      <c r="O507" s="18"/>
      <c r="P507" s="18"/>
      <c r="Q507" s="18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</row>
    <row r="508" spans="1:39">
      <c r="A508" s="13">
        <v>41050</v>
      </c>
      <c r="B508" s="17">
        <v>0</v>
      </c>
      <c r="C508" s="17">
        <v>0</v>
      </c>
      <c r="D508" s="17">
        <v>0</v>
      </c>
      <c r="E508" s="17">
        <v>0</v>
      </c>
      <c r="F508" s="88">
        <v>0</v>
      </c>
      <c r="G508" s="18"/>
      <c r="H508" s="18"/>
      <c r="I508" s="18"/>
      <c r="J508" s="18"/>
      <c r="K508" s="17"/>
      <c r="L508" s="58" t="s">
        <v>197</v>
      </c>
      <c r="M508" s="83"/>
      <c r="N508" s="87"/>
      <c r="O508" s="18"/>
      <c r="P508" s="18"/>
      <c r="Q508" s="18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</row>
    <row r="509" spans="1:39">
      <c r="A509" s="13">
        <v>41051</v>
      </c>
      <c r="B509" s="17">
        <v>0</v>
      </c>
      <c r="C509" s="17">
        <v>0</v>
      </c>
      <c r="D509" s="17">
        <v>0</v>
      </c>
      <c r="E509" s="17">
        <v>0</v>
      </c>
      <c r="F509" s="88">
        <v>1</v>
      </c>
      <c r="G509" s="18"/>
      <c r="H509" s="18"/>
      <c r="I509" s="18"/>
      <c r="J509" s="18">
        <v>1</v>
      </c>
      <c r="K509" s="17"/>
      <c r="L509" s="54" t="s">
        <v>193</v>
      </c>
      <c r="M509" s="83" t="s">
        <v>195</v>
      </c>
      <c r="N509" s="87"/>
      <c r="O509" s="18"/>
      <c r="P509" s="18"/>
      <c r="Q509" s="18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</row>
    <row r="510" spans="1:39">
      <c r="A510" s="13">
        <v>41058</v>
      </c>
      <c r="B510" s="33">
        <v>0</v>
      </c>
      <c r="C510" s="33">
        <v>0</v>
      </c>
      <c r="D510" s="33">
        <v>0</v>
      </c>
      <c r="E510" s="33">
        <v>0</v>
      </c>
      <c r="F510" s="33">
        <v>1</v>
      </c>
      <c r="G510" s="33">
        <v>1</v>
      </c>
      <c r="H510" s="36"/>
      <c r="I510" s="36"/>
      <c r="J510" s="37"/>
      <c r="K510" s="36"/>
      <c r="L510" s="54" t="s">
        <v>212</v>
      </c>
      <c r="M510" s="83"/>
      <c r="N510" s="87"/>
      <c r="O510" s="18"/>
      <c r="P510" s="18"/>
      <c r="Q510" s="18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</row>
    <row r="511" spans="1:39">
      <c r="A511" s="13">
        <v>41061</v>
      </c>
      <c r="B511" s="33">
        <v>0</v>
      </c>
      <c r="C511" s="33">
        <v>0</v>
      </c>
      <c r="D511" s="33">
        <v>0</v>
      </c>
      <c r="E511" s="33">
        <v>0</v>
      </c>
      <c r="F511" s="33">
        <v>0</v>
      </c>
      <c r="G511" s="36"/>
      <c r="H511" s="36"/>
      <c r="I511" s="36"/>
      <c r="J511" s="36"/>
      <c r="K511" s="36"/>
      <c r="L511" s="51" t="s">
        <v>228</v>
      </c>
      <c r="M511" s="53"/>
      <c r="N511" s="87"/>
      <c r="O511" s="18"/>
      <c r="P511" s="18"/>
      <c r="Q511" s="18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</row>
    <row r="512" spans="1:39">
      <c r="A512" s="13">
        <v>41061</v>
      </c>
      <c r="B512" s="17">
        <v>0</v>
      </c>
      <c r="C512" s="17">
        <v>0</v>
      </c>
      <c r="D512" s="17">
        <v>0</v>
      </c>
      <c r="E512" s="17">
        <v>0</v>
      </c>
      <c r="F512" s="88">
        <v>0</v>
      </c>
      <c r="G512" s="18"/>
      <c r="H512" s="18"/>
      <c r="I512" s="18"/>
      <c r="J512" s="18"/>
      <c r="K512" s="17"/>
      <c r="L512" s="51" t="s">
        <v>227</v>
      </c>
      <c r="M512" s="53" t="s">
        <v>211</v>
      </c>
      <c r="N512" s="87"/>
      <c r="O512" s="18"/>
      <c r="P512" s="18"/>
      <c r="Q512" s="18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</row>
    <row r="513" spans="1:39">
      <c r="A513" s="13">
        <v>41065</v>
      </c>
      <c r="B513" s="17">
        <v>1</v>
      </c>
      <c r="C513" s="17">
        <v>0</v>
      </c>
      <c r="D513" s="17">
        <v>0</v>
      </c>
      <c r="E513" s="17">
        <v>0</v>
      </c>
      <c r="F513" s="88">
        <v>0</v>
      </c>
      <c r="G513" s="18"/>
      <c r="H513" s="18"/>
      <c r="I513" s="18"/>
      <c r="J513" s="18">
        <v>1</v>
      </c>
      <c r="K513" s="17"/>
      <c r="L513" s="58" t="s">
        <v>230</v>
      </c>
      <c r="M513" s="83"/>
      <c r="N513" s="87"/>
      <c r="O513" s="18"/>
      <c r="P513" s="18"/>
      <c r="Q513" s="18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</row>
    <row r="514" spans="1:39">
      <c r="A514" s="13">
        <v>41066</v>
      </c>
      <c r="B514" s="17">
        <v>0</v>
      </c>
      <c r="C514" s="17">
        <v>0</v>
      </c>
      <c r="D514" s="17">
        <v>0</v>
      </c>
      <c r="E514" s="17">
        <v>0</v>
      </c>
      <c r="F514" s="88">
        <v>0</v>
      </c>
      <c r="G514" s="18"/>
      <c r="H514" s="18"/>
      <c r="I514" s="18"/>
      <c r="J514" s="18"/>
      <c r="K514" s="17"/>
      <c r="L514" s="54" t="s">
        <v>234</v>
      </c>
      <c r="M514" s="83"/>
      <c r="N514" s="87"/>
      <c r="O514" s="18"/>
      <c r="P514" s="18"/>
      <c r="Q514" s="18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</row>
    <row r="515" spans="1:39">
      <c r="A515" s="13">
        <v>41068</v>
      </c>
      <c r="B515" s="17">
        <v>0</v>
      </c>
      <c r="C515" s="17">
        <v>0</v>
      </c>
      <c r="D515" s="17">
        <v>0</v>
      </c>
      <c r="E515" s="17">
        <v>0</v>
      </c>
      <c r="F515" s="88">
        <v>0</v>
      </c>
      <c r="G515" s="18"/>
      <c r="H515" s="18"/>
      <c r="I515" s="18"/>
      <c r="J515" s="18"/>
      <c r="K515" s="17"/>
      <c r="L515" s="54" t="s">
        <v>242</v>
      </c>
      <c r="M515" s="83"/>
      <c r="N515" s="87"/>
      <c r="O515" s="18"/>
      <c r="P515" s="18"/>
      <c r="Q515" s="18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</row>
    <row r="516" spans="1:39">
      <c r="A516" s="13">
        <v>41071</v>
      </c>
      <c r="B516" s="17">
        <v>0</v>
      </c>
      <c r="C516" s="17">
        <v>0</v>
      </c>
      <c r="D516" s="17">
        <v>0</v>
      </c>
      <c r="E516" s="17">
        <v>0</v>
      </c>
      <c r="F516" s="88">
        <v>0</v>
      </c>
      <c r="G516" s="18"/>
      <c r="H516" s="18"/>
      <c r="I516" s="18"/>
      <c r="J516" s="18"/>
      <c r="K516" s="17"/>
      <c r="L516" s="56" t="s">
        <v>253</v>
      </c>
      <c r="M516" s="83"/>
      <c r="N516" s="87"/>
      <c r="O516" s="18"/>
      <c r="P516" s="18"/>
      <c r="Q516" s="18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</row>
    <row r="517" spans="1:39">
      <c r="A517" s="13">
        <v>41072</v>
      </c>
      <c r="B517" s="17">
        <v>0</v>
      </c>
      <c r="C517" s="17">
        <v>0</v>
      </c>
      <c r="D517" s="17">
        <v>0</v>
      </c>
      <c r="E517" s="17">
        <v>0</v>
      </c>
      <c r="F517" s="88">
        <v>0</v>
      </c>
      <c r="G517" s="18"/>
      <c r="H517" s="18"/>
      <c r="I517" s="18"/>
      <c r="J517" s="18"/>
      <c r="K517" s="17"/>
      <c r="L517" s="54" t="s">
        <v>240</v>
      </c>
      <c r="M517" s="83"/>
      <c r="N517" s="87"/>
      <c r="O517" s="18"/>
      <c r="P517" s="18"/>
      <c r="Q517" s="18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</row>
    <row r="518" spans="1:39">
      <c r="A518" s="13">
        <v>41078</v>
      </c>
      <c r="B518" s="17">
        <v>0</v>
      </c>
      <c r="C518" s="17">
        <v>0</v>
      </c>
      <c r="D518" s="17">
        <v>0</v>
      </c>
      <c r="E518" s="17">
        <v>0</v>
      </c>
      <c r="F518" s="88">
        <v>0</v>
      </c>
      <c r="G518" s="18"/>
      <c r="H518" s="18"/>
      <c r="I518" s="18"/>
      <c r="J518" s="18"/>
      <c r="K518" s="17"/>
      <c r="L518" s="54" t="s">
        <v>282</v>
      </c>
      <c r="M518" s="83"/>
      <c r="N518" s="87"/>
      <c r="O518" s="18"/>
      <c r="P518" s="18"/>
      <c r="Q518" s="18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</row>
    <row r="519" spans="1:39">
      <c r="A519" s="13">
        <v>41080</v>
      </c>
      <c r="B519" s="17">
        <v>1</v>
      </c>
      <c r="C519" s="17">
        <v>0</v>
      </c>
      <c r="D519" s="17">
        <v>0</v>
      </c>
      <c r="E519" s="17">
        <v>0</v>
      </c>
      <c r="F519" s="17">
        <v>1</v>
      </c>
      <c r="G519" s="18"/>
      <c r="H519" s="18">
        <v>2</v>
      </c>
      <c r="I519" s="18"/>
      <c r="J519" s="18"/>
      <c r="K519" s="17"/>
      <c r="L519" s="54" t="s">
        <v>318</v>
      </c>
      <c r="M519" s="83" t="s">
        <v>319</v>
      </c>
      <c r="N519" s="87"/>
      <c r="O519" s="18"/>
      <c r="P519" s="18"/>
      <c r="Q519" s="18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</row>
    <row r="520" spans="1:39">
      <c r="A520" s="13">
        <v>41081</v>
      </c>
      <c r="B520" s="17">
        <v>0</v>
      </c>
      <c r="C520" s="17">
        <v>0</v>
      </c>
      <c r="D520" s="17">
        <v>0</v>
      </c>
      <c r="E520" s="17">
        <v>0</v>
      </c>
      <c r="F520" s="88">
        <v>0</v>
      </c>
      <c r="G520" s="18"/>
      <c r="H520" s="18"/>
      <c r="I520" s="18"/>
      <c r="J520" s="18"/>
      <c r="K520" s="17"/>
      <c r="L520" s="56" t="s">
        <v>261</v>
      </c>
      <c r="M520" s="83"/>
      <c r="N520" s="87"/>
      <c r="O520" s="18"/>
      <c r="P520" s="18"/>
      <c r="Q520" s="18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</row>
    <row r="521" spans="1:39">
      <c r="A521" s="13">
        <v>41088</v>
      </c>
      <c r="B521" s="17">
        <v>0</v>
      </c>
      <c r="C521" s="17">
        <v>0</v>
      </c>
      <c r="D521" s="17">
        <v>0</v>
      </c>
      <c r="E521" s="17">
        <v>0</v>
      </c>
      <c r="F521" s="88">
        <v>0</v>
      </c>
      <c r="G521" s="18"/>
      <c r="H521" s="18"/>
      <c r="I521" s="18"/>
      <c r="J521" s="18"/>
      <c r="K521" s="17"/>
      <c r="L521" s="54" t="s">
        <v>304</v>
      </c>
      <c r="M521" s="83"/>
      <c r="N521" s="87"/>
      <c r="O521" s="18"/>
      <c r="P521" s="18"/>
      <c r="Q521" s="18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</row>
    <row r="522" spans="1:39" ht="13.5" thickBot="1">
      <c r="A522" s="14">
        <v>41089</v>
      </c>
      <c r="B522" s="20">
        <v>0</v>
      </c>
      <c r="C522" s="20">
        <v>0</v>
      </c>
      <c r="D522" s="20">
        <v>0</v>
      </c>
      <c r="E522" s="20">
        <v>0</v>
      </c>
      <c r="F522" s="191">
        <v>0</v>
      </c>
      <c r="G522" s="21"/>
      <c r="H522" s="21"/>
      <c r="I522" s="21"/>
      <c r="J522" s="21"/>
      <c r="K522" s="20"/>
      <c r="L522" s="55" t="s">
        <v>293</v>
      </c>
      <c r="M522" s="83"/>
      <c r="N522" s="87"/>
      <c r="O522" s="18"/>
      <c r="P522" s="18"/>
      <c r="Q522" s="18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</row>
    <row r="523" spans="1:39">
      <c r="A523" s="13">
        <v>41003</v>
      </c>
      <c r="B523" s="17">
        <v>0</v>
      </c>
      <c r="C523" s="17">
        <v>0</v>
      </c>
      <c r="D523" s="17">
        <v>0</v>
      </c>
      <c r="E523" s="17">
        <v>0</v>
      </c>
      <c r="F523" s="90">
        <v>1</v>
      </c>
      <c r="G523" s="18">
        <v>1</v>
      </c>
      <c r="H523" s="18"/>
      <c r="I523" s="18"/>
      <c r="J523" s="18"/>
      <c r="K523" s="17"/>
      <c r="L523" s="83" t="s">
        <v>93</v>
      </c>
      <c r="M523" s="86"/>
      <c r="N523" s="87"/>
      <c r="O523" s="18"/>
      <c r="P523" s="18"/>
      <c r="Q523" s="18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</row>
    <row r="524" spans="1:39">
      <c r="A524" s="13">
        <v>41005</v>
      </c>
      <c r="B524" s="17">
        <v>0</v>
      </c>
      <c r="C524" s="17">
        <v>0</v>
      </c>
      <c r="D524" s="17">
        <v>0</v>
      </c>
      <c r="E524" s="17">
        <v>0</v>
      </c>
      <c r="F524" s="90">
        <v>0</v>
      </c>
      <c r="G524" s="18"/>
      <c r="H524" s="18"/>
      <c r="I524" s="18"/>
      <c r="J524" s="18"/>
      <c r="K524" s="17"/>
      <c r="L524" s="83" t="s">
        <v>118</v>
      </c>
      <c r="M524" s="86"/>
      <c r="N524" s="87"/>
      <c r="O524" s="18"/>
      <c r="P524" s="18"/>
      <c r="Q524" s="18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</row>
    <row r="525" spans="1:39">
      <c r="A525" s="13">
        <v>41009</v>
      </c>
      <c r="B525" s="17">
        <v>0</v>
      </c>
      <c r="C525" s="17">
        <v>2</v>
      </c>
      <c r="D525" s="17">
        <v>0</v>
      </c>
      <c r="E525" s="17">
        <v>0</v>
      </c>
      <c r="F525" s="90">
        <v>0</v>
      </c>
      <c r="G525" s="18">
        <v>2</v>
      </c>
      <c r="H525" s="18"/>
      <c r="I525" s="18"/>
      <c r="J525" s="18"/>
      <c r="K525" s="17"/>
      <c r="L525" s="83" t="s">
        <v>101</v>
      </c>
      <c r="M525" s="86"/>
      <c r="N525" s="87"/>
      <c r="O525" s="18"/>
      <c r="P525" s="18"/>
      <c r="Q525" s="18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</row>
    <row r="526" spans="1:39">
      <c r="A526" s="13">
        <v>41011</v>
      </c>
      <c r="B526" s="17">
        <v>21</v>
      </c>
      <c r="C526" s="17">
        <v>0</v>
      </c>
      <c r="D526" s="17">
        <v>0</v>
      </c>
      <c r="E526" s="17">
        <v>0</v>
      </c>
      <c r="F526" s="90">
        <v>1</v>
      </c>
      <c r="G526" s="18"/>
      <c r="H526" s="18">
        <v>1</v>
      </c>
      <c r="I526" s="18"/>
      <c r="J526" s="18">
        <v>21</v>
      </c>
      <c r="K526" s="17" t="s">
        <v>184</v>
      </c>
      <c r="L526" s="83" t="s">
        <v>94</v>
      </c>
      <c r="M526" s="60" t="s">
        <v>153</v>
      </c>
      <c r="N526" s="87"/>
      <c r="O526" s="18"/>
      <c r="P526" s="18"/>
      <c r="Q526" s="18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</row>
    <row r="527" spans="1:39">
      <c r="A527" s="13">
        <v>41018</v>
      </c>
      <c r="B527" s="17">
        <v>0</v>
      </c>
      <c r="C527" s="17">
        <v>0</v>
      </c>
      <c r="D527" s="17">
        <v>0</v>
      </c>
      <c r="E527" s="17">
        <v>0</v>
      </c>
      <c r="F527" s="90">
        <v>0</v>
      </c>
      <c r="G527" s="18"/>
      <c r="H527" s="18"/>
      <c r="I527" s="18"/>
      <c r="J527" s="18"/>
      <c r="K527" s="17"/>
      <c r="L527" s="54" t="s">
        <v>87</v>
      </c>
      <c r="M527" s="86"/>
      <c r="N527" s="87"/>
      <c r="O527" s="18"/>
      <c r="P527" s="18"/>
      <c r="Q527" s="18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</row>
    <row r="528" spans="1:39">
      <c r="A528" s="13">
        <v>41030</v>
      </c>
      <c r="B528" s="17">
        <v>0</v>
      </c>
      <c r="C528" s="17">
        <v>0</v>
      </c>
      <c r="D528" s="17">
        <v>0</v>
      </c>
      <c r="E528" s="17">
        <v>0</v>
      </c>
      <c r="F528" s="90">
        <v>0</v>
      </c>
      <c r="G528" s="18"/>
      <c r="H528" s="18"/>
      <c r="I528" s="18"/>
      <c r="J528" s="18"/>
      <c r="K528" s="17"/>
      <c r="L528" s="83" t="s">
        <v>102</v>
      </c>
      <c r="M528" s="86"/>
      <c r="N528" s="87"/>
      <c r="O528" s="18"/>
      <c r="P528" s="18"/>
      <c r="Q528" s="18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</row>
    <row r="529" spans="1:39">
      <c r="A529" s="13">
        <v>41039</v>
      </c>
      <c r="B529" s="17">
        <v>0</v>
      </c>
      <c r="C529" s="17">
        <v>0</v>
      </c>
      <c r="D529" s="17">
        <v>0</v>
      </c>
      <c r="E529" s="17">
        <v>0</v>
      </c>
      <c r="F529" s="90">
        <v>0</v>
      </c>
      <c r="G529" s="18"/>
      <c r="H529" s="18"/>
      <c r="I529" s="18"/>
      <c r="J529" s="18"/>
      <c r="K529" s="17"/>
      <c r="L529" s="54" t="s">
        <v>297</v>
      </c>
      <c r="M529" s="86"/>
      <c r="N529" s="87"/>
      <c r="O529" s="18"/>
      <c r="P529" s="18"/>
      <c r="Q529" s="18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</row>
    <row r="530" spans="1:39">
      <c r="A530" s="13">
        <v>41040</v>
      </c>
      <c r="B530" s="17">
        <v>0</v>
      </c>
      <c r="C530" s="17">
        <v>0</v>
      </c>
      <c r="D530" s="17">
        <v>0</v>
      </c>
      <c r="E530" s="17">
        <v>0</v>
      </c>
      <c r="F530" s="90">
        <v>0</v>
      </c>
      <c r="G530" s="18"/>
      <c r="H530" s="18"/>
      <c r="I530" s="18"/>
      <c r="J530" s="18"/>
      <c r="K530" s="17"/>
      <c r="L530" s="54" t="s">
        <v>203</v>
      </c>
      <c r="M530" s="86"/>
      <c r="N530" s="87"/>
      <c r="O530" s="18"/>
      <c r="P530" s="18"/>
      <c r="Q530" s="18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</row>
    <row r="531" spans="1:39">
      <c r="A531" s="13">
        <v>41044</v>
      </c>
      <c r="B531" s="17">
        <v>0</v>
      </c>
      <c r="C531" s="17">
        <v>2</v>
      </c>
      <c r="D531" s="17">
        <v>0</v>
      </c>
      <c r="E531" s="17">
        <v>0</v>
      </c>
      <c r="F531" s="90">
        <v>0</v>
      </c>
      <c r="G531" s="18"/>
      <c r="H531" s="18"/>
      <c r="I531" s="18"/>
      <c r="J531" s="18">
        <v>2</v>
      </c>
      <c r="K531" s="17"/>
      <c r="L531" s="54" t="s">
        <v>189</v>
      </c>
      <c r="M531" s="60" t="s">
        <v>190</v>
      </c>
      <c r="N531" s="87"/>
      <c r="O531" s="18"/>
      <c r="P531" s="18"/>
      <c r="Q531" s="18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</row>
    <row r="532" spans="1:39">
      <c r="A532" s="13">
        <v>41046</v>
      </c>
      <c r="B532" s="17">
        <v>0</v>
      </c>
      <c r="C532" s="17">
        <v>0</v>
      </c>
      <c r="D532" s="17">
        <v>0</v>
      </c>
      <c r="E532" s="17">
        <v>0</v>
      </c>
      <c r="F532" s="90">
        <v>0</v>
      </c>
      <c r="G532" s="18"/>
      <c r="H532" s="18"/>
      <c r="I532" s="18"/>
      <c r="J532" s="18"/>
      <c r="K532" s="17"/>
      <c r="L532" s="83" t="s">
        <v>199</v>
      </c>
      <c r="M532" s="86"/>
      <c r="N532" s="87"/>
      <c r="O532" s="18"/>
      <c r="P532" s="18"/>
      <c r="Q532" s="18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</row>
    <row r="533" spans="1:39">
      <c r="A533" s="13">
        <v>41050</v>
      </c>
      <c r="B533" s="17">
        <v>0</v>
      </c>
      <c r="C533" s="17">
        <v>2</v>
      </c>
      <c r="D533" s="17">
        <v>0</v>
      </c>
      <c r="E533" s="17">
        <v>0</v>
      </c>
      <c r="F533" s="90">
        <v>0</v>
      </c>
      <c r="G533" s="18"/>
      <c r="H533" s="18"/>
      <c r="I533" s="18"/>
      <c r="J533" s="18"/>
      <c r="K533" s="17"/>
      <c r="L533" s="58" t="s">
        <v>197</v>
      </c>
      <c r="M533" s="86"/>
      <c r="N533" s="87"/>
      <c r="O533" s="18"/>
      <c r="P533" s="18"/>
      <c r="Q533" s="18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</row>
    <row r="534" spans="1:39">
      <c r="A534" s="13">
        <v>41051</v>
      </c>
      <c r="B534" s="17">
        <v>0</v>
      </c>
      <c r="C534" s="17">
        <v>0</v>
      </c>
      <c r="D534" s="17">
        <v>0</v>
      </c>
      <c r="E534" s="17">
        <v>0</v>
      </c>
      <c r="F534" s="90">
        <v>0</v>
      </c>
      <c r="G534" s="18"/>
      <c r="H534" s="18"/>
      <c r="I534" s="18"/>
      <c r="J534" s="18"/>
      <c r="K534" s="17"/>
      <c r="L534" s="54" t="s">
        <v>193</v>
      </c>
      <c r="M534" s="86"/>
      <c r="N534" s="87"/>
      <c r="O534" s="18"/>
      <c r="P534" s="18"/>
      <c r="Q534" s="18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</row>
    <row r="535" spans="1:39">
      <c r="A535" s="13">
        <v>41058</v>
      </c>
      <c r="B535" s="33">
        <v>0</v>
      </c>
      <c r="C535" s="33">
        <v>0</v>
      </c>
      <c r="D535" s="33">
        <v>0</v>
      </c>
      <c r="E535" s="33">
        <v>0</v>
      </c>
      <c r="F535" s="33">
        <v>0</v>
      </c>
      <c r="G535" s="33"/>
      <c r="H535" s="36"/>
      <c r="I535" s="36"/>
      <c r="J535" s="37"/>
      <c r="K535" s="36"/>
      <c r="L535" s="54" t="s">
        <v>212</v>
      </c>
      <c r="M535" s="86"/>
      <c r="N535" s="87"/>
      <c r="O535" s="18"/>
      <c r="P535" s="18"/>
      <c r="Q535" s="18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</row>
    <row r="536" spans="1:39">
      <c r="A536" s="13">
        <v>41061</v>
      </c>
      <c r="B536" s="33">
        <v>0</v>
      </c>
      <c r="C536" s="33">
        <v>0</v>
      </c>
      <c r="D536" s="33">
        <v>0</v>
      </c>
      <c r="E536" s="33">
        <v>0</v>
      </c>
      <c r="F536" s="33">
        <v>0</v>
      </c>
      <c r="G536" s="36"/>
      <c r="H536" s="36"/>
      <c r="I536" s="36"/>
      <c r="J536" s="36"/>
      <c r="K536" s="36"/>
      <c r="L536" s="51" t="s">
        <v>228</v>
      </c>
      <c r="M536" s="53"/>
      <c r="N536" s="87"/>
      <c r="O536" s="18"/>
      <c r="P536" s="18"/>
      <c r="Q536" s="18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</row>
    <row r="537" spans="1:39">
      <c r="A537" s="13">
        <v>41061</v>
      </c>
      <c r="B537" s="17">
        <v>0</v>
      </c>
      <c r="C537" s="17">
        <v>0</v>
      </c>
      <c r="D537" s="17">
        <v>0</v>
      </c>
      <c r="E537" s="17">
        <v>0</v>
      </c>
      <c r="F537" s="90">
        <v>0</v>
      </c>
      <c r="G537" s="18"/>
      <c r="H537" s="18"/>
      <c r="I537" s="18"/>
      <c r="J537" s="18"/>
      <c r="K537" s="17"/>
      <c r="L537" s="51" t="s">
        <v>227</v>
      </c>
      <c r="M537" s="53" t="s">
        <v>211</v>
      </c>
      <c r="N537" s="87"/>
      <c r="O537" s="18"/>
      <c r="P537" s="18"/>
      <c r="Q537" s="18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</row>
    <row r="538" spans="1:39">
      <c r="A538" s="13">
        <v>41065</v>
      </c>
      <c r="B538" s="17">
        <v>0</v>
      </c>
      <c r="C538" s="17">
        <v>0</v>
      </c>
      <c r="D538" s="17">
        <v>0</v>
      </c>
      <c r="E538" s="17">
        <v>0</v>
      </c>
      <c r="F538" s="90">
        <v>0</v>
      </c>
      <c r="G538" s="18"/>
      <c r="H538" s="18"/>
      <c r="I538" s="18"/>
      <c r="J538" s="18"/>
      <c r="K538" s="17"/>
      <c r="L538" s="83" t="s">
        <v>230</v>
      </c>
      <c r="M538" s="86"/>
      <c r="N538" s="87"/>
      <c r="O538" s="18"/>
      <c r="P538" s="18"/>
      <c r="Q538" s="18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</row>
    <row r="539" spans="1:39">
      <c r="A539" s="13">
        <v>41066</v>
      </c>
      <c r="B539" s="17">
        <v>0</v>
      </c>
      <c r="C539" s="17">
        <v>0</v>
      </c>
      <c r="D539" s="17">
        <v>0</v>
      </c>
      <c r="E539" s="17">
        <v>0</v>
      </c>
      <c r="F539" s="90">
        <v>0</v>
      </c>
      <c r="G539" s="18"/>
      <c r="H539" s="18"/>
      <c r="I539" s="18"/>
      <c r="J539" s="18"/>
      <c r="K539" s="17"/>
      <c r="L539" s="54" t="s">
        <v>234</v>
      </c>
      <c r="M539" s="86"/>
      <c r="N539" s="87"/>
      <c r="O539" s="18"/>
      <c r="P539" s="18"/>
      <c r="Q539" s="18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</row>
    <row r="540" spans="1:39">
      <c r="A540" s="13">
        <v>41071</v>
      </c>
      <c r="B540" s="17">
        <v>0</v>
      </c>
      <c r="C540" s="17">
        <v>0</v>
      </c>
      <c r="D540" s="17">
        <v>0</v>
      </c>
      <c r="E540" s="17">
        <v>0</v>
      </c>
      <c r="F540" s="90">
        <v>0</v>
      </c>
      <c r="G540" s="18"/>
      <c r="H540" s="18"/>
      <c r="I540" s="18"/>
      <c r="J540" s="18"/>
      <c r="K540" s="17"/>
      <c r="L540" s="56" t="s">
        <v>253</v>
      </c>
      <c r="M540" s="86"/>
      <c r="N540" s="87"/>
      <c r="O540" s="18"/>
      <c r="P540" s="18"/>
      <c r="Q540" s="18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</row>
    <row r="541" spans="1:39">
      <c r="A541" s="13">
        <v>41072</v>
      </c>
      <c r="B541" s="17">
        <v>1</v>
      </c>
      <c r="C541" s="17">
        <v>0</v>
      </c>
      <c r="D541" s="17">
        <v>0</v>
      </c>
      <c r="E541" s="17">
        <v>0</v>
      </c>
      <c r="F541" s="90">
        <v>0</v>
      </c>
      <c r="G541" s="18"/>
      <c r="H541" s="18">
        <v>1</v>
      </c>
      <c r="I541" s="18"/>
      <c r="J541" s="18"/>
      <c r="K541" s="17"/>
      <c r="L541" s="54" t="s">
        <v>240</v>
      </c>
      <c r="M541" s="86"/>
      <c r="N541" s="87"/>
      <c r="O541" s="18"/>
      <c r="P541" s="18"/>
      <c r="Q541" s="18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</row>
    <row r="542" spans="1:39">
      <c r="A542" s="13">
        <v>41078</v>
      </c>
      <c r="B542" s="17">
        <v>0</v>
      </c>
      <c r="C542" s="17">
        <v>0</v>
      </c>
      <c r="D542" s="17">
        <v>0</v>
      </c>
      <c r="E542" s="17">
        <v>0</v>
      </c>
      <c r="F542" s="90">
        <v>0</v>
      </c>
      <c r="G542" s="18"/>
      <c r="H542" s="18"/>
      <c r="I542" s="18"/>
      <c r="J542" s="18"/>
      <c r="K542" s="17"/>
      <c r="L542" s="54" t="s">
        <v>282</v>
      </c>
      <c r="M542" s="86"/>
      <c r="N542" s="87"/>
      <c r="O542" s="18"/>
      <c r="P542" s="18"/>
      <c r="Q542" s="18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</row>
    <row r="543" spans="1:39">
      <c r="A543" s="13">
        <v>41080</v>
      </c>
      <c r="B543" s="17">
        <v>0</v>
      </c>
      <c r="C543" s="17">
        <v>0</v>
      </c>
      <c r="D543" s="17">
        <v>0</v>
      </c>
      <c r="E543" s="17">
        <v>0</v>
      </c>
      <c r="F543" s="90">
        <v>1</v>
      </c>
      <c r="G543" s="18"/>
      <c r="H543" s="18"/>
      <c r="I543" s="18"/>
      <c r="J543" s="18">
        <v>1</v>
      </c>
      <c r="K543" s="17"/>
      <c r="L543" s="54" t="s">
        <v>318</v>
      </c>
      <c r="M543" s="60" t="s">
        <v>320</v>
      </c>
      <c r="N543" s="87"/>
      <c r="O543" s="18"/>
      <c r="P543" s="18"/>
      <c r="Q543" s="18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</row>
    <row r="544" spans="1:39">
      <c r="A544" s="13">
        <v>41081</v>
      </c>
      <c r="B544" s="17">
        <v>0</v>
      </c>
      <c r="C544" s="17">
        <v>0</v>
      </c>
      <c r="D544" s="17">
        <v>0</v>
      </c>
      <c r="E544" s="17">
        <v>0</v>
      </c>
      <c r="F544" s="90">
        <v>0</v>
      </c>
      <c r="G544" s="18"/>
      <c r="H544" s="18"/>
      <c r="I544" s="18"/>
      <c r="J544" s="18"/>
      <c r="K544" s="17"/>
      <c r="L544" s="56" t="s">
        <v>261</v>
      </c>
      <c r="M544" s="86"/>
      <c r="N544" s="87"/>
      <c r="O544" s="18"/>
      <c r="P544" s="18"/>
      <c r="Q544" s="18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</row>
    <row r="545" spans="1:39">
      <c r="A545" s="13">
        <v>41088</v>
      </c>
      <c r="B545" s="17">
        <v>0</v>
      </c>
      <c r="C545" s="17">
        <v>0</v>
      </c>
      <c r="D545" s="17">
        <v>0</v>
      </c>
      <c r="E545" s="17">
        <v>0</v>
      </c>
      <c r="F545" s="90">
        <v>0</v>
      </c>
      <c r="G545" s="18"/>
      <c r="H545" s="18"/>
      <c r="I545" s="18"/>
      <c r="J545" s="18"/>
      <c r="K545" s="17"/>
      <c r="L545" s="54" t="s">
        <v>304</v>
      </c>
      <c r="M545" s="86"/>
      <c r="N545" s="87"/>
      <c r="O545" s="18"/>
      <c r="P545" s="18"/>
      <c r="Q545" s="18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</row>
    <row r="546" spans="1:39" ht="13.5" thickBot="1">
      <c r="A546" s="14">
        <v>41089</v>
      </c>
      <c r="B546" s="20">
        <v>0</v>
      </c>
      <c r="C546" s="20">
        <v>0</v>
      </c>
      <c r="D546" s="20">
        <v>0</v>
      </c>
      <c r="E546" s="20">
        <v>0</v>
      </c>
      <c r="F546" s="20">
        <v>0</v>
      </c>
      <c r="G546" s="21"/>
      <c r="H546" s="21"/>
      <c r="I546" s="21"/>
      <c r="J546" s="21"/>
      <c r="K546" s="20"/>
      <c r="L546" s="55" t="s">
        <v>293</v>
      </c>
      <c r="M546" s="86"/>
      <c r="N546" s="87"/>
      <c r="O546" s="18"/>
      <c r="P546" s="18"/>
      <c r="Q546" s="18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</row>
    <row r="547" spans="1:39">
      <c r="A547" s="13">
        <v>41003</v>
      </c>
      <c r="B547" s="17">
        <v>0</v>
      </c>
      <c r="C547" s="17">
        <v>0</v>
      </c>
      <c r="D547" s="17">
        <v>0</v>
      </c>
      <c r="E547" s="25"/>
      <c r="F547" s="122"/>
      <c r="G547" s="36"/>
      <c r="H547" s="36"/>
      <c r="I547" s="36"/>
      <c r="J547" s="9"/>
      <c r="K547" s="33"/>
      <c r="L547" s="54" t="s">
        <v>93</v>
      </c>
      <c r="M547" s="87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</row>
    <row r="548" spans="1:39">
      <c r="A548" s="13">
        <v>41005</v>
      </c>
      <c r="B548" s="17">
        <v>0</v>
      </c>
      <c r="C548" s="17">
        <v>0</v>
      </c>
      <c r="D548" s="17">
        <v>0</v>
      </c>
      <c r="E548" s="25"/>
      <c r="F548" s="122"/>
      <c r="G548" s="36"/>
      <c r="H548" s="36"/>
      <c r="I548" s="36"/>
      <c r="J548" s="9"/>
      <c r="K548" s="33"/>
      <c r="L548" s="54" t="s">
        <v>118</v>
      </c>
      <c r="M548" s="87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</row>
    <row r="549" spans="1:39">
      <c r="A549" s="13">
        <v>41009</v>
      </c>
      <c r="B549" s="17">
        <v>0</v>
      </c>
      <c r="C549" s="17">
        <v>0</v>
      </c>
      <c r="D549" s="17">
        <v>0</v>
      </c>
      <c r="E549" s="25"/>
      <c r="F549" s="122"/>
      <c r="G549" s="36"/>
      <c r="H549" s="36"/>
      <c r="I549" s="36"/>
      <c r="J549" s="9"/>
      <c r="K549" s="33"/>
      <c r="L549" s="58" t="s">
        <v>101</v>
      </c>
      <c r="M549" s="9"/>
      <c r="N549" s="6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</row>
    <row r="550" spans="1:39">
      <c r="A550" s="13">
        <v>41011</v>
      </c>
      <c r="B550" s="17">
        <v>0</v>
      </c>
      <c r="C550" s="17">
        <v>0</v>
      </c>
      <c r="D550" s="17">
        <v>0</v>
      </c>
      <c r="E550" s="25"/>
      <c r="F550" s="122"/>
      <c r="G550" s="36"/>
      <c r="H550" s="36"/>
      <c r="I550" s="36"/>
      <c r="J550" s="9"/>
      <c r="K550" s="33"/>
      <c r="L550" s="58" t="s">
        <v>94</v>
      </c>
      <c r="M550" s="9"/>
      <c r="N550" s="6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</row>
    <row r="551" spans="1:39">
      <c r="A551" s="13">
        <v>41018</v>
      </c>
      <c r="B551" s="17">
        <v>0</v>
      </c>
      <c r="C551" s="17">
        <v>0</v>
      </c>
      <c r="D551" s="17">
        <v>0</v>
      </c>
      <c r="E551" s="25"/>
      <c r="F551" s="122"/>
      <c r="G551" s="36"/>
      <c r="H551" s="36"/>
      <c r="I551" s="36"/>
      <c r="J551" s="9"/>
      <c r="K551" s="33"/>
      <c r="L551" s="54" t="s">
        <v>87</v>
      </c>
      <c r="M551" s="9"/>
      <c r="N551" s="6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</row>
    <row r="552" spans="1:39">
      <c r="A552" s="13">
        <v>41030</v>
      </c>
      <c r="B552" s="33">
        <v>0</v>
      </c>
      <c r="C552" s="33">
        <v>0</v>
      </c>
      <c r="D552" s="33">
        <v>0</v>
      </c>
      <c r="E552" s="25"/>
      <c r="F552" s="122"/>
      <c r="G552" s="36"/>
      <c r="H552" s="36"/>
      <c r="I552" s="36"/>
      <c r="J552" s="9"/>
      <c r="K552" s="33"/>
      <c r="L552" s="54" t="s">
        <v>102</v>
      </c>
      <c r="M552" s="9"/>
      <c r="N552" s="6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</row>
    <row r="553" spans="1:39">
      <c r="A553" s="13">
        <v>41039</v>
      </c>
      <c r="B553" s="33">
        <v>0</v>
      </c>
      <c r="C553" s="33">
        <v>0</v>
      </c>
      <c r="D553" s="33">
        <v>0</v>
      </c>
      <c r="E553" s="25"/>
      <c r="F553" s="122"/>
      <c r="G553" s="36"/>
      <c r="H553" s="36"/>
      <c r="I553" s="36"/>
      <c r="J553" s="9"/>
      <c r="K553" s="33"/>
      <c r="L553" s="54" t="s">
        <v>297</v>
      </c>
      <c r="M553" s="9"/>
      <c r="N553" s="6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</row>
    <row r="554" spans="1:39">
      <c r="A554" s="13">
        <v>41040</v>
      </c>
      <c r="B554" s="17">
        <v>0</v>
      </c>
      <c r="C554" s="17">
        <v>0</v>
      </c>
      <c r="D554" s="17">
        <v>0</v>
      </c>
      <c r="E554" s="25"/>
      <c r="F554" s="122"/>
      <c r="G554" s="36"/>
      <c r="H554" s="36"/>
      <c r="I554" s="36"/>
      <c r="J554" s="9"/>
      <c r="K554" s="33"/>
      <c r="L554" s="54" t="s">
        <v>203</v>
      </c>
      <c r="M554" s="9"/>
      <c r="N554" s="6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</row>
    <row r="555" spans="1:39">
      <c r="A555" s="13">
        <v>41044</v>
      </c>
      <c r="B555" s="17">
        <v>0</v>
      </c>
      <c r="C555" s="17">
        <v>0</v>
      </c>
      <c r="D555" s="17">
        <v>0</v>
      </c>
      <c r="E555" s="25"/>
      <c r="F555" s="122"/>
      <c r="G555" s="36"/>
      <c r="H555" s="36"/>
      <c r="I555" s="36"/>
      <c r="J555" s="9"/>
      <c r="K555" s="33"/>
      <c r="L555" s="54" t="s">
        <v>189</v>
      </c>
      <c r="M555" s="9"/>
      <c r="N555" s="6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</row>
    <row r="556" spans="1:39">
      <c r="A556" s="13">
        <v>41046</v>
      </c>
      <c r="B556" s="17">
        <v>0</v>
      </c>
      <c r="C556" s="17">
        <v>0</v>
      </c>
      <c r="D556" s="17">
        <v>0</v>
      </c>
      <c r="E556" s="25"/>
      <c r="F556" s="122"/>
      <c r="G556" s="36"/>
      <c r="H556" s="36"/>
      <c r="I556" s="36"/>
      <c r="J556" s="9"/>
      <c r="K556" s="33"/>
      <c r="L556" s="83" t="s">
        <v>199</v>
      </c>
      <c r="M556" s="9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</row>
    <row r="557" spans="1:39">
      <c r="A557" s="13">
        <v>41050</v>
      </c>
      <c r="B557" s="33">
        <v>0</v>
      </c>
      <c r="C557" s="33">
        <v>0</v>
      </c>
      <c r="D557" s="33">
        <v>0</v>
      </c>
      <c r="E557" s="25"/>
      <c r="F557" s="122"/>
      <c r="G557" s="36"/>
      <c r="H557" s="36"/>
      <c r="I557" s="36"/>
      <c r="J557" s="36"/>
      <c r="K557" s="82"/>
      <c r="L557" s="58" t="s">
        <v>197</v>
      </c>
      <c r="M557" s="56"/>
      <c r="N557" s="36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</row>
    <row r="558" spans="1:39">
      <c r="A558" s="13">
        <v>41051</v>
      </c>
      <c r="B558" s="33">
        <v>0</v>
      </c>
      <c r="C558" s="33">
        <v>0</v>
      </c>
      <c r="D558" s="33">
        <v>0</v>
      </c>
      <c r="E558" s="25"/>
      <c r="F558" s="122"/>
      <c r="G558" s="36"/>
      <c r="H558" s="36"/>
      <c r="I558" s="36"/>
      <c r="J558" s="36"/>
      <c r="K558" s="82"/>
      <c r="L558" s="54" t="s">
        <v>193</v>
      </c>
      <c r="M558" s="56"/>
      <c r="N558" s="36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</row>
    <row r="559" spans="1:39">
      <c r="A559" s="13">
        <v>41058</v>
      </c>
      <c r="B559" s="33">
        <v>0</v>
      </c>
      <c r="C559" s="33">
        <v>0</v>
      </c>
      <c r="D559" s="33">
        <v>0</v>
      </c>
      <c r="E559" s="25"/>
      <c r="F559" s="122"/>
      <c r="G559" s="33"/>
      <c r="H559" s="36"/>
      <c r="I559" s="36"/>
      <c r="J559" s="42"/>
      <c r="K559" s="36"/>
      <c r="L559" s="54" t="s">
        <v>212</v>
      </c>
      <c r="M559" s="56"/>
      <c r="N559" s="36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</row>
    <row r="560" spans="1:39">
      <c r="A560" s="13">
        <v>41061</v>
      </c>
      <c r="B560" s="33">
        <v>0</v>
      </c>
      <c r="C560" s="33">
        <v>0</v>
      </c>
      <c r="D560" s="33">
        <v>0</v>
      </c>
      <c r="E560" s="25"/>
      <c r="F560" s="122"/>
      <c r="G560" s="36"/>
      <c r="H560" s="36"/>
      <c r="I560" s="36"/>
      <c r="J560" s="42"/>
      <c r="K560" s="33"/>
      <c r="L560" s="51" t="s">
        <v>228</v>
      </c>
      <c r="M560" s="53"/>
      <c r="N560" s="36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</row>
    <row r="561" spans="1:39">
      <c r="A561" s="13">
        <v>41061</v>
      </c>
      <c r="B561" s="33">
        <v>0</v>
      </c>
      <c r="C561" s="33">
        <v>0</v>
      </c>
      <c r="D561" s="33">
        <v>0</v>
      </c>
      <c r="E561" s="25"/>
      <c r="F561" s="122"/>
      <c r="G561" s="36"/>
      <c r="H561" s="36"/>
      <c r="I561" s="36"/>
      <c r="J561" s="36"/>
      <c r="K561" s="82"/>
      <c r="L561" s="51" t="s">
        <v>227</v>
      </c>
      <c r="M561" s="53" t="s">
        <v>211</v>
      </c>
      <c r="N561" s="36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</row>
    <row r="562" spans="1:39">
      <c r="A562" s="13">
        <v>41065</v>
      </c>
      <c r="B562" s="33">
        <v>0</v>
      </c>
      <c r="C562" s="33">
        <v>0</v>
      </c>
      <c r="D562" s="33">
        <v>0</v>
      </c>
      <c r="E562" s="25"/>
      <c r="F562" s="122"/>
      <c r="G562" s="36"/>
      <c r="H562" s="36"/>
      <c r="I562" s="36"/>
      <c r="J562" s="36"/>
      <c r="K562" s="82"/>
      <c r="L562" s="54" t="s">
        <v>230</v>
      </c>
      <c r="M562" s="56"/>
      <c r="N562" s="36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</row>
    <row r="563" spans="1:39">
      <c r="A563" s="13">
        <v>41066</v>
      </c>
      <c r="B563" s="33">
        <v>0</v>
      </c>
      <c r="C563" s="33">
        <v>0</v>
      </c>
      <c r="D563" s="33">
        <v>1</v>
      </c>
      <c r="E563" s="25"/>
      <c r="F563" s="122"/>
      <c r="G563" s="36"/>
      <c r="H563" s="36"/>
      <c r="I563" s="36"/>
      <c r="J563" s="36"/>
      <c r="K563" s="82" t="s">
        <v>259</v>
      </c>
      <c r="L563" s="54" t="s">
        <v>234</v>
      </c>
      <c r="M563" s="56"/>
      <c r="N563" s="36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</row>
    <row r="564" spans="1:39">
      <c r="A564" s="13">
        <v>41071</v>
      </c>
      <c r="B564" s="33">
        <v>0</v>
      </c>
      <c r="C564" s="33">
        <v>0</v>
      </c>
      <c r="D564" s="33">
        <v>0</v>
      </c>
      <c r="E564" s="25"/>
      <c r="F564" s="122"/>
      <c r="G564" s="36"/>
      <c r="H564" s="36"/>
      <c r="I564" s="36"/>
      <c r="J564" s="36"/>
      <c r="K564" s="82"/>
      <c r="L564" s="56" t="s">
        <v>253</v>
      </c>
      <c r="M564" s="56"/>
      <c r="N564" s="36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</row>
    <row r="565" spans="1:39">
      <c r="A565" s="13">
        <v>41072</v>
      </c>
      <c r="B565" s="33">
        <v>0</v>
      </c>
      <c r="C565" s="33">
        <v>0</v>
      </c>
      <c r="D565" s="33">
        <v>0</v>
      </c>
      <c r="E565" s="25"/>
      <c r="F565" s="122"/>
      <c r="G565" s="36"/>
      <c r="H565" s="36"/>
      <c r="I565" s="36"/>
      <c r="J565" s="36"/>
      <c r="K565" s="82"/>
      <c r="L565" s="54" t="s">
        <v>240</v>
      </c>
      <c r="M565" s="56"/>
      <c r="N565" s="36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</row>
    <row r="566" spans="1:39">
      <c r="A566" s="13">
        <v>41078</v>
      </c>
      <c r="B566" s="33">
        <v>0</v>
      </c>
      <c r="C566" s="33">
        <v>0</v>
      </c>
      <c r="D566" s="33">
        <v>0</v>
      </c>
      <c r="E566" s="25"/>
      <c r="F566" s="122"/>
      <c r="G566" s="36"/>
      <c r="H566" s="36"/>
      <c r="I566" s="36"/>
      <c r="J566" s="36"/>
      <c r="K566" s="82"/>
      <c r="L566" s="54" t="s">
        <v>282</v>
      </c>
      <c r="M566" s="56"/>
      <c r="N566" s="36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</row>
    <row r="567" spans="1:39">
      <c r="A567" s="13">
        <v>41080</v>
      </c>
      <c r="B567" s="33">
        <v>0</v>
      </c>
      <c r="C567" s="33">
        <v>0</v>
      </c>
      <c r="D567" s="33">
        <v>0</v>
      </c>
      <c r="E567" s="25"/>
      <c r="F567" s="122"/>
      <c r="G567" s="36"/>
      <c r="H567" s="36"/>
      <c r="I567" s="36"/>
      <c r="J567" s="36"/>
      <c r="K567" s="82"/>
      <c r="L567" s="54" t="s">
        <v>318</v>
      </c>
      <c r="M567" s="56"/>
      <c r="N567" s="36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</row>
    <row r="568" spans="1:39">
      <c r="A568" s="13">
        <v>41081</v>
      </c>
      <c r="B568" s="33">
        <v>0</v>
      </c>
      <c r="C568" s="33">
        <v>0</v>
      </c>
      <c r="D568" s="33">
        <v>0</v>
      </c>
      <c r="E568" s="25"/>
      <c r="F568" s="122"/>
      <c r="G568" s="36"/>
      <c r="H568" s="36"/>
      <c r="I568" s="36"/>
      <c r="J568" s="36"/>
      <c r="K568" s="82"/>
      <c r="L568" s="56" t="s">
        <v>261</v>
      </c>
      <c r="M568" s="56"/>
      <c r="N568" s="36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</row>
    <row r="569" spans="1:39">
      <c r="A569" s="13">
        <v>41088</v>
      </c>
      <c r="B569" s="33">
        <v>0</v>
      </c>
      <c r="C569" s="33">
        <v>0</v>
      </c>
      <c r="D569" s="33">
        <v>0</v>
      </c>
      <c r="E569" s="25"/>
      <c r="F569" s="122"/>
      <c r="G569" s="36"/>
      <c r="H569" s="36"/>
      <c r="I569" s="36"/>
      <c r="J569" s="36"/>
      <c r="K569" s="82"/>
      <c r="L569" s="54" t="s">
        <v>304</v>
      </c>
      <c r="M569" s="56"/>
      <c r="N569" s="36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</row>
    <row r="570" spans="1:39" ht="13.5" thickBot="1">
      <c r="A570" s="14">
        <v>41089</v>
      </c>
      <c r="B570" s="38">
        <v>0</v>
      </c>
      <c r="C570" s="38">
        <v>0</v>
      </c>
      <c r="D570" s="38">
        <v>0</v>
      </c>
      <c r="E570" s="142"/>
      <c r="F570" s="97"/>
      <c r="G570" s="39"/>
      <c r="H570" s="39"/>
      <c r="I570" s="39"/>
      <c r="J570" s="39"/>
      <c r="K570" s="100"/>
      <c r="L570" s="55" t="s">
        <v>293</v>
      </c>
      <c r="M570" s="65"/>
      <c r="N570" s="36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</row>
    <row r="571" spans="1:39">
      <c r="A571" s="13"/>
      <c r="B571" s="36">
        <f>COUNT(B496:F570)</f>
        <v>327</v>
      </c>
      <c r="C571" s="36"/>
      <c r="D571" s="36"/>
      <c r="E571" s="36"/>
      <c r="F571" s="36"/>
      <c r="G571" s="34"/>
      <c r="H571" s="36"/>
      <c r="I571" s="36"/>
      <c r="J571" s="36"/>
      <c r="K571" s="34"/>
      <c r="L571" s="36"/>
      <c r="M571" s="34"/>
      <c r="N571" s="36"/>
      <c r="O571" s="34"/>
      <c r="P571" s="36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</row>
    <row r="572" spans="1:39">
      <c r="A572" s="13"/>
      <c r="B572" s="36"/>
      <c r="C572" s="36"/>
      <c r="D572" s="36"/>
      <c r="E572" s="36"/>
      <c r="F572" s="36"/>
      <c r="G572" s="34"/>
      <c r="H572" s="36"/>
      <c r="I572" s="36"/>
      <c r="J572" s="36"/>
      <c r="K572" s="34"/>
      <c r="L572" s="36"/>
      <c r="M572" s="34"/>
      <c r="N572" s="36"/>
      <c r="O572" s="34"/>
      <c r="P572" s="36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</row>
    <row r="573" spans="1:39">
      <c r="A573" s="1" t="s">
        <v>119</v>
      </c>
      <c r="B573" s="12" t="s">
        <v>13</v>
      </c>
      <c r="C573" s="11" t="s">
        <v>13</v>
      </c>
      <c r="D573" s="12" t="s">
        <v>13</v>
      </c>
      <c r="E573" s="11" t="s">
        <v>13</v>
      </c>
      <c r="F573" s="11" t="s">
        <v>13</v>
      </c>
      <c r="G573" s="11" t="s">
        <v>13</v>
      </c>
      <c r="H573" s="11" t="s">
        <v>16</v>
      </c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</row>
    <row r="574" spans="1:39">
      <c r="A574" s="3" t="s">
        <v>0</v>
      </c>
      <c r="B574" s="11" t="s">
        <v>18</v>
      </c>
      <c r="C574" s="11" t="s">
        <v>19</v>
      </c>
      <c r="D574" s="12" t="s">
        <v>20</v>
      </c>
      <c r="E574" s="11" t="s">
        <v>21</v>
      </c>
      <c r="F574" s="4" t="s">
        <v>22</v>
      </c>
      <c r="G574" s="4" t="s">
        <v>29</v>
      </c>
      <c r="H574" s="4" t="s">
        <v>30</v>
      </c>
      <c r="I574" s="6" t="s">
        <v>31</v>
      </c>
      <c r="J574" s="5" t="s">
        <v>32</v>
      </c>
      <c r="K574" s="6" t="s">
        <v>6</v>
      </c>
      <c r="L574" s="5" t="s">
        <v>7</v>
      </c>
      <c r="M574" s="6" t="s">
        <v>8</v>
      </c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</row>
    <row r="575" spans="1:39">
      <c r="A575" s="13">
        <v>41001</v>
      </c>
      <c r="B575" s="89">
        <v>0</v>
      </c>
      <c r="C575" s="32">
        <v>1</v>
      </c>
      <c r="D575" s="89">
        <v>0</v>
      </c>
      <c r="E575" s="32">
        <v>0</v>
      </c>
      <c r="F575" s="17">
        <v>0</v>
      </c>
      <c r="G575" s="17"/>
      <c r="H575" s="18"/>
      <c r="I575" s="18"/>
      <c r="J575" s="18">
        <v>1</v>
      </c>
      <c r="K575" s="17"/>
      <c r="L575" s="54" t="s">
        <v>85</v>
      </c>
      <c r="M575" s="2" t="s">
        <v>154</v>
      </c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</row>
    <row r="576" spans="1:39">
      <c r="A576" s="13">
        <v>41005</v>
      </c>
      <c r="B576" s="90">
        <v>0</v>
      </c>
      <c r="C576" s="19">
        <v>0</v>
      </c>
      <c r="D576" s="90">
        <v>1</v>
      </c>
      <c r="E576" s="19">
        <v>0</v>
      </c>
      <c r="F576" s="17">
        <v>1</v>
      </c>
      <c r="G576" s="17">
        <v>1</v>
      </c>
      <c r="H576" s="18">
        <v>1</v>
      </c>
      <c r="I576" s="18"/>
      <c r="J576" s="18"/>
      <c r="K576" s="17"/>
      <c r="L576" s="54" t="s">
        <v>118</v>
      </c>
      <c r="M576" s="53"/>
      <c r="N576" s="6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</row>
    <row r="577" spans="1:36">
      <c r="A577" s="13">
        <v>41008</v>
      </c>
      <c r="B577" s="90">
        <v>0</v>
      </c>
      <c r="C577" s="19">
        <v>0</v>
      </c>
      <c r="D577" s="90">
        <v>0</v>
      </c>
      <c r="E577" s="19">
        <v>0</v>
      </c>
      <c r="F577" s="17">
        <v>0</v>
      </c>
      <c r="G577" s="17"/>
      <c r="H577" s="18"/>
      <c r="I577" s="18"/>
      <c r="J577" s="18"/>
      <c r="K577" s="17"/>
      <c r="L577" s="54" t="s">
        <v>86</v>
      </c>
      <c r="M577" s="53"/>
      <c r="N577" s="6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</row>
    <row r="578" spans="1:36">
      <c r="A578" s="13">
        <v>41011</v>
      </c>
      <c r="B578" s="90">
        <v>0</v>
      </c>
      <c r="C578" s="19">
        <v>0</v>
      </c>
      <c r="D578" s="90">
        <v>0</v>
      </c>
      <c r="E578" s="19">
        <v>0</v>
      </c>
      <c r="F578" s="17">
        <v>0</v>
      </c>
      <c r="G578" s="17"/>
      <c r="H578" s="18"/>
      <c r="I578" s="18"/>
      <c r="J578" s="18"/>
      <c r="K578" s="17"/>
      <c r="L578" s="54" t="s">
        <v>94</v>
      </c>
      <c r="M578" s="60"/>
      <c r="N578" s="18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</row>
    <row r="579" spans="1:36">
      <c r="A579" s="13">
        <v>41018</v>
      </c>
      <c r="B579" s="90">
        <v>0</v>
      </c>
      <c r="C579" s="19">
        <v>0</v>
      </c>
      <c r="D579" s="90">
        <v>0</v>
      </c>
      <c r="E579" s="19">
        <v>0</v>
      </c>
      <c r="F579" s="17">
        <v>0</v>
      </c>
      <c r="G579" s="17"/>
      <c r="H579" s="18"/>
      <c r="I579" s="18"/>
      <c r="J579" s="18"/>
      <c r="K579" s="17"/>
      <c r="L579" s="54" t="s">
        <v>87</v>
      </c>
      <c r="M579" s="60"/>
      <c r="N579" s="18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</row>
    <row r="580" spans="1:36">
      <c r="A580" s="13">
        <v>41022</v>
      </c>
      <c r="B580" s="90">
        <v>0</v>
      </c>
      <c r="C580" s="19">
        <v>0</v>
      </c>
      <c r="D580" s="90">
        <v>0</v>
      </c>
      <c r="E580" s="19">
        <v>0</v>
      </c>
      <c r="F580" s="17">
        <v>0</v>
      </c>
      <c r="G580" s="17"/>
      <c r="H580" s="18"/>
      <c r="I580" s="18"/>
      <c r="J580" s="18"/>
      <c r="K580" s="17"/>
      <c r="L580" s="54" t="s">
        <v>88</v>
      </c>
      <c r="M580" s="60"/>
      <c r="N580" s="18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</row>
    <row r="581" spans="1:36">
      <c r="A581" s="13">
        <v>41026</v>
      </c>
      <c r="B581" s="90">
        <v>5</v>
      </c>
      <c r="C581" s="19">
        <v>0</v>
      </c>
      <c r="D581" s="90">
        <v>0</v>
      </c>
      <c r="E581" s="19">
        <v>0</v>
      </c>
      <c r="F581" s="17">
        <v>1</v>
      </c>
      <c r="G581" s="17"/>
      <c r="H581" s="18"/>
      <c r="I581" s="18"/>
      <c r="J581" s="18"/>
      <c r="K581" s="17" t="s">
        <v>155</v>
      </c>
      <c r="L581" s="58" t="s">
        <v>121</v>
      </c>
      <c r="M581" s="60"/>
      <c r="N581" s="18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</row>
    <row r="582" spans="1:36">
      <c r="A582" s="13">
        <v>41029</v>
      </c>
      <c r="B582" s="90">
        <v>0</v>
      </c>
      <c r="C582" s="19">
        <v>0</v>
      </c>
      <c r="D582" s="90">
        <v>0</v>
      </c>
      <c r="E582" s="19">
        <v>0</v>
      </c>
      <c r="F582" s="17">
        <v>1</v>
      </c>
      <c r="G582" s="17">
        <v>1</v>
      </c>
      <c r="H582" s="18"/>
      <c r="I582" s="18"/>
      <c r="J582" s="18"/>
      <c r="K582" s="17"/>
      <c r="L582" s="58" t="s">
        <v>89</v>
      </c>
      <c r="M582" s="60"/>
      <c r="N582" s="18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</row>
    <row r="583" spans="1:36">
      <c r="A583" s="13">
        <v>41033</v>
      </c>
      <c r="B583" s="90">
        <v>0</v>
      </c>
      <c r="C583" s="19">
        <v>0</v>
      </c>
      <c r="D583" s="90">
        <v>0</v>
      </c>
      <c r="E583" s="19">
        <v>0</v>
      </c>
      <c r="F583" s="17">
        <v>0</v>
      </c>
      <c r="G583" s="17"/>
      <c r="H583" s="18"/>
      <c r="I583" s="18"/>
      <c r="J583" s="18"/>
      <c r="K583" s="17"/>
      <c r="L583" s="58" t="s">
        <v>109</v>
      </c>
      <c r="M583" s="60"/>
      <c r="N583" s="18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</row>
    <row r="584" spans="1:36">
      <c r="A584" s="13">
        <v>41038</v>
      </c>
      <c r="B584" s="90">
        <v>0</v>
      </c>
      <c r="C584" s="19">
        <v>0</v>
      </c>
      <c r="D584" s="90">
        <v>0</v>
      </c>
      <c r="E584" s="19">
        <v>0</v>
      </c>
      <c r="F584" s="17">
        <v>0</v>
      </c>
      <c r="G584" s="17"/>
      <c r="H584" s="18"/>
      <c r="I584" s="18"/>
      <c r="J584" s="18"/>
      <c r="K584" s="17"/>
      <c r="L584" s="54" t="s">
        <v>90</v>
      </c>
      <c r="M584" s="60"/>
      <c r="N584" s="18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</row>
    <row r="585" spans="1:36">
      <c r="A585" s="13">
        <v>41040</v>
      </c>
      <c r="B585" s="90">
        <v>0</v>
      </c>
      <c r="C585" s="19">
        <v>1</v>
      </c>
      <c r="D585" s="90">
        <v>0</v>
      </c>
      <c r="E585" s="19">
        <v>0</v>
      </c>
      <c r="F585" s="17">
        <v>0</v>
      </c>
      <c r="G585" s="17"/>
      <c r="H585" s="18">
        <v>1</v>
      </c>
      <c r="I585" s="18"/>
      <c r="J585" s="18"/>
      <c r="K585" s="17"/>
      <c r="L585" s="54" t="s">
        <v>203</v>
      </c>
      <c r="M585" s="60"/>
      <c r="N585" s="18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</row>
    <row r="586" spans="1:36">
      <c r="A586" s="13">
        <v>41045</v>
      </c>
      <c r="B586" s="90">
        <v>0</v>
      </c>
      <c r="C586" s="19">
        <v>0</v>
      </c>
      <c r="D586" s="90">
        <v>0</v>
      </c>
      <c r="E586" s="19">
        <v>0</v>
      </c>
      <c r="F586" s="17">
        <v>0</v>
      </c>
      <c r="G586" s="17"/>
      <c r="H586" s="18"/>
      <c r="I586" s="18"/>
      <c r="J586" s="18"/>
      <c r="K586" s="17"/>
      <c r="L586" s="54" t="s">
        <v>91</v>
      </c>
      <c r="M586" s="60"/>
      <c r="N586" s="18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</row>
    <row r="587" spans="1:36">
      <c r="A587" s="13">
        <v>41046</v>
      </c>
      <c r="B587" s="90">
        <v>0</v>
      </c>
      <c r="C587" s="19">
        <v>0</v>
      </c>
      <c r="D587" s="90">
        <v>0</v>
      </c>
      <c r="E587" s="19">
        <v>0</v>
      </c>
      <c r="F587" s="17">
        <v>0</v>
      </c>
      <c r="G587" s="17"/>
      <c r="H587" s="18"/>
      <c r="I587" s="18"/>
      <c r="J587" s="18"/>
      <c r="K587" s="17"/>
      <c r="L587" s="54" t="s">
        <v>199</v>
      </c>
      <c r="M587" s="60"/>
      <c r="N587" s="18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</row>
    <row r="588" spans="1:36">
      <c r="A588" s="13">
        <v>41050</v>
      </c>
      <c r="B588" s="90">
        <v>0</v>
      </c>
      <c r="C588" s="19">
        <v>3</v>
      </c>
      <c r="D588" s="90">
        <v>0</v>
      </c>
      <c r="E588" s="19">
        <v>0</v>
      </c>
      <c r="F588" s="17">
        <v>0</v>
      </c>
      <c r="G588" s="17">
        <v>3</v>
      </c>
      <c r="H588" s="18"/>
      <c r="I588" s="18"/>
      <c r="J588" s="18"/>
      <c r="K588" s="17"/>
      <c r="L588" s="58" t="s">
        <v>197</v>
      </c>
      <c r="M588" s="60"/>
      <c r="N588" s="18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</row>
    <row r="589" spans="1:36">
      <c r="A589" s="13">
        <v>41052</v>
      </c>
      <c r="B589" s="90">
        <v>0</v>
      </c>
      <c r="C589" s="19">
        <v>0</v>
      </c>
      <c r="D589" s="90">
        <v>0</v>
      </c>
      <c r="E589" s="19">
        <v>0</v>
      </c>
      <c r="F589" s="17">
        <v>0</v>
      </c>
      <c r="G589" s="17"/>
      <c r="H589" s="18"/>
      <c r="I589" s="18"/>
      <c r="J589" s="18"/>
      <c r="K589" s="17"/>
      <c r="L589" s="58" t="s">
        <v>209</v>
      </c>
      <c r="M589" s="60"/>
      <c r="N589" s="18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</row>
    <row r="590" spans="1:36">
      <c r="A590" s="13">
        <v>41059</v>
      </c>
      <c r="B590" s="90">
        <v>0</v>
      </c>
      <c r="C590" s="19">
        <v>0</v>
      </c>
      <c r="D590" s="90">
        <v>0</v>
      </c>
      <c r="E590" s="19">
        <v>0</v>
      </c>
      <c r="F590" s="17">
        <v>0</v>
      </c>
      <c r="G590" s="17"/>
      <c r="H590" s="18"/>
      <c r="I590" s="18"/>
      <c r="J590" s="18"/>
      <c r="K590" s="17"/>
      <c r="L590" s="58" t="s">
        <v>220</v>
      </c>
      <c r="M590" s="60"/>
      <c r="N590" s="18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</row>
    <row r="591" spans="1:36">
      <c r="A591" s="13">
        <v>41059</v>
      </c>
      <c r="B591" s="90">
        <v>0</v>
      </c>
      <c r="C591" s="19">
        <v>0</v>
      </c>
      <c r="D591" s="90">
        <v>0</v>
      </c>
      <c r="E591" s="19">
        <v>0</v>
      </c>
      <c r="F591" s="17">
        <v>0</v>
      </c>
      <c r="G591" s="17"/>
      <c r="H591" s="18"/>
      <c r="I591" s="18"/>
      <c r="J591" s="18"/>
      <c r="K591" s="17"/>
      <c r="L591" s="58" t="s">
        <v>224</v>
      </c>
      <c r="M591" s="60" t="s">
        <v>211</v>
      </c>
      <c r="N591" s="18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</row>
    <row r="592" spans="1:36">
      <c r="A592" s="13">
        <v>41061</v>
      </c>
      <c r="B592" s="90">
        <v>0</v>
      </c>
      <c r="C592" s="19">
        <v>0</v>
      </c>
      <c r="D592" s="90">
        <v>0</v>
      </c>
      <c r="E592" s="19">
        <v>0</v>
      </c>
      <c r="F592" s="17">
        <v>0</v>
      </c>
      <c r="G592" s="17"/>
      <c r="H592" s="18"/>
      <c r="I592" s="18"/>
      <c r="J592" s="18"/>
      <c r="K592" s="17"/>
      <c r="L592" s="58" t="s">
        <v>228</v>
      </c>
      <c r="M592" s="60"/>
      <c r="N592" s="18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</row>
    <row r="593" spans="1:36">
      <c r="A593" s="13">
        <v>41066</v>
      </c>
      <c r="B593" s="90">
        <v>0</v>
      </c>
      <c r="C593" s="19">
        <v>0</v>
      </c>
      <c r="D593" s="90">
        <v>0</v>
      </c>
      <c r="E593" s="19">
        <v>0</v>
      </c>
      <c r="F593" s="17">
        <v>1</v>
      </c>
      <c r="G593" s="17"/>
      <c r="H593" s="18">
        <v>1</v>
      </c>
      <c r="I593" s="18"/>
      <c r="J593" s="18"/>
      <c r="K593" s="17"/>
      <c r="L593" s="54" t="s">
        <v>234</v>
      </c>
      <c r="M593" s="60"/>
      <c r="N593" s="18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</row>
    <row r="594" spans="1:36">
      <c r="A594" s="13">
        <v>41067</v>
      </c>
      <c r="B594" s="90">
        <v>0</v>
      </c>
      <c r="C594" s="19">
        <v>0</v>
      </c>
      <c r="D594" s="90">
        <v>0</v>
      </c>
      <c r="E594" s="19">
        <v>0</v>
      </c>
      <c r="F594" s="17">
        <v>0</v>
      </c>
      <c r="G594" s="17"/>
      <c r="H594" s="18"/>
      <c r="I594" s="18"/>
      <c r="J594" s="18"/>
      <c r="K594" s="17"/>
      <c r="L594" s="56" t="s">
        <v>246</v>
      </c>
      <c r="M594" s="60"/>
      <c r="N594" s="18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</row>
    <row r="595" spans="1:36">
      <c r="A595" s="13">
        <v>41071</v>
      </c>
      <c r="B595" s="90">
        <v>0</v>
      </c>
      <c r="C595" s="19">
        <v>0</v>
      </c>
      <c r="D595" s="90">
        <v>0</v>
      </c>
      <c r="E595" s="19">
        <v>0</v>
      </c>
      <c r="F595" s="17">
        <v>1</v>
      </c>
      <c r="G595" s="17"/>
      <c r="H595" s="18">
        <v>1</v>
      </c>
      <c r="I595" s="18"/>
      <c r="J595" s="18"/>
      <c r="K595" s="17"/>
      <c r="L595" s="56" t="s">
        <v>253</v>
      </c>
      <c r="M595" s="60"/>
      <c r="N595" s="18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</row>
    <row r="596" spans="1:36">
      <c r="A596" s="13">
        <v>41074</v>
      </c>
      <c r="B596" s="90">
        <v>0</v>
      </c>
      <c r="C596" s="19">
        <v>0</v>
      </c>
      <c r="D596" s="90">
        <v>0</v>
      </c>
      <c r="E596" s="19">
        <v>0</v>
      </c>
      <c r="F596" s="17">
        <v>2</v>
      </c>
      <c r="G596" s="17">
        <v>2</v>
      </c>
      <c r="H596" s="18"/>
      <c r="I596" s="18"/>
      <c r="J596" s="18"/>
      <c r="K596" s="17"/>
      <c r="L596" s="56" t="s">
        <v>271</v>
      </c>
      <c r="M596" s="60"/>
      <c r="N596" s="18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</row>
    <row r="597" spans="1:36">
      <c r="A597" s="13">
        <v>41079</v>
      </c>
      <c r="B597" s="90">
        <v>0</v>
      </c>
      <c r="C597" s="19">
        <v>0</v>
      </c>
      <c r="D597" s="90">
        <v>0</v>
      </c>
      <c r="E597" s="19">
        <v>0</v>
      </c>
      <c r="F597" s="17">
        <v>0</v>
      </c>
      <c r="G597" s="17"/>
      <c r="H597" s="18"/>
      <c r="I597" s="18"/>
      <c r="J597" s="18"/>
      <c r="K597" s="17"/>
      <c r="L597" s="56" t="s">
        <v>266</v>
      </c>
      <c r="M597" s="60"/>
      <c r="N597" s="18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</row>
    <row r="598" spans="1:36">
      <c r="A598" s="13">
        <v>41080</v>
      </c>
      <c r="B598" s="90">
        <v>0</v>
      </c>
      <c r="C598" s="19">
        <v>0</v>
      </c>
      <c r="D598" s="90">
        <v>0</v>
      </c>
      <c r="E598" s="19">
        <v>0</v>
      </c>
      <c r="F598" s="17">
        <v>0</v>
      </c>
      <c r="G598" s="17"/>
      <c r="H598" s="18"/>
      <c r="I598" s="18"/>
      <c r="J598" s="18"/>
      <c r="K598" s="17"/>
      <c r="L598" s="54" t="s">
        <v>318</v>
      </c>
      <c r="M598" s="60"/>
      <c r="N598" s="18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</row>
    <row r="599" spans="1:36" ht="13.5" thickBot="1">
      <c r="A599" s="13">
        <v>41085</v>
      </c>
      <c r="B599" s="90">
        <v>0</v>
      </c>
      <c r="C599" s="19">
        <v>0</v>
      </c>
      <c r="D599" s="90">
        <v>0</v>
      </c>
      <c r="E599" s="19">
        <v>0</v>
      </c>
      <c r="F599" s="17">
        <v>0</v>
      </c>
      <c r="G599" s="17"/>
      <c r="H599" s="18"/>
      <c r="I599" s="18"/>
      <c r="J599" s="18"/>
      <c r="K599" s="17"/>
      <c r="L599" s="65" t="s">
        <v>312</v>
      </c>
      <c r="M599" s="60"/>
      <c r="N599" s="18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</row>
    <row r="600" spans="1:36" ht="13.5" thickBot="1">
      <c r="A600" s="14">
        <v>41088</v>
      </c>
      <c r="B600" s="94">
        <v>0</v>
      </c>
      <c r="C600" s="22">
        <v>0</v>
      </c>
      <c r="D600" s="94">
        <v>0</v>
      </c>
      <c r="E600" s="22">
        <v>0</v>
      </c>
      <c r="F600" s="20">
        <v>4</v>
      </c>
      <c r="G600" s="20"/>
      <c r="H600" s="21"/>
      <c r="I600" s="21"/>
      <c r="J600" s="21"/>
      <c r="K600" s="20"/>
      <c r="L600" s="55" t="s">
        <v>304</v>
      </c>
      <c r="M600" s="61" t="s">
        <v>305</v>
      </c>
      <c r="N600" s="18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</row>
    <row r="601" spans="1:36">
      <c r="A601" s="13">
        <v>41001</v>
      </c>
      <c r="B601" s="90">
        <v>0</v>
      </c>
      <c r="C601" s="19">
        <v>2</v>
      </c>
      <c r="D601" s="90">
        <v>0</v>
      </c>
      <c r="E601" s="19">
        <v>0</v>
      </c>
      <c r="F601" s="18">
        <v>1</v>
      </c>
      <c r="G601" s="33">
        <v>1</v>
      </c>
      <c r="H601" s="36"/>
      <c r="I601" s="36">
        <v>2</v>
      </c>
      <c r="J601" s="34"/>
      <c r="K601" s="33"/>
      <c r="L601" s="54" t="s">
        <v>85</v>
      </c>
      <c r="M601" s="53"/>
      <c r="N601" s="18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</row>
    <row r="602" spans="1:36">
      <c r="A602" s="13">
        <v>41005</v>
      </c>
      <c r="B602" s="90">
        <v>0</v>
      </c>
      <c r="C602" s="19">
        <v>0</v>
      </c>
      <c r="D602" s="90">
        <v>0</v>
      </c>
      <c r="E602" s="19">
        <v>0</v>
      </c>
      <c r="F602" s="18">
        <v>0</v>
      </c>
      <c r="G602" s="33"/>
      <c r="H602" s="36"/>
      <c r="I602" s="36"/>
      <c r="J602" s="34"/>
      <c r="K602" s="33"/>
      <c r="L602" s="54" t="s">
        <v>118</v>
      </c>
      <c r="M602" s="53"/>
      <c r="N602" s="18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</row>
    <row r="603" spans="1:36">
      <c r="A603" s="13">
        <v>41008</v>
      </c>
      <c r="B603" s="90">
        <v>0</v>
      </c>
      <c r="C603" s="19">
        <v>0</v>
      </c>
      <c r="D603" s="90">
        <v>0</v>
      </c>
      <c r="E603" s="19">
        <v>0</v>
      </c>
      <c r="F603" s="18">
        <v>1</v>
      </c>
      <c r="G603" s="33"/>
      <c r="H603" s="36"/>
      <c r="I603" s="36"/>
      <c r="J603" s="34"/>
      <c r="K603" s="33"/>
      <c r="L603" s="54" t="s">
        <v>86</v>
      </c>
      <c r="M603" s="53"/>
      <c r="N603" s="18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</row>
    <row r="604" spans="1:36">
      <c r="A604" s="13">
        <v>41011</v>
      </c>
      <c r="B604" s="90">
        <v>1</v>
      </c>
      <c r="C604" s="19">
        <v>0</v>
      </c>
      <c r="D604" s="90">
        <v>0</v>
      </c>
      <c r="E604" s="19">
        <v>0</v>
      </c>
      <c r="F604" s="17">
        <v>0</v>
      </c>
      <c r="G604" s="17">
        <v>1</v>
      </c>
      <c r="H604" s="18"/>
      <c r="I604" s="18"/>
      <c r="J604" s="18"/>
      <c r="K604" s="17"/>
      <c r="L604" s="54" t="s">
        <v>94</v>
      </c>
      <c r="M604" s="60"/>
      <c r="N604" s="18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</row>
    <row r="605" spans="1:36">
      <c r="A605" s="13">
        <v>41018</v>
      </c>
      <c r="B605" s="37">
        <v>0</v>
      </c>
      <c r="C605" s="42">
        <v>0</v>
      </c>
      <c r="D605" s="37">
        <v>0</v>
      </c>
      <c r="E605" s="42">
        <v>0</v>
      </c>
      <c r="F605" s="36">
        <v>0</v>
      </c>
      <c r="G605" s="33"/>
      <c r="H605" s="36"/>
      <c r="I605" s="36"/>
      <c r="J605" s="34"/>
      <c r="K605" s="33"/>
      <c r="L605" s="54" t="s">
        <v>87</v>
      </c>
      <c r="M605" s="53"/>
      <c r="N605" s="18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</row>
    <row r="606" spans="1:36">
      <c r="A606" s="13">
        <v>41022</v>
      </c>
      <c r="B606" s="90">
        <v>0</v>
      </c>
      <c r="C606" s="19">
        <v>0</v>
      </c>
      <c r="D606" s="90">
        <v>0</v>
      </c>
      <c r="E606" s="19">
        <v>0</v>
      </c>
      <c r="F606" s="18">
        <v>0</v>
      </c>
      <c r="G606" s="33"/>
      <c r="H606" s="36"/>
      <c r="I606" s="36"/>
      <c r="J606" s="34"/>
      <c r="K606" s="33"/>
      <c r="L606" s="54" t="s">
        <v>88</v>
      </c>
      <c r="M606" s="53"/>
      <c r="N606" s="18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</row>
    <row r="607" spans="1:36">
      <c r="A607" s="13">
        <v>41026</v>
      </c>
      <c r="B607" s="90">
        <v>1</v>
      </c>
      <c r="C607" s="19">
        <v>0</v>
      </c>
      <c r="D607" s="90">
        <v>0</v>
      </c>
      <c r="E607" s="19">
        <v>0</v>
      </c>
      <c r="F607" s="18">
        <v>0</v>
      </c>
      <c r="G607" s="33"/>
      <c r="H607" s="36"/>
      <c r="I607" s="36"/>
      <c r="J607" s="34">
        <v>1</v>
      </c>
      <c r="K607" s="33"/>
      <c r="L607" s="54" t="s">
        <v>121</v>
      </c>
      <c r="M607" s="53"/>
      <c r="N607" s="18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</row>
    <row r="608" spans="1:36">
      <c r="A608" s="13">
        <v>41029</v>
      </c>
      <c r="B608" s="90">
        <v>0</v>
      </c>
      <c r="C608" s="19">
        <v>0</v>
      </c>
      <c r="D608" s="90">
        <v>0</v>
      </c>
      <c r="E608" s="19">
        <v>0</v>
      </c>
      <c r="F608" s="18">
        <v>0</v>
      </c>
      <c r="G608" s="33"/>
      <c r="H608" s="36"/>
      <c r="I608" s="36"/>
      <c r="J608" s="34"/>
      <c r="K608" s="33"/>
      <c r="L608" s="58" t="s">
        <v>89</v>
      </c>
      <c r="M608" s="53"/>
      <c r="N608" s="18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</row>
    <row r="609" spans="1:36">
      <c r="A609" s="13">
        <v>41033</v>
      </c>
      <c r="B609" s="37">
        <v>0</v>
      </c>
      <c r="C609" s="42">
        <v>0</v>
      </c>
      <c r="D609" s="37">
        <v>0</v>
      </c>
      <c r="E609" s="42">
        <v>1</v>
      </c>
      <c r="F609" s="36">
        <v>0</v>
      </c>
      <c r="G609" s="33">
        <v>1</v>
      </c>
      <c r="H609" s="36"/>
      <c r="I609" s="36"/>
      <c r="J609" s="34"/>
      <c r="K609" s="33"/>
      <c r="L609" s="54" t="s">
        <v>109</v>
      </c>
      <c r="M609" s="53"/>
      <c r="N609" s="18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</row>
    <row r="610" spans="1:36">
      <c r="A610" s="13">
        <v>41038</v>
      </c>
      <c r="B610" s="37">
        <v>0</v>
      </c>
      <c r="C610" s="42">
        <v>0</v>
      </c>
      <c r="D610" s="37">
        <v>2</v>
      </c>
      <c r="E610" s="42">
        <v>0</v>
      </c>
      <c r="F610" s="36">
        <v>1</v>
      </c>
      <c r="G610" s="33"/>
      <c r="H610" s="36">
        <v>2</v>
      </c>
      <c r="I610" s="36"/>
      <c r="J610" s="34">
        <v>1</v>
      </c>
      <c r="K610" s="33"/>
      <c r="L610" s="54" t="s">
        <v>90</v>
      </c>
      <c r="M610" s="53"/>
      <c r="N610" s="18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</row>
    <row r="611" spans="1:36">
      <c r="A611" s="13">
        <v>41040</v>
      </c>
      <c r="B611" s="90">
        <v>0</v>
      </c>
      <c r="C611" s="19">
        <v>0</v>
      </c>
      <c r="D611" s="90">
        <v>0</v>
      </c>
      <c r="E611" s="19">
        <v>0</v>
      </c>
      <c r="F611" s="18">
        <v>0</v>
      </c>
      <c r="G611" s="33"/>
      <c r="H611" s="36"/>
      <c r="I611" s="36"/>
      <c r="J611" s="34"/>
      <c r="K611" s="33"/>
      <c r="L611" s="54" t="s">
        <v>203</v>
      </c>
      <c r="M611" s="53"/>
      <c r="N611" s="18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</row>
    <row r="612" spans="1:36">
      <c r="A612" s="13">
        <v>41045</v>
      </c>
      <c r="B612" s="37">
        <v>0</v>
      </c>
      <c r="C612" s="42">
        <v>0</v>
      </c>
      <c r="D612" s="37">
        <v>3</v>
      </c>
      <c r="E612" s="42">
        <v>0</v>
      </c>
      <c r="F612" s="36">
        <v>0</v>
      </c>
      <c r="G612" s="33"/>
      <c r="H612" s="36"/>
      <c r="I612" s="36"/>
      <c r="J612" s="34">
        <v>3</v>
      </c>
      <c r="K612" s="33"/>
      <c r="L612" s="54" t="s">
        <v>91</v>
      </c>
      <c r="M612" s="53" t="s">
        <v>185</v>
      </c>
      <c r="N612" s="18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</row>
    <row r="613" spans="1:36">
      <c r="A613" s="13">
        <v>41046</v>
      </c>
      <c r="B613" s="37">
        <v>0</v>
      </c>
      <c r="C613" s="42">
        <v>0</v>
      </c>
      <c r="D613" s="37">
        <v>0</v>
      </c>
      <c r="E613" s="42">
        <v>0</v>
      </c>
      <c r="F613" s="36">
        <v>0</v>
      </c>
      <c r="G613" s="33"/>
      <c r="H613" s="36"/>
      <c r="I613" s="36"/>
      <c r="J613" s="34"/>
      <c r="K613" s="33"/>
      <c r="L613" s="54" t="s">
        <v>199</v>
      </c>
      <c r="M613" s="53"/>
      <c r="N613" s="18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</row>
    <row r="614" spans="1:36">
      <c r="A614" s="13">
        <v>41050</v>
      </c>
      <c r="B614" s="37">
        <v>0</v>
      </c>
      <c r="C614" s="42">
        <v>0</v>
      </c>
      <c r="D614" s="37">
        <v>0</v>
      </c>
      <c r="E614" s="42">
        <v>0</v>
      </c>
      <c r="F614" s="36">
        <v>0</v>
      </c>
      <c r="G614" s="33"/>
      <c r="H614" s="36"/>
      <c r="I614" s="36"/>
      <c r="J614" s="34"/>
      <c r="K614" s="33"/>
      <c r="L614" s="58" t="s">
        <v>197</v>
      </c>
      <c r="M614" s="53"/>
      <c r="N614" s="18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</row>
    <row r="615" spans="1:36">
      <c r="A615" s="13">
        <v>41052</v>
      </c>
      <c r="B615" s="37">
        <v>0</v>
      </c>
      <c r="C615" s="42">
        <v>0</v>
      </c>
      <c r="D615" s="37">
        <v>0</v>
      </c>
      <c r="E615" s="42">
        <v>0</v>
      </c>
      <c r="F615" s="36">
        <v>0</v>
      </c>
      <c r="G615" s="33"/>
      <c r="H615" s="36"/>
      <c r="I615" s="36"/>
      <c r="J615" s="34"/>
      <c r="K615" s="33"/>
      <c r="L615" s="58" t="s">
        <v>209</v>
      </c>
      <c r="M615" s="53"/>
      <c r="N615" s="18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</row>
    <row r="616" spans="1:36">
      <c r="A616" s="13">
        <v>41059</v>
      </c>
      <c r="B616" s="90">
        <v>1</v>
      </c>
      <c r="C616" s="19">
        <v>0</v>
      </c>
      <c r="D616" s="90">
        <v>0</v>
      </c>
      <c r="E616" s="19">
        <v>0</v>
      </c>
      <c r="F616" s="18">
        <v>0</v>
      </c>
      <c r="G616" s="33">
        <v>1</v>
      </c>
      <c r="H616" s="36"/>
      <c r="I616" s="36"/>
      <c r="J616" s="34"/>
      <c r="K616" s="33"/>
      <c r="L616" s="58" t="s">
        <v>220</v>
      </c>
      <c r="M616" s="53"/>
      <c r="N616" s="18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</row>
    <row r="617" spans="1:36">
      <c r="A617" s="13">
        <v>41059</v>
      </c>
      <c r="B617" s="90">
        <v>0</v>
      </c>
      <c r="C617" s="19">
        <v>0</v>
      </c>
      <c r="D617" s="90">
        <v>0</v>
      </c>
      <c r="E617" s="19">
        <v>0</v>
      </c>
      <c r="F617" s="18">
        <v>0</v>
      </c>
      <c r="G617" s="33"/>
      <c r="H617" s="36"/>
      <c r="I617" s="36"/>
      <c r="J617" s="34"/>
      <c r="K617" s="33"/>
      <c r="L617" s="58" t="s">
        <v>224</v>
      </c>
      <c r="M617" s="53" t="s">
        <v>211</v>
      </c>
      <c r="N617" s="18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</row>
    <row r="618" spans="1:36">
      <c r="A618" s="13">
        <v>41061</v>
      </c>
      <c r="B618" s="90">
        <v>0</v>
      </c>
      <c r="C618" s="19">
        <v>0</v>
      </c>
      <c r="D618" s="90">
        <v>0</v>
      </c>
      <c r="E618" s="19">
        <v>0</v>
      </c>
      <c r="F618" s="18">
        <v>0</v>
      </c>
      <c r="G618" s="33"/>
      <c r="H618" s="36"/>
      <c r="I618" s="36"/>
      <c r="J618" s="34"/>
      <c r="K618" s="33"/>
      <c r="L618" s="58" t="s">
        <v>228</v>
      </c>
      <c r="M618" s="53"/>
      <c r="N618" s="18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</row>
    <row r="619" spans="1:36">
      <c r="A619" s="13">
        <v>41066</v>
      </c>
      <c r="B619" s="37">
        <v>1</v>
      </c>
      <c r="C619" s="42">
        <v>0</v>
      </c>
      <c r="D619" s="37">
        <v>0</v>
      </c>
      <c r="E619" s="42">
        <v>0</v>
      </c>
      <c r="F619" s="36">
        <v>0</v>
      </c>
      <c r="G619" s="33">
        <v>1</v>
      </c>
      <c r="H619" s="36"/>
      <c r="I619" s="36"/>
      <c r="J619" s="34"/>
      <c r="K619" s="33"/>
      <c r="L619" s="54" t="s">
        <v>234</v>
      </c>
      <c r="M619" s="53"/>
      <c r="N619" s="18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</row>
    <row r="620" spans="1:36">
      <c r="A620" s="13">
        <v>41067</v>
      </c>
      <c r="B620" s="37">
        <v>0</v>
      </c>
      <c r="C620" s="42">
        <v>1</v>
      </c>
      <c r="D620" s="37">
        <v>0</v>
      </c>
      <c r="E620" s="42">
        <v>0</v>
      </c>
      <c r="F620" s="36">
        <v>0</v>
      </c>
      <c r="G620" s="33">
        <v>1</v>
      </c>
      <c r="H620" s="36"/>
      <c r="I620" s="36"/>
      <c r="J620" s="34"/>
      <c r="K620" s="33"/>
      <c r="L620" s="56" t="s">
        <v>246</v>
      </c>
      <c r="M620" s="53"/>
      <c r="N620" s="18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</row>
    <row r="621" spans="1:36">
      <c r="A621" s="13">
        <v>41071</v>
      </c>
      <c r="B621" s="37">
        <v>0</v>
      </c>
      <c r="C621" s="42">
        <v>3</v>
      </c>
      <c r="D621" s="37">
        <v>3</v>
      </c>
      <c r="E621" s="42">
        <v>0</v>
      </c>
      <c r="F621" s="36">
        <v>1</v>
      </c>
      <c r="G621" s="33">
        <v>3</v>
      </c>
      <c r="H621" s="36">
        <v>1</v>
      </c>
      <c r="I621" s="36"/>
      <c r="J621" s="34">
        <v>3</v>
      </c>
      <c r="K621" s="33"/>
      <c r="L621" s="56" t="s">
        <v>253</v>
      </c>
      <c r="M621" s="53" t="s">
        <v>255</v>
      </c>
      <c r="N621" s="18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</row>
    <row r="622" spans="1:36">
      <c r="A622" s="13">
        <v>41074</v>
      </c>
      <c r="B622" s="37">
        <v>0</v>
      </c>
      <c r="C622" s="42">
        <v>1</v>
      </c>
      <c r="D622" s="37">
        <v>0</v>
      </c>
      <c r="E622" s="42">
        <v>0</v>
      </c>
      <c r="F622" s="36">
        <v>0</v>
      </c>
      <c r="G622" s="33">
        <v>1</v>
      </c>
      <c r="H622" s="36"/>
      <c r="I622" s="36"/>
      <c r="J622" s="34"/>
      <c r="K622" s="33"/>
      <c r="L622" s="56" t="s">
        <v>271</v>
      </c>
      <c r="M622" s="53"/>
      <c r="N622" s="18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</row>
    <row r="623" spans="1:36">
      <c r="A623" s="13">
        <v>41079</v>
      </c>
      <c r="B623" s="37">
        <v>0</v>
      </c>
      <c r="C623" s="42">
        <v>0</v>
      </c>
      <c r="D623" s="37">
        <v>0</v>
      </c>
      <c r="E623" s="42">
        <v>0</v>
      </c>
      <c r="F623" s="36">
        <v>0</v>
      </c>
      <c r="G623" s="33"/>
      <c r="H623" s="36"/>
      <c r="I623" s="36"/>
      <c r="J623" s="34"/>
      <c r="K623" s="33"/>
      <c r="L623" s="56" t="s">
        <v>266</v>
      </c>
      <c r="M623" s="53"/>
      <c r="N623" s="18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</row>
    <row r="624" spans="1:36">
      <c r="A624" s="13">
        <v>41080</v>
      </c>
      <c r="B624" s="37">
        <v>0</v>
      </c>
      <c r="C624" s="37">
        <v>0</v>
      </c>
      <c r="D624" s="37">
        <v>0</v>
      </c>
      <c r="E624" s="37">
        <v>0</v>
      </c>
      <c r="F624" s="36">
        <v>1</v>
      </c>
      <c r="G624" s="33"/>
      <c r="H624" s="36"/>
      <c r="I624" s="36"/>
      <c r="J624" s="34">
        <v>1</v>
      </c>
      <c r="K624" s="33"/>
      <c r="L624" s="54" t="s">
        <v>318</v>
      </c>
      <c r="M624" s="53" t="s">
        <v>322</v>
      </c>
      <c r="N624" s="18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</row>
    <row r="625" spans="1:36">
      <c r="A625" s="13">
        <v>41082</v>
      </c>
      <c r="B625" s="37">
        <v>0</v>
      </c>
      <c r="C625" s="42">
        <v>0</v>
      </c>
      <c r="D625" s="37">
        <v>0</v>
      </c>
      <c r="E625" s="42">
        <v>0</v>
      </c>
      <c r="F625" s="36">
        <v>0</v>
      </c>
      <c r="G625" s="33"/>
      <c r="H625" s="36"/>
      <c r="I625" s="36"/>
      <c r="J625" s="34"/>
      <c r="K625" s="33"/>
      <c r="L625" s="54" t="s">
        <v>284</v>
      </c>
      <c r="M625" s="53"/>
      <c r="N625" s="18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</row>
    <row r="626" spans="1:36" ht="13.5" thickBot="1">
      <c r="A626" s="13">
        <v>41085</v>
      </c>
      <c r="B626" s="90">
        <v>0</v>
      </c>
      <c r="C626" s="19">
        <v>6</v>
      </c>
      <c r="D626" s="90">
        <v>0</v>
      </c>
      <c r="E626" s="19">
        <v>0</v>
      </c>
      <c r="F626" s="17">
        <v>6</v>
      </c>
      <c r="G626" s="33"/>
      <c r="H626" s="36"/>
      <c r="I626" s="36"/>
      <c r="J626" s="34">
        <v>6</v>
      </c>
      <c r="K626" s="33"/>
      <c r="L626" s="65" t="s">
        <v>312</v>
      </c>
      <c r="M626" s="53" t="s">
        <v>314</v>
      </c>
      <c r="N626" s="18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</row>
    <row r="627" spans="1:36" ht="13.5" thickBot="1">
      <c r="A627" s="14">
        <v>41088</v>
      </c>
      <c r="B627" s="40">
        <v>0</v>
      </c>
      <c r="C627" s="43">
        <v>1</v>
      </c>
      <c r="D627" s="40">
        <v>0</v>
      </c>
      <c r="E627" s="43">
        <v>0</v>
      </c>
      <c r="F627" s="39">
        <v>4</v>
      </c>
      <c r="G627" s="38"/>
      <c r="H627" s="39"/>
      <c r="I627" s="39"/>
      <c r="J627" s="39"/>
      <c r="K627" s="38"/>
      <c r="L627" s="55" t="s">
        <v>304</v>
      </c>
      <c r="M627" s="57" t="s">
        <v>305</v>
      </c>
      <c r="N627" s="18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</row>
    <row r="628" spans="1:36">
      <c r="A628" s="13">
        <v>41001</v>
      </c>
      <c r="B628" s="90">
        <v>0</v>
      </c>
      <c r="C628" s="19">
        <v>0</v>
      </c>
      <c r="D628" s="90">
        <v>0</v>
      </c>
      <c r="E628" s="19">
        <v>0</v>
      </c>
      <c r="F628" s="23"/>
      <c r="G628" s="33"/>
      <c r="H628" s="36"/>
      <c r="I628" s="36"/>
      <c r="J628" s="34"/>
      <c r="K628" s="33"/>
      <c r="L628" s="54" t="s">
        <v>85</v>
      </c>
      <c r="M628" s="53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</row>
    <row r="629" spans="1:36">
      <c r="A629" s="13">
        <v>41005</v>
      </c>
      <c r="B629" s="90">
        <v>0</v>
      </c>
      <c r="C629" s="19">
        <v>0</v>
      </c>
      <c r="D629" s="90">
        <v>0</v>
      </c>
      <c r="E629" s="19">
        <v>0</v>
      </c>
      <c r="F629" s="23"/>
      <c r="G629" s="33"/>
      <c r="H629" s="36"/>
      <c r="I629" s="36"/>
      <c r="J629" s="34"/>
      <c r="K629" s="33"/>
      <c r="L629" s="54" t="s">
        <v>118</v>
      </c>
      <c r="M629" s="53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</row>
    <row r="630" spans="1:36">
      <c r="A630" s="13">
        <v>41008</v>
      </c>
      <c r="B630" s="90">
        <v>0</v>
      </c>
      <c r="C630" s="19">
        <v>0</v>
      </c>
      <c r="D630" s="90">
        <v>0</v>
      </c>
      <c r="E630" s="19">
        <v>0</v>
      </c>
      <c r="F630" s="23"/>
      <c r="G630" s="33"/>
      <c r="H630" s="36"/>
      <c r="I630" s="36"/>
      <c r="J630" s="34"/>
      <c r="K630" s="33"/>
      <c r="L630" s="54" t="s">
        <v>86</v>
      </c>
      <c r="M630" s="53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</row>
    <row r="631" spans="1:36">
      <c r="A631" s="13">
        <v>41011</v>
      </c>
      <c r="B631" s="90">
        <v>0</v>
      </c>
      <c r="C631" s="19">
        <v>0</v>
      </c>
      <c r="D631" s="90">
        <v>0</v>
      </c>
      <c r="E631" s="19">
        <v>0</v>
      </c>
      <c r="F631" s="23"/>
      <c r="G631" s="17"/>
      <c r="H631" s="18"/>
      <c r="I631" s="18"/>
      <c r="J631" s="18"/>
      <c r="K631" s="17"/>
      <c r="L631" s="54" t="s">
        <v>94</v>
      </c>
      <c r="M631" s="60"/>
      <c r="N631" s="18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</row>
    <row r="632" spans="1:36">
      <c r="A632" s="13">
        <v>41018</v>
      </c>
      <c r="B632" s="37">
        <v>0</v>
      </c>
      <c r="C632" s="42">
        <v>0</v>
      </c>
      <c r="D632" s="37">
        <v>0</v>
      </c>
      <c r="E632" s="42">
        <v>0</v>
      </c>
      <c r="F632" s="23"/>
      <c r="G632" s="33"/>
      <c r="H632" s="36"/>
      <c r="I632" s="36"/>
      <c r="J632" s="34"/>
      <c r="K632" s="33"/>
      <c r="L632" s="54" t="s">
        <v>87</v>
      </c>
      <c r="M632" s="53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</row>
    <row r="633" spans="1:36">
      <c r="A633" s="13">
        <v>41022</v>
      </c>
      <c r="B633" s="90">
        <v>0</v>
      </c>
      <c r="C633" s="19">
        <v>0</v>
      </c>
      <c r="D633" s="90">
        <v>0</v>
      </c>
      <c r="E633" s="19">
        <v>0</v>
      </c>
      <c r="F633" s="23"/>
      <c r="G633" s="33"/>
      <c r="H633" s="36"/>
      <c r="I633" s="36"/>
      <c r="J633" s="34"/>
      <c r="K633" s="33"/>
      <c r="L633" s="54" t="s">
        <v>88</v>
      </c>
      <c r="M633" s="53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</row>
    <row r="634" spans="1:36">
      <c r="A634" s="13">
        <v>41026</v>
      </c>
      <c r="B634" s="90">
        <v>0</v>
      </c>
      <c r="C634" s="19">
        <v>0</v>
      </c>
      <c r="D634" s="90">
        <v>0</v>
      </c>
      <c r="E634" s="19">
        <v>0</v>
      </c>
      <c r="F634" s="23"/>
      <c r="G634" s="33"/>
      <c r="H634" s="36"/>
      <c r="I634" s="36"/>
      <c r="J634" s="34"/>
      <c r="K634" s="33"/>
      <c r="L634" s="54" t="s">
        <v>121</v>
      </c>
      <c r="M634" s="53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</row>
    <row r="635" spans="1:36">
      <c r="A635" s="13">
        <v>41029</v>
      </c>
      <c r="B635" s="90">
        <v>0</v>
      </c>
      <c r="C635" s="19">
        <v>0</v>
      </c>
      <c r="D635" s="90">
        <v>0</v>
      </c>
      <c r="E635" s="19">
        <v>0</v>
      </c>
      <c r="F635" s="23"/>
      <c r="G635" s="33"/>
      <c r="H635" s="36"/>
      <c r="I635" s="36"/>
      <c r="J635" s="34"/>
      <c r="K635" s="33"/>
      <c r="L635" s="58" t="s">
        <v>89</v>
      </c>
      <c r="M635" s="53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</row>
    <row r="636" spans="1:36">
      <c r="A636" s="13">
        <v>41033</v>
      </c>
      <c r="B636" s="37">
        <v>0</v>
      </c>
      <c r="C636" s="42">
        <v>0</v>
      </c>
      <c r="D636" s="37">
        <v>0</v>
      </c>
      <c r="E636" s="42">
        <v>0</v>
      </c>
      <c r="F636" s="23"/>
      <c r="G636" s="33"/>
      <c r="H636" s="36"/>
      <c r="I636" s="36"/>
      <c r="J636" s="34"/>
      <c r="K636" s="33"/>
      <c r="L636" s="54" t="s">
        <v>109</v>
      </c>
      <c r="M636" s="53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</row>
    <row r="637" spans="1:36">
      <c r="A637" s="13">
        <v>41038</v>
      </c>
      <c r="B637" s="37">
        <v>0</v>
      </c>
      <c r="C637" s="42">
        <v>0</v>
      </c>
      <c r="D637" s="37">
        <v>0</v>
      </c>
      <c r="E637" s="42">
        <v>0</v>
      </c>
      <c r="F637" s="23"/>
      <c r="G637" s="33"/>
      <c r="H637" s="36"/>
      <c r="I637" s="36"/>
      <c r="J637" s="34"/>
      <c r="K637" s="33"/>
      <c r="L637" s="54" t="s">
        <v>90</v>
      </c>
      <c r="M637" s="53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</row>
    <row r="638" spans="1:36">
      <c r="A638" s="13">
        <v>41040</v>
      </c>
      <c r="B638" s="90">
        <v>0</v>
      </c>
      <c r="C638" s="19">
        <v>0</v>
      </c>
      <c r="D638" s="90">
        <v>0</v>
      </c>
      <c r="E638" s="19">
        <v>0</v>
      </c>
      <c r="F638" s="23"/>
      <c r="G638" s="33"/>
      <c r="H638" s="36"/>
      <c r="I638" s="36"/>
      <c r="J638" s="34"/>
      <c r="K638" s="33"/>
      <c r="L638" s="54" t="s">
        <v>203</v>
      </c>
      <c r="M638" s="53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</row>
    <row r="639" spans="1:36">
      <c r="A639" s="13">
        <v>41045</v>
      </c>
      <c r="B639" s="37">
        <v>0</v>
      </c>
      <c r="C639" s="42">
        <v>0</v>
      </c>
      <c r="D639" s="37">
        <v>0</v>
      </c>
      <c r="E639" s="42">
        <v>0</v>
      </c>
      <c r="F639" s="23"/>
      <c r="G639" s="33"/>
      <c r="H639" s="36"/>
      <c r="I639" s="36"/>
      <c r="J639" s="34"/>
      <c r="K639" s="33"/>
      <c r="L639" s="54" t="s">
        <v>91</v>
      </c>
      <c r="M639" s="53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</row>
    <row r="640" spans="1:36">
      <c r="A640" s="13">
        <v>41046</v>
      </c>
      <c r="B640" s="37">
        <v>0</v>
      </c>
      <c r="C640" s="42">
        <v>0</v>
      </c>
      <c r="D640" s="37">
        <v>0</v>
      </c>
      <c r="E640" s="42">
        <v>0</v>
      </c>
      <c r="F640" s="23"/>
      <c r="G640" s="33"/>
      <c r="H640" s="36"/>
      <c r="I640" s="36"/>
      <c r="J640" s="34"/>
      <c r="K640" s="33"/>
      <c r="L640" s="54" t="s">
        <v>199</v>
      </c>
      <c r="M640" s="53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</row>
    <row r="641" spans="1:40">
      <c r="A641" s="13">
        <v>41050</v>
      </c>
      <c r="B641" s="37">
        <v>0</v>
      </c>
      <c r="C641" s="42">
        <v>0</v>
      </c>
      <c r="D641" s="37">
        <v>0</v>
      </c>
      <c r="E641" s="42">
        <v>0</v>
      </c>
      <c r="F641" s="23"/>
      <c r="G641" s="33"/>
      <c r="H641" s="36"/>
      <c r="I641" s="36"/>
      <c r="J641" s="34"/>
      <c r="K641" s="33"/>
      <c r="L641" s="58" t="s">
        <v>197</v>
      </c>
      <c r="M641" s="53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</row>
    <row r="642" spans="1:40">
      <c r="A642" s="13">
        <v>41052</v>
      </c>
      <c r="B642" s="37">
        <v>0</v>
      </c>
      <c r="C642" s="42">
        <v>0</v>
      </c>
      <c r="D642" s="37">
        <v>0</v>
      </c>
      <c r="E642" s="42">
        <v>0</v>
      </c>
      <c r="F642" s="23"/>
      <c r="G642" s="33"/>
      <c r="H642" s="36"/>
      <c r="I642" s="36"/>
      <c r="J642" s="34"/>
      <c r="K642" s="33"/>
      <c r="L642" s="58" t="s">
        <v>209</v>
      </c>
      <c r="M642" s="53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</row>
    <row r="643" spans="1:40">
      <c r="A643" s="13">
        <v>41059</v>
      </c>
      <c r="B643" s="90">
        <v>0</v>
      </c>
      <c r="C643" s="19">
        <v>0</v>
      </c>
      <c r="D643" s="90">
        <v>0</v>
      </c>
      <c r="E643" s="19">
        <v>0</v>
      </c>
      <c r="F643" s="23"/>
      <c r="G643" s="33"/>
      <c r="H643" s="36"/>
      <c r="I643" s="36"/>
      <c r="J643" s="34"/>
      <c r="K643" s="33"/>
      <c r="L643" s="58" t="s">
        <v>220</v>
      </c>
      <c r="M643" s="53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</row>
    <row r="644" spans="1:40">
      <c r="A644" s="13">
        <v>41059</v>
      </c>
      <c r="B644" s="90">
        <v>0</v>
      </c>
      <c r="C644" s="19">
        <v>0</v>
      </c>
      <c r="D644" s="90">
        <v>0</v>
      </c>
      <c r="E644" s="19">
        <v>0</v>
      </c>
      <c r="F644" s="23"/>
      <c r="G644" s="33"/>
      <c r="H644" s="36"/>
      <c r="I644" s="36"/>
      <c r="J644" s="34"/>
      <c r="K644" s="33"/>
      <c r="L644" s="58" t="s">
        <v>224</v>
      </c>
      <c r="M644" s="53" t="s">
        <v>211</v>
      </c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</row>
    <row r="645" spans="1:40">
      <c r="A645" s="13">
        <v>41061</v>
      </c>
      <c r="B645" s="90">
        <v>0</v>
      </c>
      <c r="C645" s="19">
        <v>0</v>
      </c>
      <c r="D645" s="90">
        <v>0</v>
      </c>
      <c r="E645" s="19">
        <v>0</v>
      </c>
      <c r="F645" s="23"/>
      <c r="G645" s="33"/>
      <c r="H645" s="36"/>
      <c r="I645" s="36"/>
      <c r="J645" s="34"/>
      <c r="K645" s="33"/>
      <c r="L645" s="58" t="s">
        <v>228</v>
      </c>
      <c r="M645" s="53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</row>
    <row r="646" spans="1:40">
      <c r="A646" s="13">
        <v>41066</v>
      </c>
      <c r="B646" s="37">
        <v>0</v>
      </c>
      <c r="C646" s="42">
        <v>0</v>
      </c>
      <c r="D646" s="37">
        <v>0</v>
      </c>
      <c r="E646" s="42">
        <v>0</v>
      </c>
      <c r="F646" s="23"/>
      <c r="G646" s="33"/>
      <c r="H646" s="36"/>
      <c r="I646" s="36"/>
      <c r="J646" s="34"/>
      <c r="K646" s="33"/>
      <c r="L646" s="54" t="s">
        <v>234</v>
      </c>
      <c r="M646" s="53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</row>
    <row r="647" spans="1:40">
      <c r="A647" s="13">
        <v>41067</v>
      </c>
      <c r="B647" s="37">
        <v>0</v>
      </c>
      <c r="C647" s="42">
        <v>0</v>
      </c>
      <c r="D647" s="37">
        <v>0</v>
      </c>
      <c r="E647" s="42">
        <v>0</v>
      </c>
      <c r="F647" s="23"/>
      <c r="G647" s="33"/>
      <c r="H647" s="36"/>
      <c r="I647" s="36"/>
      <c r="J647" s="34"/>
      <c r="K647" s="33"/>
      <c r="L647" s="56" t="s">
        <v>246</v>
      </c>
      <c r="M647" s="53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</row>
    <row r="648" spans="1:40">
      <c r="A648" s="13">
        <v>41071</v>
      </c>
      <c r="B648" s="37">
        <v>0</v>
      </c>
      <c r="C648" s="42">
        <v>0</v>
      </c>
      <c r="D648" s="37">
        <v>0</v>
      </c>
      <c r="E648" s="42">
        <v>0</v>
      </c>
      <c r="F648" s="23"/>
      <c r="G648" s="33"/>
      <c r="H648" s="36"/>
      <c r="I648" s="36"/>
      <c r="J648" s="34"/>
      <c r="K648" s="33"/>
      <c r="L648" s="56" t="s">
        <v>253</v>
      </c>
      <c r="M648" s="53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</row>
    <row r="649" spans="1:40">
      <c r="A649" s="13">
        <v>41074</v>
      </c>
      <c r="B649" s="37">
        <v>0</v>
      </c>
      <c r="C649" s="42">
        <v>0</v>
      </c>
      <c r="D649" s="37">
        <v>0</v>
      </c>
      <c r="E649" s="42">
        <v>0</v>
      </c>
      <c r="F649" s="23"/>
      <c r="G649" s="33"/>
      <c r="H649" s="36"/>
      <c r="I649" s="36"/>
      <c r="J649" s="34"/>
      <c r="K649" s="33"/>
      <c r="L649" s="56" t="s">
        <v>271</v>
      </c>
      <c r="M649" s="53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</row>
    <row r="650" spans="1:40">
      <c r="A650" s="13">
        <v>41079</v>
      </c>
      <c r="B650" s="37">
        <v>0</v>
      </c>
      <c r="C650" s="42">
        <v>0</v>
      </c>
      <c r="D650" s="37">
        <v>0</v>
      </c>
      <c r="E650" s="42">
        <v>0</v>
      </c>
      <c r="F650" s="23"/>
      <c r="G650" s="33"/>
      <c r="H650" s="36"/>
      <c r="I650" s="36"/>
      <c r="J650" s="34"/>
      <c r="K650" s="33"/>
      <c r="L650" s="56" t="s">
        <v>266</v>
      </c>
      <c r="M650" s="53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</row>
    <row r="651" spans="1:40">
      <c r="A651" s="13">
        <v>41080</v>
      </c>
      <c r="B651" s="37">
        <v>0</v>
      </c>
      <c r="C651" s="42">
        <v>0</v>
      </c>
      <c r="D651" s="37">
        <v>0</v>
      </c>
      <c r="E651" s="42">
        <v>0</v>
      </c>
      <c r="F651" s="23"/>
      <c r="G651" s="33"/>
      <c r="H651" s="36"/>
      <c r="I651" s="36"/>
      <c r="J651" s="34"/>
      <c r="K651" s="33"/>
      <c r="L651" s="54" t="s">
        <v>318</v>
      </c>
      <c r="M651" s="53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</row>
    <row r="652" spans="1:40">
      <c r="A652" s="13">
        <v>41082</v>
      </c>
      <c r="B652" s="37">
        <v>0</v>
      </c>
      <c r="C652" s="42">
        <v>0</v>
      </c>
      <c r="D652" s="37">
        <v>0</v>
      </c>
      <c r="E652" s="42">
        <v>0</v>
      </c>
      <c r="F652" s="23"/>
      <c r="G652" s="33"/>
      <c r="H652" s="36"/>
      <c r="I652" s="36"/>
      <c r="J652" s="34"/>
      <c r="K652" s="33"/>
      <c r="L652" s="54" t="s">
        <v>284</v>
      </c>
      <c r="M652" s="53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</row>
    <row r="653" spans="1:40" ht="13.5" thickBot="1">
      <c r="A653" s="13">
        <v>41085</v>
      </c>
      <c r="B653" s="90">
        <v>0</v>
      </c>
      <c r="C653" s="19">
        <v>0</v>
      </c>
      <c r="D653" s="90">
        <v>0</v>
      </c>
      <c r="E653" s="19">
        <v>1</v>
      </c>
      <c r="F653" s="23"/>
      <c r="G653" s="33"/>
      <c r="H653" s="36"/>
      <c r="I653" s="36"/>
      <c r="J653" s="34">
        <v>1</v>
      </c>
      <c r="K653" s="33"/>
      <c r="L653" s="65" t="s">
        <v>312</v>
      </c>
      <c r="M653" s="53" t="s">
        <v>315</v>
      </c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</row>
    <row r="654" spans="1:40" ht="13.5" thickBot="1">
      <c r="A654" s="14">
        <v>41088</v>
      </c>
      <c r="B654" s="40">
        <v>0</v>
      </c>
      <c r="C654" s="43">
        <v>1</v>
      </c>
      <c r="D654" s="40">
        <v>0</v>
      </c>
      <c r="E654" s="43">
        <v>0</v>
      </c>
      <c r="F654" s="24"/>
      <c r="G654" s="38"/>
      <c r="H654" s="39"/>
      <c r="I654" s="39"/>
      <c r="J654" s="39"/>
      <c r="K654" s="38"/>
      <c r="L654" s="55" t="s">
        <v>304</v>
      </c>
      <c r="M654" s="57" t="s">
        <v>305</v>
      </c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</row>
    <row r="655" spans="1:40">
      <c r="A655" s="13"/>
      <c r="B655" s="36">
        <f>COUNT(B575:F654)</f>
        <v>373</v>
      </c>
      <c r="C655" s="36"/>
      <c r="D655" s="36"/>
      <c r="E655" s="36"/>
      <c r="F655" s="36"/>
      <c r="G655" s="36"/>
      <c r="H655" s="36"/>
      <c r="I655" s="66"/>
      <c r="J655" s="64"/>
      <c r="K655" s="36"/>
      <c r="L655" s="36"/>
      <c r="M655" s="36"/>
      <c r="N655" s="36"/>
      <c r="O655" s="36"/>
      <c r="P655" s="36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>
      <c r="A656" s="15"/>
      <c r="B656" s="36"/>
      <c r="C656" s="36"/>
      <c r="D656" s="36"/>
      <c r="E656" s="36"/>
      <c r="F656" s="36"/>
      <c r="G656" s="34"/>
      <c r="H656" s="36"/>
      <c r="I656" s="36"/>
      <c r="J656" s="36"/>
      <c r="K656" s="36"/>
      <c r="L656" s="36"/>
      <c r="M656" s="36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>
      <c r="A657" s="1" t="s">
        <v>52</v>
      </c>
      <c r="B657" s="12" t="s">
        <v>13</v>
      </c>
      <c r="C657" s="11" t="s">
        <v>13</v>
      </c>
      <c r="D657" s="12" t="s">
        <v>13</v>
      </c>
      <c r="E657" s="11" t="s">
        <v>13</v>
      </c>
      <c r="F657" s="11" t="s">
        <v>13</v>
      </c>
      <c r="G657" s="11" t="s">
        <v>16</v>
      </c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>
      <c r="A658" s="3" t="s">
        <v>0</v>
      </c>
      <c r="B658" s="11" t="s">
        <v>18</v>
      </c>
      <c r="C658" s="12" t="s">
        <v>19</v>
      </c>
      <c r="D658" s="12" t="s">
        <v>20</v>
      </c>
      <c r="E658" s="11" t="s">
        <v>21</v>
      </c>
      <c r="F658" s="4" t="s">
        <v>22</v>
      </c>
      <c r="G658" s="4" t="s">
        <v>29</v>
      </c>
      <c r="H658" s="4" t="s">
        <v>30</v>
      </c>
      <c r="I658" s="6" t="s">
        <v>31</v>
      </c>
      <c r="J658" s="5" t="s">
        <v>32</v>
      </c>
      <c r="K658" s="6" t="s">
        <v>6</v>
      </c>
      <c r="L658" s="5" t="s">
        <v>7</v>
      </c>
      <c r="M658" s="6" t="s">
        <v>8</v>
      </c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>
      <c r="A659" s="13">
        <v>41003</v>
      </c>
      <c r="B659" s="35">
        <v>0</v>
      </c>
      <c r="C659" s="92">
        <v>0</v>
      </c>
      <c r="D659" s="35">
        <v>0</v>
      </c>
      <c r="E659" s="92">
        <v>0</v>
      </c>
      <c r="F659" s="33">
        <v>0</v>
      </c>
      <c r="G659" s="33"/>
      <c r="H659" s="36"/>
      <c r="I659" s="36"/>
      <c r="J659" s="42"/>
      <c r="K659" s="33"/>
      <c r="L659" s="54" t="s">
        <v>93</v>
      </c>
      <c r="M659" s="53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>
      <c r="A660" s="13">
        <v>41004</v>
      </c>
      <c r="B660" s="33">
        <v>0</v>
      </c>
      <c r="C660" s="37">
        <v>0</v>
      </c>
      <c r="D660" s="33">
        <v>0</v>
      </c>
      <c r="E660" s="37">
        <v>0</v>
      </c>
      <c r="F660" s="33">
        <v>0</v>
      </c>
      <c r="G660" s="33"/>
      <c r="H660" s="36"/>
      <c r="I660" s="36"/>
      <c r="J660" s="42"/>
      <c r="K660" s="33"/>
      <c r="L660" s="54" t="s">
        <v>104</v>
      </c>
      <c r="M660" s="53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>
      <c r="A661" s="13">
        <v>41008</v>
      </c>
      <c r="B661" s="33"/>
      <c r="C661" s="37"/>
      <c r="D661" s="33"/>
      <c r="E661" s="37"/>
      <c r="F661" s="33"/>
      <c r="G661" s="33"/>
      <c r="H661" s="36"/>
      <c r="I661" s="36"/>
      <c r="J661" s="42"/>
      <c r="K661" s="33"/>
      <c r="L661" s="54"/>
      <c r="M661" s="53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>
      <c r="A662" s="13">
        <v>41010</v>
      </c>
      <c r="B662" s="33"/>
      <c r="C662" s="37"/>
      <c r="D662" s="33"/>
      <c r="E662" s="37"/>
      <c r="F662" s="33"/>
      <c r="G662" s="33"/>
      <c r="H662" s="36"/>
      <c r="I662" s="36"/>
      <c r="J662" s="42"/>
      <c r="K662" s="33"/>
      <c r="L662" s="54"/>
      <c r="M662" s="53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>
      <c r="A663" s="13">
        <v>41015</v>
      </c>
      <c r="B663" s="33"/>
      <c r="C663" s="37"/>
      <c r="D663" s="33"/>
      <c r="E663" s="37"/>
      <c r="F663" s="33"/>
      <c r="G663" s="33"/>
      <c r="H663" s="36"/>
      <c r="I663" s="36"/>
      <c r="J663" s="42"/>
      <c r="K663" s="33"/>
      <c r="L663" s="54"/>
      <c r="M663" s="53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>
      <c r="A664" s="13">
        <v>41019</v>
      </c>
      <c r="B664" s="33">
        <v>0</v>
      </c>
      <c r="C664" s="37">
        <v>0</v>
      </c>
      <c r="D664" s="33">
        <v>0</v>
      </c>
      <c r="E664" s="37">
        <v>0</v>
      </c>
      <c r="F664" s="33">
        <v>0</v>
      </c>
      <c r="G664" s="33"/>
      <c r="H664" s="36"/>
      <c r="I664" s="36"/>
      <c r="J664" s="42"/>
      <c r="K664" s="33"/>
      <c r="L664" s="54" t="s">
        <v>106</v>
      </c>
      <c r="M664" s="53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>
      <c r="A665" s="13">
        <v>41022</v>
      </c>
      <c r="B665" s="33">
        <v>0</v>
      </c>
      <c r="C665" s="37">
        <v>0</v>
      </c>
      <c r="D665" s="33">
        <v>0</v>
      </c>
      <c r="E665" s="37">
        <v>0</v>
      </c>
      <c r="F665" s="33">
        <v>0</v>
      </c>
      <c r="G665" s="33"/>
      <c r="H665" s="36"/>
      <c r="I665" s="36"/>
      <c r="J665" s="42"/>
      <c r="K665" s="33"/>
      <c r="L665" s="54" t="s">
        <v>111</v>
      </c>
      <c r="M665" s="53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>
      <c r="A666" s="13">
        <v>41024</v>
      </c>
      <c r="B666" s="33"/>
      <c r="C666" s="37"/>
      <c r="D666" s="33"/>
      <c r="E666" s="37"/>
      <c r="F666" s="33"/>
      <c r="G666" s="33"/>
      <c r="H666" s="36"/>
      <c r="I666" s="36"/>
      <c r="J666" s="42"/>
      <c r="K666" s="33"/>
      <c r="L666" s="54"/>
      <c r="M666" s="53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>
      <c r="A667" s="13">
        <v>41029</v>
      </c>
      <c r="B667" s="33"/>
      <c r="C667" s="37"/>
      <c r="D667" s="33"/>
      <c r="E667" s="37"/>
      <c r="F667" s="33"/>
      <c r="G667" s="33"/>
      <c r="H667" s="36"/>
      <c r="I667" s="36"/>
      <c r="J667" s="42"/>
      <c r="K667" s="33"/>
      <c r="L667" s="54"/>
      <c r="M667" s="53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>
      <c r="A668" s="13">
        <v>41031</v>
      </c>
      <c r="B668" s="33"/>
      <c r="C668" s="37"/>
      <c r="D668" s="33"/>
      <c r="E668" s="37"/>
      <c r="F668" s="33"/>
      <c r="G668" s="33"/>
      <c r="H668" s="36"/>
      <c r="I668" s="36"/>
      <c r="J668" s="42"/>
      <c r="K668" s="33"/>
      <c r="L668" s="54"/>
      <c r="M668" s="53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>
      <c r="A669" s="13">
        <v>41036</v>
      </c>
      <c r="B669" s="33"/>
      <c r="C669" s="37"/>
      <c r="D669" s="33"/>
      <c r="E669" s="37"/>
      <c r="F669" s="33"/>
      <c r="G669" s="33"/>
      <c r="H669" s="36"/>
      <c r="I669" s="36"/>
      <c r="J669" s="42"/>
      <c r="K669" s="33"/>
      <c r="L669" s="54"/>
      <c r="M669" s="53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>
      <c r="A670" s="13">
        <v>41038</v>
      </c>
      <c r="B670" s="33"/>
      <c r="C670" s="37"/>
      <c r="D670" s="33"/>
      <c r="E670" s="37"/>
      <c r="F670" s="33"/>
      <c r="G670" s="33"/>
      <c r="H670" s="36"/>
      <c r="I670" s="36"/>
      <c r="J670" s="42"/>
      <c r="K670" s="33"/>
      <c r="L670" s="54"/>
      <c r="M670" s="53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>
      <c r="A671" s="13">
        <v>41043</v>
      </c>
      <c r="B671" s="33"/>
      <c r="C671" s="37"/>
      <c r="D671" s="33"/>
      <c r="E671" s="37"/>
      <c r="F671" s="33"/>
      <c r="G671" s="33"/>
      <c r="H671" s="36"/>
      <c r="I671" s="36"/>
      <c r="J671" s="42"/>
      <c r="K671" s="33"/>
      <c r="L671" s="54"/>
      <c r="M671" s="53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>
      <c r="A672" s="13">
        <v>41045</v>
      </c>
      <c r="B672" s="33"/>
      <c r="C672" s="37"/>
      <c r="D672" s="33"/>
      <c r="E672" s="37"/>
      <c r="F672" s="33"/>
      <c r="G672" s="33"/>
      <c r="H672" s="36"/>
      <c r="I672" s="36"/>
      <c r="J672" s="42"/>
      <c r="K672" s="33"/>
      <c r="L672" s="54"/>
      <c r="M672" s="53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>
      <c r="A673" s="13">
        <v>41050</v>
      </c>
      <c r="B673" s="33"/>
      <c r="C673" s="37"/>
      <c r="D673" s="33"/>
      <c r="E673" s="37"/>
      <c r="F673" s="33"/>
      <c r="G673" s="33"/>
      <c r="H673" s="36"/>
      <c r="I673" s="36"/>
      <c r="J673" s="42"/>
      <c r="K673" s="33"/>
      <c r="L673" s="54"/>
      <c r="M673" s="53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>
      <c r="A674" s="13">
        <v>41052</v>
      </c>
      <c r="B674" s="33"/>
      <c r="C674" s="37"/>
      <c r="D674" s="33"/>
      <c r="E674" s="37"/>
      <c r="F674" s="33"/>
      <c r="G674" s="33"/>
      <c r="H674" s="36"/>
      <c r="I674" s="36"/>
      <c r="J674" s="42"/>
      <c r="K674" s="33"/>
      <c r="L674" s="54"/>
      <c r="M674" s="53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>
      <c r="A675" s="13">
        <v>41057</v>
      </c>
      <c r="B675" s="33"/>
      <c r="C675" s="37"/>
      <c r="D675" s="33"/>
      <c r="E675" s="37"/>
      <c r="F675" s="33"/>
      <c r="G675" s="33"/>
      <c r="H675" s="36"/>
      <c r="I675" s="36"/>
      <c r="J675" s="42"/>
      <c r="K675" s="33"/>
      <c r="L675" s="54"/>
      <c r="M675" s="53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>
      <c r="A676" s="13">
        <v>41059</v>
      </c>
      <c r="B676" s="33">
        <v>0</v>
      </c>
      <c r="C676" s="37">
        <v>0</v>
      </c>
      <c r="D676" s="33">
        <v>0</v>
      </c>
      <c r="E676" s="37">
        <v>0</v>
      </c>
      <c r="F676" s="33">
        <v>0</v>
      </c>
      <c r="G676" s="33"/>
      <c r="H676" s="36"/>
      <c r="I676" s="36"/>
      <c r="J676" s="42"/>
      <c r="K676" s="33"/>
      <c r="L676" s="54" t="s">
        <v>220</v>
      </c>
      <c r="M676" s="53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>
      <c r="A677" s="13">
        <v>41059</v>
      </c>
      <c r="B677" s="33">
        <v>0</v>
      </c>
      <c r="C677" s="37">
        <v>0</v>
      </c>
      <c r="D677" s="33">
        <v>0</v>
      </c>
      <c r="E677" s="37">
        <v>0</v>
      </c>
      <c r="F677" s="33">
        <v>0</v>
      </c>
      <c r="G677" s="33"/>
      <c r="H677" s="36"/>
      <c r="I677" s="36"/>
      <c r="J677" s="42"/>
      <c r="K677" s="33"/>
      <c r="L677" s="54" t="s">
        <v>224</v>
      </c>
      <c r="M677" s="53" t="s">
        <v>211</v>
      </c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>
      <c r="A678" s="13">
        <v>41064</v>
      </c>
      <c r="B678" s="33"/>
      <c r="C678" s="37"/>
      <c r="D678" s="33"/>
      <c r="E678" s="37"/>
      <c r="F678" s="33"/>
      <c r="G678" s="33"/>
      <c r="H678" s="36"/>
      <c r="I678" s="36"/>
      <c r="J678" s="42"/>
      <c r="K678" s="33"/>
      <c r="L678" s="54"/>
      <c r="M678" s="53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>
      <c r="A679" s="13">
        <v>41066</v>
      </c>
      <c r="B679" s="33"/>
      <c r="C679" s="37"/>
      <c r="D679" s="33"/>
      <c r="E679" s="37"/>
      <c r="F679" s="33"/>
      <c r="G679" s="33"/>
      <c r="H679" s="36"/>
      <c r="I679" s="36"/>
      <c r="J679" s="42"/>
      <c r="K679" s="33"/>
      <c r="L679" s="54"/>
      <c r="M679" s="53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>
      <c r="A680" s="13">
        <v>41071</v>
      </c>
      <c r="B680" s="33"/>
      <c r="C680" s="37"/>
      <c r="D680" s="33"/>
      <c r="E680" s="37"/>
      <c r="F680" s="33"/>
      <c r="G680" s="33"/>
      <c r="H680" s="36"/>
      <c r="I680" s="36"/>
      <c r="J680" s="42"/>
      <c r="K680" s="33"/>
      <c r="L680" s="54"/>
      <c r="M680" s="53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>
      <c r="A681" s="13">
        <v>41073</v>
      </c>
      <c r="B681" s="33"/>
      <c r="C681" s="37"/>
      <c r="D681" s="33"/>
      <c r="E681" s="37"/>
      <c r="F681" s="33"/>
      <c r="G681" s="33"/>
      <c r="H681" s="36"/>
      <c r="I681" s="36"/>
      <c r="J681" s="42"/>
      <c r="K681" s="33"/>
      <c r="L681" s="54"/>
      <c r="M681" s="53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>
      <c r="A682" s="13">
        <v>41078</v>
      </c>
      <c r="B682" s="33"/>
      <c r="C682" s="37"/>
      <c r="D682" s="33"/>
      <c r="E682" s="37"/>
      <c r="F682" s="33"/>
      <c r="G682" s="33"/>
      <c r="H682" s="36"/>
      <c r="I682" s="36"/>
      <c r="J682" s="42"/>
      <c r="K682" s="33"/>
      <c r="L682" s="54"/>
      <c r="M682" s="53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>
      <c r="A683" s="13">
        <v>41080</v>
      </c>
      <c r="B683" s="33"/>
      <c r="C683" s="37"/>
      <c r="D683" s="33"/>
      <c r="E683" s="37"/>
      <c r="F683" s="33"/>
      <c r="G683" s="33"/>
      <c r="H683" s="36"/>
      <c r="I683" s="36"/>
      <c r="J683" s="42"/>
      <c r="K683" s="33"/>
      <c r="L683" s="54"/>
      <c r="M683" s="53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>
      <c r="A684" s="13">
        <v>41085</v>
      </c>
      <c r="B684" s="33"/>
      <c r="C684" s="37"/>
      <c r="D684" s="33"/>
      <c r="E684" s="37"/>
      <c r="F684" s="33"/>
      <c r="G684" s="33"/>
      <c r="H684" s="36"/>
      <c r="I684" s="36"/>
      <c r="J684" s="42"/>
      <c r="K684" s="33"/>
      <c r="L684" s="54"/>
      <c r="M684" s="53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3.5" thickBot="1">
      <c r="A685" s="14">
        <v>41087</v>
      </c>
      <c r="B685" s="38"/>
      <c r="C685" s="40"/>
      <c r="D685" s="38"/>
      <c r="E685" s="40"/>
      <c r="F685" s="38"/>
      <c r="G685" s="38"/>
      <c r="H685" s="39"/>
      <c r="I685" s="39"/>
      <c r="J685" s="43"/>
      <c r="K685" s="38"/>
      <c r="L685" s="55"/>
      <c r="M685" s="57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>
      <c r="A686" s="15"/>
      <c r="B686" s="36"/>
      <c r="C686" s="36"/>
      <c r="D686" s="36"/>
      <c r="E686" s="36"/>
      <c r="F686" s="36"/>
      <c r="G686" s="34"/>
      <c r="H686" s="36"/>
      <c r="I686" s="36"/>
      <c r="J686" s="36"/>
      <c r="K686" s="36"/>
      <c r="L686" s="36"/>
      <c r="M686" s="36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>
      <c r="A687" s="15"/>
      <c r="B687" s="36"/>
      <c r="C687" s="36"/>
      <c r="D687" s="36"/>
      <c r="E687" s="36"/>
      <c r="F687" s="36"/>
      <c r="G687" s="34"/>
      <c r="H687" s="36"/>
      <c r="I687" s="36"/>
      <c r="J687" s="36"/>
      <c r="K687" s="36"/>
      <c r="L687" s="36"/>
      <c r="M687" s="36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>
      <c r="A688" s="1" t="s">
        <v>11</v>
      </c>
      <c r="B688" s="12" t="s">
        <v>13</v>
      </c>
      <c r="C688" s="11" t="s">
        <v>13</v>
      </c>
      <c r="D688" s="12" t="s">
        <v>13</v>
      </c>
      <c r="E688" s="11" t="s">
        <v>13</v>
      </c>
      <c r="F688" s="12" t="s">
        <v>13</v>
      </c>
      <c r="G688" s="11" t="s">
        <v>13</v>
      </c>
      <c r="H688" s="11" t="s">
        <v>13</v>
      </c>
      <c r="I688" s="11" t="s">
        <v>13</v>
      </c>
      <c r="J688" s="11" t="s">
        <v>16</v>
      </c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</row>
    <row r="689" spans="1:31">
      <c r="A689" s="3" t="s">
        <v>0</v>
      </c>
      <c r="B689" s="11" t="s">
        <v>18</v>
      </c>
      <c r="C689" s="6" t="s">
        <v>19</v>
      </c>
      <c r="D689" s="6" t="s">
        <v>20</v>
      </c>
      <c r="E689" s="4" t="s">
        <v>21</v>
      </c>
      <c r="F689" s="4" t="s">
        <v>23</v>
      </c>
      <c r="G689" s="4" t="s">
        <v>24</v>
      </c>
      <c r="H689" s="11" t="s">
        <v>22</v>
      </c>
      <c r="I689" s="4" t="s">
        <v>42</v>
      </c>
      <c r="J689" s="4" t="s">
        <v>29</v>
      </c>
      <c r="K689" s="4" t="s">
        <v>30</v>
      </c>
      <c r="L689" s="6" t="s">
        <v>31</v>
      </c>
      <c r="M689" s="5" t="s">
        <v>32</v>
      </c>
      <c r="N689" s="6" t="s">
        <v>6</v>
      </c>
      <c r="O689" s="5" t="s">
        <v>7</v>
      </c>
      <c r="P689" s="6" t="s">
        <v>8</v>
      </c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</row>
    <row r="690" spans="1:31">
      <c r="A690" s="13">
        <v>41003</v>
      </c>
      <c r="B690" s="17">
        <v>0</v>
      </c>
      <c r="C690" s="17">
        <v>0</v>
      </c>
      <c r="D690" s="17">
        <v>0</v>
      </c>
      <c r="E690" s="17">
        <v>0</v>
      </c>
      <c r="F690" s="25">
        <v>0</v>
      </c>
      <c r="G690" s="25">
        <v>0</v>
      </c>
      <c r="H690" s="17">
        <v>0</v>
      </c>
      <c r="I690" s="25">
        <v>0</v>
      </c>
      <c r="J690" s="17"/>
      <c r="K690" s="18"/>
      <c r="L690" s="18"/>
      <c r="M690" s="18"/>
      <c r="N690" s="17"/>
      <c r="O690" s="54" t="s">
        <v>93</v>
      </c>
      <c r="P690" s="53"/>
      <c r="Q690" s="64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34"/>
      <c r="AC690" s="34"/>
      <c r="AD690" s="34"/>
      <c r="AE690" s="34"/>
    </row>
    <row r="691" spans="1:31">
      <c r="A691" s="13">
        <v>41005</v>
      </c>
      <c r="B691" s="17">
        <v>0</v>
      </c>
      <c r="C691" s="17">
        <v>0</v>
      </c>
      <c r="D691" s="17">
        <v>0</v>
      </c>
      <c r="E691" s="17">
        <v>0</v>
      </c>
      <c r="F691" s="25">
        <v>0</v>
      </c>
      <c r="G691" s="25">
        <v>0</v>
      </c>
      <c r="H691" s="17">
        <v>0</v>
      </c>
      <c r="I691" s="25">
        <v>0</v>
      </c>
      <c r="J691" s="17"/>
      <c r="K691" s="18"/>
      <c r="L691" s="18"/>
      <c r="M691" s="18"/>
      <c r="N691" s="17"/>
      <c r="O691" s="54" t="s">
        <v>118</v>
      </c>
      <c r="P691" s="53"/>
      <c r="Q691" s="64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34"/>
      <c r="AC691" s="34"/>
      <c r="AD691" s="34"/>
      <c r="AE691" s="34"/>
    </row>
    <row r="692" spans="1:31">
      <c r="A692" s="13">
        <v>41009</v>
      </c>
      <c r="B692" s="17">
        <v>0</v>
      </c>
      <c r="C692" s="17">
        <v>0</v>
      </c>
      <c r="D692" s="17">
        <v>0</v>
      </c>
      <c r="E692" s="17">
        <v>0</v>
      </c>
      <c r="F692" s="25">
        <v>0</v>
      </c>
      <c r="G692" s="25">
        <v>0</v>
      </c>
      <c r="H692" s="17">
        <v>0</v>
      </c>
      <c r="I692" s="25">
        <v>0</v>
      </c>
      <c r="J692" s="17"/>
      <c r="K692" s="18"/>
      <c r="L692" s="18"/>
      <c r="M692" s="18"/>
      <c r="N692" s="17"/>
      <c r="O692" s="54" t="s">
        <v>101</v>
      </c>
      <c r="P692" s="60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34"/>
      <c r="AC692" s="34"/>
      <c r="AD692" s="34"/>
      <c r="AE692" s="34"/>
    </row>
    <row r="693" spans="1:31">
      <c r="A693" s="13">
        <v>41011</v>
      </c>
      <c r="B693" s="17">
        <v>0</v>
      </c>
      <c r="C693" s="17">
        <v>0</v>
      </c>
      <c r="D693" s="17">
        <v>0</v>
      </c>
      <c r="E693" s="17">
        <v>0</v>
      </c>
      <c r="F693" s="25">
        <v>0</v>
      </c>
      <c r="G693" s="25">
        <v>0</v>
      </c>
      <c r="H693" s="17">
        <v>0</v>
      </c>
      <c r="I693" s="25">
        <v>0</v>
      </c>
      <c r="J693" s="17"/>
      <c r="K693" s="18"/>
      <c r="L693" s="18"/>
      <c r="M693" s="18"/>
      <c r="N693" s="17"/>
      <c r="O693" s="54" t="s">
        <v>94</v>
      </c>
      <c r="P693" s="60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34"/>
      <c r="AC693" s="34"/>
      <c r="AD693" s="34"/>
      <c r="AE693" s="34"/>
    </row>
    <row r="694" spans="1:31">
      <c r="A694" s="13">
        <v>41018</v>
      </c>
      <c r="B694" s="17">
        <v>0</v>
      </c>
      <c r="C694" s="17">
        <v>0</v>
      </c>
      <c r="D694" s="17">
        <v>0</v>
      </c>
      <c r="E694" s="17">
        <v>0</v>
      </c>
      <c r="F694" s="25">
        <v>0</v>
      </c>
      <c r="G694" s="25">
        <v>0</v>
      </c>
      <c r="H694" s="17">
        <v>0</v>
      </c>
      <c r="I694" s="25">
        <v>0</v>
      </c>
      <c r="J694" s="17"/>
      <c r="K694" s="18"/>
      <c r="L694" s="18"/>
      <c r="M694" s="18"/>
      <c r="N694" s="17"/>
      <c r="O694" s="58" t="s">
        <v>87</v>
      </c>
      <c r="P694" s="60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34"/>
      <c r="AC694" s="34"/>
      <c r="AD694" s="34"/>
      <c r="AE694" s="34"/>
    </row>
    <row r="695" spans="1:31">
      <c r="A695" s="13">
        <v>41022</v>
      </c>
      <c r="B695" s="17">
        <v>0</v>
      </c>
      <c r="C695" s="17">
        <v>0</v>
      </c>
      <c r="D695" s="17">
        <v>0</v>
      </c>
      <c r="E695" s="17">
        <v>0</v>
      </c>
      <c r="F695" s="25">
        <v>0</v>
      </c>
      <c r="G695" s="25">
        <v>0</v>
      </c>
      <c r="H695" s="17">
        <v>0</v>
      </c>
      <c r="I695" s="25">
        <v>0</v>
      </c>
      <c r="J695" s="17"/>
      <c r="K695" s="18"/>
      <c r="L695" s="18"/>
      <c r="M695" s="18"/>
      <c r="N695" s="17"/>
      <c r="O695" s="58" t="s">
        <v>88</v>
      </c>
      <c r="P695" s="60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34"/>
      <c r="AC695" s="34"/>
      <c r="AD695" s="34"/>
      <c r="AE695" s="34"/>
    </row>
    <row r="696" spans="1:31">
      <c r="A696" s="13">
        <v>41025</v>
      </c>
      <c r="B696" s="17">
        <v>0</v>
      </c>
      <c r="C696" s="17">
        <v>0</v>
      </c>
      <c r="D696" s="17">
        <v>0</v>
      </c>
      <c r="E696" s="17">
        <v>0</v>
      </c>
      <c r="F696" s="25">
        <v>0</v>
      </c>
      <c r="G696" s="25">
        <v>0</v>
      </c>
      <c r="H696" s="17">
        <v>0</v>
      </c>
      <c r="I696" s="25">
        <v>0</v>
      </c>
      <c r="J696" s="17"/>
      <c r="K696" s="18"/>
      <c r="L696" s="18"/>
      <c r="M696" s="18"/>
      <c r="N696" s="17"/>
      <c r="O696" s="56" t="s">
        <v>115</v>
      </c>
      <c r="P696" s="60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34"/>
      <c r="AC696" s="34"/>
      <c r="AD696" s="34"/>
      <c r="AE696" s="34"/>
    </row>
    <row r="697" spans="1:31">
      <c r="A697" s="13">
        <v>41031</v>
      </c>
      <c r="B697" s="17">
        <v>0</v>
      </c>
      <c r="C697" s="17">
        <v>0</v>
      </c>
      <c r="D697" s="17">
        <v>0</v>
      </c>
      <c r="E697" s="17">
        <v>0</v>
      </c>
      <c r="F697" s="25">
        <v>0</v>
      </c>
      <c r="G697" s="25">
        <v>0</v>
      </c>
      <c r="H697" s="17">
        <v>0</v>
      </c>
      <c r="I697" s="25">
        <v>0</v>
      </c>
      <c r="J697" s="17"/>
      <c r="K697" s="18"/>
      <c r="L697" s="18"/>
      <c r="M697" s="18"/>
      <c r="N697" s="17"/>
      <c r="O697" s="58" t="s">
        <v>96</v>
      </c>
      <c r="P697" s="60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34"/>
      <c r="AC697" s="34"/>
      <c r="AD697" s="34"/>
      <c r="AE697" s="34"/>
    </row>
    <row r="698" spans="1:31">
      <c r="A698" s="13">
        <v>41033</v>
      </c>
      <c r="B698" s="17">
        <v>0</v>
      </c>
      <c r="C698" s="17">
        <v>0</v>
      </c>
      <c r="D698" s="17">
        <v>0</v>
      </c>
      <c r="E698" s="17">
        <v>0</v>
      </c>
      <c r="F698" s="25">
        <v>0</v>
      </c>
      <c r="G698" s="25">
        <v>0</v>
      </c>
      <c r="H698" s="17">
        <v>0</v>
      </c>
      <c r="I698" s="25">
        <v>0</v>
      </c>
      <c r="J698" s="17"/>
      <c r="K698" s="18"/>
      <c r="L698" s="18"/>
      <c r="M698" s="18"/>
      <c r="N698" s="17"/>
      <c r="O698" s="83" t="s">
        <v>109</v>
      </c>
      <c r="P698" s="60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34"/>
      <c r="AC698" s="34"/>
      <c r="AD698" s="34"/>
      <c r="AE698" s="34"/>
    </row>
    <row r="699" spans="1:31">
      <c r="A699" s="13">
        <v>41036</v>
      </c>
      <c r="B699" s="17">
        <v>0</v>
      </c>
      <c r="C699" s="17">
        <v>0</v>
      </c>
      <c r="D699" s="17">
        <v>0</v>
      </c>
      <c r="E699" s="17">
        <v>0</v>
      </c>
      <c r="F699" s="25">
        <v>0</v>
      </c>
      <c r="G699" s="25">
        <v>0</v>
      </c>
      <c r="H699" s="17">
        <v>0</v>
      </c>
      <c r="I699" s="25">
        <v>0</v>
      </c>
      <c r="J699" s="17"/>
      <c r="K699" s="18"/>
      <c r="L699" s="18"/>
      <c r="M699" s="18"/>
      <c r="N699" s="17"/>
      <c r="O699" s="56" t="s">
        <v>98</v>
      </c>
      <c r="P699" s="60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34"/>
      <c r="AC699" s="34"/>
      <c r="AD699" s="34"/>
      <c r="AE699" s="34"/>
    </row>
    <row r="700" spans="1:31">
      <c r="A700" s="13">
        <v>41040</v>
      </c>
      <c r="B700" s="17">
        <v>0</v>
      </c>
      <c r="C700" s="17">
        <v>0</v>
      </c>
      <c r="D700" s="17">
        <v>0</v>
      </c>
      <c r="E700" s="17">
        <v>0</v>
      </c>
      <c r="F700" s="25">
        <v>0</v>
      </c>
      <c r="G700" s="25">
        <v>0</v>
      </c>
      <c r="H700" s="17">
        <v>0</v>
      </c>
      <c r="I700" s="25">
        <v>0</v>
      </c>
      <c r="J700" s="17"/>
      <c r="K700" s="18"/>
      <c r="L700" s="18"/>
      <c r="M700" s="18"/>
      <c r="N700" s="17"/>
      <c r="O700" s="54" t="s">
        <v>203</v>
      </c>
      <c r="P700" s="60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34"/>
      <c r="AC700" s="34"/>
      <c r="AD700" s="34"/>
      <c r="AE700" s="34"/>
    </row>
    <row r="701" spans="1:31">
      <c r="A701" s="13">
        <v>41046</v>
      </c>
      <c r="B701" s="17">
        <v>0</v>
      </c>
      <c r="C701" s="17">
        <v>0</v>
      </c>
      <c r="D701" s="17">
        <v>0</v>
      </c>
      <c r="E701" s="17">
        <v>0</v>
      </c>
      <c r="F701" s="25">
        <v>0</v>
      </c>
      <c r="G701" s="25">
        <v>0</v>
      </c>
      <c r="H701" s="17">
        <v>1</v>
      </c>
      <c r="I701" s="25">
        <v>0</v>
      </c>
      <c r="J701" s="17">
        <v>1</v>
      </c>
      <c r="K701" s="18"/>
      <c r="L701" s="18"/>
      <c r="M701" s="18"/>
      <c r="N701" s="17"/>
      <c r="O701" s="54" t="s">
        <v>199</v>
      </c>
      <c r="P701" s="60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34"/>
      <c r="AC701" s="34"/>
      <c r="AD701" s="34"/>
      <c r="AE701" s="34"/>
    </row>
    <row r="702" spans="1:31">
      <c r="A702" s="13">
        <v>41047</v>
      </c>
      <c r="B702" s="17">
        <v>0</v>
      </c>
      <c r="C702" s="17">
        <v>0</v>
      </c>
      <c r="D702" s="17">
        <v>0</v>
      </c>
      <c r="E702" s="17">
        <v>1</v>
      </c>
      <c r="F702" s="25">
        <v>0</v>
      </c>
      <c r="G702" s="25">
        <v>0</v>
      </c>
      <c r="H702" s="17">
        <v>0</v>
      </c>
      <c r="I702" s="25">
        <v>0</v>
      </c>
      <c r="J702" s="17"/>
      <c r="K702" s="18"/>
      <c r="L702" s="18"/>
      <c r="M702" s="18">
        <v>1</v>
      </c>
      <c r="N702" s="17"/>
      <c r="O702" s="54" t="s">
        <v>201</v>
      </c>
      <c r="P702" s="60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34"/>
      <c r="AC702" s="34"/>
      <c r="AD702" s="34"/>
      <c r="AE702" s="34"/>
    </row>
    <row r="703" spans="1:31">
      <c r="A703" s="13">
        <v>41050</v>
      </c>
      <c r="B703" s="17">
        <v>0</v>
      </c>
      <c r="C703" s="17">
        <v>0</v>
      </c>
      <c r="D703" s="17">
        <v>0</v>
      </c>
      <c r="E703" s="17">
        <v>0</v>
      </c>
      <c r="F703" s="25">
        <v>0</v>
      </c>
      <c r="G703" s="25">
        <v>0</v>
      </c>
      <c r="H703" s="17">
        <v>0</v>
      </c>
      <c r="I703" s="25">
        <v>0</v>
      </c>
      <c r="J703" s="17"/>
      <c r="K703" s="18"/>
      <c r="L703" s="18"/>
      <c r="M703" s="18"/>
      <c r="N703" s="17"/>
      <c r="O703" s="54" t="s">
        <v>197</v>
      </c>
      <c r="P703" s="60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34"/>
      <c r="AC703" s="34"/>
      <c r="AD703" s="34"/>
      <c r="AE703" s="34"/>
    </row>
    <row r="704" spans="1:31">
      <c r="A704" s="13">
        <v>41053</v>
      </c>
      <c r="B704" s="17">
        <v>0</v>
      </c>
      <c r="C704" s="17">
        <v>0</v>
      </c>
      <c r="D704" s="17">
        <v>0</v>
      </c>
      <c r="E704" s="17">
        <v>0</v>
      </c>
      <c r="F704" s="25">
        <v>0</v>
      </c>
      <c r="G704" s="25">
        <v>0</v>
      </c>
      <c r="H704" s="17">
        <v>0</v>
      </c>
      <c r="I704" s="25">
        <v>0</v>
      </c>
      <c r="J704" s="17"/>
      <c r="K704" s="18"/>
      <c r="L704" s="18"/>
      <c r="M704" s="18"/>
      <c r="N704" s="17"/>
      <c r="O704" s="58" t="s">
        <v>218</v>
      </c>
      <c r="P704" s="60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34"/>
      <c r="AC704" s="34"/>
      <c r="AD704" s="34"/>
      <c r="AE704" s="34"/>
    </row>
    <row r="705" spans="1:31">
      <c r="A705" s="13">
        <v>41058</v>
      </c>
      <c r="B705" s="17">
        <v>0</v>
      </c>
      <c r="C705" s="17">
        <v>0</v>
      </c>
      <c r="D705" s="17">
        <v>0</v>
      </c>
      <c r="E705" s="17">
        <v>0</v>
      </c>
      <c r="F705" s="25">
        <v>0</v>
      </c>
      <c r="G705" s="25">
        <v>0</v>
      </c>
      <c r="H705" s="17">
        <v>0</v>
      </c>
      <c r="I705" s="25">
        <v>0</v>
      </c>
      <c r="J705" s="17"/>
      <c r="K705" s="18"/>
      <c r="L705" s="18"/>
      <c r="M705" s="18"/>
      <c r="N705" s="17"/>
      <c r="O705" s="58" t="s">
        <v>212</v>
      </c>
      <c r="P705" s="60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34"/>
      <c r="AC705" s="34"/>
      <c r="AD705" s="34"/>
      <c r="AE705" s="34"/>
    </row>
    <row r="706" spans="1:31">
      <c r="A706" s="13">
        <v>41061</v>
      </c>
      <c r="B706" s="17">
        <v>0</v>
      </c>
      <c r="C706" s="17">
        <v>0</v>
      </c>
      <c r="D706" s="17">
        <v>0</v>
      </c>
      <c r="E706" s="17">
        <v>0</v>
      </c>
      <c r="F706" s="25">
        <v>0</v>
      </c>
      <c r="G706" s="25">
        <v>0</v>
      </c>
      <c r="H706" s="17">
        <v>0</v>
      </c>
      <c r="I706" s="25">
        <v>0</v>
      </c>
      <c r="J706" s="17"/>
      <c r="K706" s="18"/>
      <c r="L706" s="18"/>
      <c r="M706" s="18"/>
      <c r="N706" s="17"/>
      <c r="O706" s="58" t="s">
        <v>220</v>
      </c>
      <c r="P706" s="53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34"/>
      <c r="AC706" s="34"/>
      <c r="AD706" s="34"/>
      <c r="AE706" s="34"/>
    </row>
    <row r="707" spans="1:31">
      <c r="A707" s="13">
        <v>41061</v>
      </c>
      <c r="B707" s="17">
        <v>0</v>
      </c>
      <c r="C707" s="17">
        <v>0</v>
      </c>
      <c r="D707" s="17">
        <v>0</v>
      </c>
      <c r="E707" s="17">
        <v>0</v>
      </c>
      <c r="F707" s="25">
        <v>0</v>
      </c>
      <c r="G707" s="25">
        <v>0</v>
      </c>
      <c r="H707" s="17">
        <v>0</v>
      </c>
      <c r="I707" s="25">
        <v>0</v>
      </c>
      <c r="J707" s="17"/>
      <c r="K707" s="18"/>
      <c r="L707" s="18"/>
      <c r="M707" s="18"/>
      <c r="N707" s="17"/>
      <c r="O707" s="58" t="s">
        <v>224</v>
      </c>
      <c r="P707" s="53" t="s">
        <v>211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34"/>
      <c r="AC707" s="34"/>
      <c r="AD707" s="34"/>
      <c r="AE707" s="34"/>
    </row>
    <row r="708" spans="1:31">
      <c r="A708" s="13">
        <v>41066</v>
      </c>
      <c r="B708" s="17">
        <v>0</v>
      </c>
      <c r="C708" s="17">
        <v>0</v>
      </c>
      <c r="D708" s="17">
        <v>0</v>
      </c>
      <c r="E708" s="17">
        <v>0</v>
      </c>
      <c r="F708" s="25">
        <v>0</v>
      </c>
      <c r="G708" s="25">
        <v>0</v>
      </c>
      <c r="H708" s="17">
        <v>1</v>
      </c>
      <c r="I708" s="25">
        <v>0</v>
      </c>
      <c r="J708" s="17"/>
      <c r="K708" s="18">
        <v>1</v>
      </c>
      <c r="L708" s="18"/>
      <c r="M708" s="18"/>
      <c r="N708" s="17"/>
      <c r="O708" s="54" t="s">
        <v>234</v>
      </c>
      <c r="P708" s="60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34"/>
      <c r="AC708" s="34"/>
      <c r="AD708" s="34"/>
      <c r="AE708" s="34"/>
    </row>
    <row r="709" spans="1:31">
      <c r="A709" s="13">
        <v>41068</v>
      </c>
      <c r="B709" s="17">
        <v>0</v>
      </c>
      <c r="C709" s="17">
        <v>0</v>
      </c>
      <c r="D709" s="17">
        <v>0</v>
      </c>
      <c r="E709" s="17">
        <v>0</v>
      </c>
      <c r="F709" s="25">
        <v>0</v>
      </c>
      <c r="G709" s="25">
        <v>0</v>
      </c>
      <c r="H709" s="17">
        <v>0</v>
      </c>
      <c r="I709" s="25">
        <v>0</v>
      </c>
      <c r="J709" s="17"/>
      <c r="K709" s="18"/>
      <c r="L709" s="18"/>
      <c r="M709" s="18"/>
      <c r="N709" s="17"/>
      <c r="O709" s="56" t="s">
        <v>242</v>
      </c>
      <c r="P709" s="60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34"/>
      <c r="AC709" s="34"/>
      <c r="AD709" s="34"/>
      <c r="AE709" s="34"/>
    </row>
    <row r="710" spans="1:31">
      <c r="A710" s="13">
        <v>41071</v>
      </c>
      <c r="B710" s="17">
        <v>0</v>
      </c>
      <c r="C710" s="17">
        <v>0</v>
      </c>
      <c r="D710" s="17">
        <v>0</v>
      </c>
      <c r="E710" s="17">
        <v>0</v>
      </c>
      <c r="F710" s="25">
        <v>0</v>
      </c>
      <c r="G710" s="25">
        <v>0</v>
      </c>
      <c r="H710" s="17">
        <v>1</v>
      </c>
      <c r="I710" s="25">
        <v>0</v>
      </c>
      <c r="J710" s="17"/>
      <c r="K710" s="18"/>
      <c r="L710" s="18"/>
      <c r="M710" s="18">
        <v>1</v>
      </c>
      <c r="N710" s="17"/>
      <c r="O710" s="56" t="s">
        <v>253</v>
      </c>
      <c r="P710" s="60" t="s">
        <v>256</v>
      </c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34"/>
      <c r="AC710" s="34"/>
      <c r="AD710" s="34"/>
      <c r="AE710" s="34"/>
    </row>
    <row r="711" spans="1:31">
      <c r="A711" s="13">
        <v>41075</v>
      </c>
      <c r="B711" s="17">
        <v>0</v>
      </c>
      <c r="C711" s="17">
        <v>0</v>
      </c>
      <c r="D711" s="17">
        <v>0</v>
      </c>
      <c r="E711" s="17">
        <v>0</v>
      </c>
      <c r="F711" s="25">
        <v>0</v>
      </c>
      <c r="G711" s="25">
        <v>0</v>
      </c>
      <c r="H711" s="17">
        <v>0</v>
      </c>
      <c r="I711" s="25">
        <v>0</v>
      </c>
      <c r="J711" s="17"/>
      <c r="K711" s="18"/>
      <c r="L711" s="18"/>
      <c r="M711" s="18"/>
      <c r="N711" s="17"/>
      <c r="O711" s="63" t="s">
        <v>280</v>
      </c>
      <c r="P711" s="60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34"/>
      <c r="AC711" s="34"/>
      <c r="AD711" s="34"/>
      <c r="AE711" s="34"/>
    </row>
    <row r="712" spans="1:31">
      <c r="A712" s="13">
        <v>41080</v>
      </c>
      <c r="B712" s="17">
        <v>0</v>
      </c>
      <c r="C712" s="17">
        <v>0</v>
      </c>
      <c r="D712" s="17">
        <v>0</v>
      </c>
      <c r="E712" s="17">
        <v>0</v>
      </c>
      <c r="F712" s="25">
        <v>0</v>
      </c>
      <c r="G712" s="25">
        <v>0</v>
      </c>
      <c r="H712" s="17">
        <v>0</v>
      </c>
      <c r="I712" s="25">
        <v>0</v>
      </c>
      <c r="J712" s="17"/>
      <c r="K712" s="18"/>
      <c r="L712" s="18"/>
      <c r="M712" s="18"/>
      <c r="N712" s="17"/>
      <c r="O712" s="54" t="s">
        <v>318</v>
      </c>
      <c r="P712" s="60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34"/>
      <c r="AC712" s="34"/>
      <c r="AD712" s="34"/>
      <c r="AE712" s="34"/>
    </row>
    <row r="713" spans="1:31">
      <c r="A713" s="13">
        <v>41082</v>
      </c>
      <c r="B713" s="17">
        <v>0</v>
      </c>
      <c r="C713" s="17">
        <v>0</v>
      </c>
      <c r="D713" s="17">
        <v>0</v>
      </c>
      <c r="E713" s="17">
        <v>0</v>
      </c>
      <c r="F713" s="25">
        <v>0</v>
      </c>
      <c r="G713" s="25">
        <v>0</v>
      </c>
      <c r="H713" s="17">
        <v>0</v>
      </c>
      <c r="I713" s="25">
        <v>0</v>
      </c>
      <c r="J713" s="17"/>
      <c r="K713" s="18"/>
      <c r="L713" s="18"/>
      <c r="M713" s="18"/>
      <c r="N713" s="17"/>
      <c r="O713" s="54" t="s">
        <v>284</v>
      </c>
      <c r="P713" s="60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34"/>
      <c r="AC713" s="34"/>
      <c r="AD713" s="34"/>
      <c r="AE713" s="34"/>
    </row>
    <row r="714" spans="1:31">
      <c r="A714" s="15">
        <v>41087</v>
      </c>
      <c r="B714" s="17">
        <v>0</v>
      </c>
      <c r="C714" s="17">
        <v>0</v>
      </c>
      <c r="D714" s="17">
        <v>0</v>
      </c>
      <c r="E714" s="17">
        <v>0</v>
      </c>
      <c r="F714" s="25">
        <v>0</v>
      </c>
      <c r="G714" s="25">
        <v>0</v>
      </c>
      <c r="H714" s="90">
        <v>0</v>
      </c>
      <c r="I714" s="25">
        <v>0</v>
      </c>
      <c r="J714" s="193"/>
      <c r="K714" s="194"/>
      <c r="L714" s="194"/>
      <c r="M714" s="194"/>
      <c r="N714" s="193"/>
      <c r="O714" s="63" t="s">
        <v>289</v>
      </c>
      <c r="P714" s="60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34"/>
      <c r="AC714" s="34"/>
      <c r="AD714" s="34"/>
      <c r="AE714" s="34"/>
    </row>
    <row r="715" spans="1:31" ht="13.5" thickBot="1">
      <c r="A715" s="14">
        <v>41088</v>
      </c>
      <c r="B715" s="20">
        <v>0</v>
      </c>
      <c r="C715" s="20">
        <v>0</v>
      </c>
      <c r="D715" s="20">
        <v>0</v>
      </c>
      <c r="E715" s="20">
        <v>0</v>
      </c>
      <c r="F715" s="25">
        <v>0</v>
      </c>
      <c r="G715" s="25">
        <v>0</v>
      </c>
      <c r="H715" s="20">
        <v>0</v>
      </c>
      <c r="I715" s="25">
        <v>0</v>
      </c>
      <c r="J715" s="20"/>
      <c r="K715" s="21"/>
      <c r="L715" s="21"/>
      <c r="M715" s="21"/>
      <c r="N715" s="20"/>
      <c r="O715" s="55" t="s">
        <v>304</v>
      </c>
      <c r="P715" s="60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34"/>
      <c r="AC715" s="34"/>
      <c r="AD715" s="34"/>
      <c r="AE715" s="34"/>
    </row>
    <row r="716" spans="1:31">
      <c r="A716" s="13">
        <v>41003</v>
      </c>
      <c r="B716" s="17">
        <v>0</v>
      </c>
      <c r="C716" s="17">
        <v>0</v>
      </c>
      <c r="D716" s="17">
        <v>0</v>
      </c>
      <c r="E716" s="17">
        <v>0</v>
      </c>
      <c r="F716" s="17">
        <v>0</v>
      </c>
      <c r="G716" s="17">
        <v>0</v>
      </c>
      <c r="H716" s="17">
        <v>0</v>
      </c>
      <c r="I716" s="81">
        <v>0</v>
      </c>
      <c r="J716" s="33"/>
      <c r="K716" s="36"/>
      <c r="L716" s="36"/>
      <c r="M716" s="34"/>
      <c r="N716" s="33"/>
      <c r="O716" s="54" t="s">
        <v>93</v>
      </c>
      <c r="P716" s="53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4"/>
      <c r="AB716" s="34"/>
      <c r="AC716" s="34"/>
      <c r="AD716" s="34"/>
      <c r="AE716" s="34"/>
    </row>
    <row r="717" spans="1:31">
      <c r="A717" s="13">
        <v>41005</v>
      </c>
      <c r="B717" s="17">
        <v>0</v>
      </c>
      <c r="C717" s="17">
        <v>1</v>
      </c>
      <c r="D717" s="17">
        <v>0</v>
      </c>
      <c r="E717" s="17">
        <v>0</v>
      </c>
      <c r="F717" s="17">
        <v>0</v>
      </c>
      <c r="G717" s="17">
        <v>0</v>
      </c>
      <c r="H717" s="17">
        <v>0</v>
      </c>
      <c r="I717" s="17">
        <v>1</v>
      </c>
      <c r="J717" s="33"/>
      <c r="K717" s="36">
        <v>2</v>
      </c>
      <c r="L717" s="36"/>
      <c r="M717" s="34"/>
      <c r="N717" s="33"/>
      <c r="O717" s="54" t="s">
        <v>118</v>
      </c>
      <c r="P717" s="53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4"/>
      <c r="AB717" s="34"/>
      <c r="AC717" s="34"/>
      <c r="AD717" s="34"/>
      <c r="AE717" s="34"/>
    </row>
    <row r="718" spans="1:31">
      <c r="A718" s="13">
        <v>41009</v>
      </c>
      <c r="B718" s="17">
        <v>0</v>
      </c>
      <c r="C718" s="17">
        <v>0</v>
      </c>
      <c r="D718" s="17">
        <v>0</v>
      </c>
      <c r="E718" s="17">
        <v>0</v>
      </c>
      <c r="F718" s="17">
        <v>0</v>
      </c>
      <c r="G718" s="17">
        <v>0</v>
      </c>
      <c r="H718" s="17">
        <v>0</v>
      </c>
      <c r="I718" s="17">
        <v>0</v>
      </c>
      <c r="J718" s="33"/>
      <c r="K718" s="36"/>
      <c r="L718" s="36"/>
      <c r="M718" s="34"/>
      <c r="N718" s="33"/>
      <c r="O718" s="54" t="s">
        <v>101</v>
      </c>
      <c r="P718" s="53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4"/>
      <c r="AB718" s="34"/>
      <c r="AC718" s="34"/>
      <c r="AD718" s="34"/>
      <c r="AE718" s="34"/>
    </row>
    <row r="719" spans="1:31">
      <c r="A719" s="13">
        <v>41011</v>
      </c>
      <c r="B719" s="17">
        <v>0</v>
      </c>
      <c r="C719" s="17">
        <v>0</v>
      </c>
      <c r="D719" s="17">
        <v>0</v>
      </c>
      <c r="E719" s="17">
        <v>0</v>
      </c>
      <c r="F719" s="17">
        <v>0</v>
      </c>
      <c r="G719" s="17">
        <v>0</v>
      </c>
      <c r="H719" s="17">
        <v>0</v>
      </c>
      <c r="I719" s="17">
        <v>0</v>
      </c>
      <c r="J719" s="33"/>
      <c r="K719" s="36"/>
      <c r="L719" s="36"/>
      <c r="M719" s="34"/>
      <c r="N719" s="33"/>
      <c r="O719" s="54" t="s">
        <v>94</v>
      </c>
      <c r="P719" s="53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4"/>
      <c r="AB719" s="34"/>
      <c r="AC719" s="34"/>
      <c r="AD719" s="34"/>
      <c r="AE719" s="34"/>
    </row>
    <row r="720" spans="1:31">
      <c r="A720" s="13">
        <v>41018</v>
      </c>
      <c r="B720" s="17">
        <v>0</v>
      </c>
      <c r="C720" s="17">
        <v>0</v>
      </c>
      <c r="D720" s="17">
        <v>0</v>
      </c>
      <c r="E720" s="17">
        <v>0</v>
      </c>
      <c r="F720" s="17">
        <v>0</v>
      </c>
      <c r="G720" s="17">
        <v>0</v>
      </c>
      <c r="H720" s="33">
        <v>0</v>
      </c>
      <c r="I720" s="33">
        <v>0</v>
      </c>
      <c r="J720" s="33"/>
      <c r="K720" s="36"/>
      <c r="L720" s="36"/>
      <c r="M720" s="34"/>
      <c r="N720" s="33"/>
      <c r="O720" s="54" t="s">
        <v>87</v>
      </c>
      <c r="P720" s="53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4"/>
      <c r="AB720" s="34"/>
      <c r="AC720" s="34"/>
      <c r="AD720" s="34"/>
      <c r="AE720" s="34"/>
    </row>
    <row r="721" spans="1:31">
      <c r="A721" s="13">
        <v>41022</v>
      </c>
      <c r="B721" s="17">
        <v>0</v>
      </c>
      <c r="C721" s="17">
        <v>0</v>
      </c>
      <c r="D721" s="17">
        <v>0</v>
      </c>
      <c r="E721" s="17">
        <v>0</v>
      </c>
      <c r="F721" s="17">
        <v>0</v>
      </c>
      <c r="G721" s="17">
        <v>0</v>
      </c>
      <c r="H721" s="17">
        <v>0</v>
      </c>
      <c r="I721" s="17">
        <v>0</v>
      </c>
      <c r="J721" s="33"/>
      <c r="K721" s="36"/>
      <c r="L721" s="36"/>
      <c r="M721" s="34"/>
      <c r="N721" s="33"/>
      <c r="O721" s="54" t="s">
        <v>88</v>
      </c>
      <c r="P721" s="53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4"/>
      <c r="AB721" s="34"/>
      <c r="AC721" s="34"/>
      <c r="AD721" s="34"/>
      <c r="AE721" s="34"/>
    </row>
    <row r="722" spans="1:31">
      <c r="A722" s="13">
        <v>41025</v>
      </c>
      <c r="B722" s="17">
        <v>0</v>
      </c>
      <c r="C722" s="17">
        <v>0</v>
      </c>
      <c r="D722" s="17">
        <v>0</v>
      </c>
      <c r="E722" s="17">
        <v>0</v>
      </c>
      <c r="F722" s="33">
        <v>0</v>
      </c>
      <c r="G722" s="33">
        <v>0</v>
      </c>
      <c r="H722" s="33">
        <v>0</v>
      </c>
      <c r="I722" s="33">
        <v>0</v>
      </c>
      <c r="J722" s="33"/>
      <c r="K722" s="36"/>
      <c r="L722" s="36"/>
      <c r="M722" s="34"/>
      <c r="N722" s="33"/>
      <c r="O722" s="56" t="s">
        <v>115</v>
      </c>
      <c r="P722" s="53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4"/>
      <c r="AB722" s="34"/>
      <c r="AC722" s="34"/>
      <c r="AD722" s="34"/>
      <c r="AE722" s="34"/>
    </row>
    <row r="723" spans="1:31">
      <c r="A723" s="13">
        <v>41031</v>
      </c>
      <c r="B723" s="17">
        <v>0</v>
      </c>
      <c r="C723" s="17">
        <v>0</v>
      </c>
      <c r="D723" s="17">
        <v>0</v>
      </c>
      <c r="E723" s="17">
        <v>0</v>
      </c>
      <c r="F723" s="33">
        <v>0</v>
      </c>
      <c r="G723" s="33">
        <v>0</v>
      </c>
      <c r="H723" s="33">
        <v>0</v>
      </c>
      <c r="I723" s="33">
        <v>0</v>
      </c>
      <c r="J723" s="33"/>
      <c r="K723" s="36"/>
      <c r="L723" s="36"/>
      <c r="M723" s="34"/>
      <c r="N723" s="33"/>
      <c r="O723" s="58" t="s">
        <v>96</v>
      </c>
      <c r="P723" s="53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4"/>
      <c r="AB723" s="34"/>
      <c r="AC723" s="34"/>
      <c r="AD723" s="34"/>
      <c r="AE723" s="34"/>
    </row>
    <row r="724" spans="1:31">
      <c r="A724" s="13">
        <v>41033</v>
      </c>
      <c r="B724" s="17">
        <v>0</v>
      </c>
      <c r="C724" s="17">
        <v>0</v>
      </c>
      <c r="D724" s="17">
        <v>0</v>
      </c>
      <c r="E724" s="17">
        <v>0</v>
      </c>
      <c r="F724" s="33">
        <v>0</v>
      </c>
      <c r="G724" s="33">
        <v>0</v>
      </c>
      <c r="H724" s="33">
        <v>0</v>
      </c>
      <c r="I724" s="33">
        <v>1</v>
      </c>
      <c r="J724" s="33"/>
      <c r="K724" s="36">
        <v>1</v>
      </c>
      <c r="L724" s="36"/>
      <c r="M724" s="34"/>
      <c r="N724" s="33"/>
      <c r="O724" s="58" t="s">
        <v>109</v>
      </c>
      <c r="P724" s="53" t="s">
        <v>54</v>
      </c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4"/>
      <c r="AB724" s="34"/>
      <c r="AC724" s="34"/>
      <c r="AD724" s="34"/>
      <c r="AE724" s="34"/>
    </row>
    <row r="725" spans="1:31">
      <c r="A725" s="13">
        <v>41036</v>
      </c>
      <c r="B725" s="17">
        <v>0</v>
      </c>
      <c r="C725" s="17">
        <v>0</v>
      </c>
      <c r="D725" s="17">
        <v>1</v>
      </c>
      <c r="E725" s="17">
        <v>0</v>
      </c>
      <c r="F725" s="33">
        <v>0</v>
      </c>
      <c r="G725" s="33">
        <v>0</v>
      </c>
      <c r="H725" s="33">
        <v>0</v>
      </c>
      <c r="I725" s="33">
        <v>0</v>
      </c>
      <c r="J725" s="33"/>
      <c r="K725" s="36">
        <v>1</v>
      </c>
      <c r="L725" s="36"/>
      <c r="M725" s="34"/>
      <c r="N725" s="33"/>
      <c r="O725" s="54" t="s">
        <v>98</v>
      </c>
      <c r="P725" s="53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4"/>
      <c r="AB725" s="34"/>
      <c r="AC725" s="34"/>
      <c r="AD725" s="34"/>
      <c r="AE725" s="34"/>
    </row>
    <row r="726" spans="1:31">
      <c r="A726" s="13">
        <v>41040</v>
      </c>
      <c r="B726" s="17">
        <v>0</v>
      </c>
      <c r="C726" s="17">
        <v>0</v>
      </c>
      <c r="D726" s="17">
        <v>0</v>
      </c>
      <c r="E726" s="17">
        <v>0</v>
      </c>
      <c r="F726" s="33">
        <v>0</v>
      </c>
      <c r="G726" s="33">
        <v>0</v>
      </c>
      <c r="H726" s="33">
        <v>0</v>
      </c>
      <c r="I726" s="33">
        <v>0</v>
      </c>
      <c r="J726" s="33"/>
      <c r="K726" s="36"/>
      <c r="L726" s="36"/>
      <c r="M726" s="34"/>
      <c r="N726" s="33"/>
      <c r="O726" s="54" t="s">
        <v>203</v>
      </c>
      <c r="P726" s="53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4"/>
      <c r="AB726" s="34"/>
      <c r="AC726" s="34"/>
      <c r="AD726" s="34"/>
      <c r="AE726" s="34"/>
    </row>
    <row r="727" spans="1:31">
      <c r="A727" s="13">
        <v>41046</v>
      </c>
      <c r="B727" s="17">
        <v>0</v>
      </c>
      <c r="C727" s="17">
        <v>0</v>
      </c>
      <c r="D727" s="17">
        <v>0</v>
      </c>
      <c r="E727" s="17">
        <v>0</v>
      </c>
      <c r="F727" s="33">
        <v>0</v>
      </c>
      <c r="G727" s="33">
        <v>0</v>
      </c>
      <c r="H727" s="33">
        <v>0</v>
      </c>
      <c r="I727" s="33">
        <v>1</v>
      </c>
      <c r="J727" s="33"/>
      <c r="K727" s="36"/>
      <c r="L727" s="36">
        <v>1</v>
      </c>
      <c r="M727" s="34"/>
      <c r="N727" s="33"/>
      <c r="O727" s="54" t="s">
        <v>199</v>
      </c>
      <c r="P727" s="53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4"/>
      <c r="AB727" s="34"/>
      <c r="AC727" s="34"/>
      <c r="AD727" s="34"/>
      <c r="AE727" s="34"/>
    </row>
    <row r="728" spans="1:31">
      <c r="A728" s="13">
        <v>41047</v>
      </c>
      <c r="B728" s="17">
        <v>0</v>
      </c>
      <c r="C728" s="17">
        <v>0</v>
      </c>
      <c r="D728" s="17">
        <v>0</v>
      </c>
      <c r="E728" s="17">
        <v>1</v>
      </c>
      <c r="F728" s="33">
        <v>0</v>
      </c>
      <c r="G728" s="33">
        <v>0</v>
      </c>
      <c r="H728" s="33">
        <v>1</v>
      </c>
      <c r="I728" s="33">
        <v>0</v>
      </c>
      <c r="J728" s="33"/>
      <c r="K728" s="36">
        <v>2</v>
      </c>
      <c r="L728" s="36"/>
      <c r="M728" s="34"/>
      <c r="N728" s="33"/>
      <c r="O728" s="54" t="s">
        <v>201</v>
      </c>
      <c r="P728" s="53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4"/>
      <c r="AB728" s="34"/>
      <c r="AC728" s="34"/>
      <c r="AD728" s="34"/>
      <c r="AE728" s="34"/>
    </row>
    <row r="729" spans="1:31">
      <c r="A729" s="13">
        <v>41050</v>
      </c>
      <c r="B729" s="17">
        <v>0</v>
      </c>
      <c r="C729" s="17">
        <v>0</v>
      </c>
      <c r="D729" s="17">
        <v>0</v>
      </c>
      <c r="E729" s="17">
        <v>0</v>
      </c>
      <c r="F729" s="33">
        <v>0</v>
      </c>
      <c r="G729" s="33">
        <v>0</v>
      </c>
      <c r="H729" s="33">
        <v>0</v>
      </c>
      <c r="I729" s="33">
        <v>0</v>
      </c>
      <c r="J729" s="33"/>
      <c r="K729" s="36"/>
      <c r="L729" s="36"/>
      <c r="M729" s="34"/>
      <c r="N729" s="33"/>
      <c r="O729" s="54" t="s">
        <v>197</v>
      </c>
      <c r="P729" s="53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4"/>
      <c r="AB729" s="34"/>
      <c r="AC729" s="34"/>
      <c r="AD729" s="34"/>
      <c r="AE729" s="34"/>
    </row>
    <row r="730" spans="1:31">
      <c r="A730" s="13">
        <v>41053</v>
      </c>
      <c r="B730" s="17">
        <v>0</v>
      </c>
      <c r="C730" s="17">
        <v>0</v>
      </c>
      <c r="D730" s="17">
        <v>0</v>
      </c>
      <c r="E730" s="17">
        <v>0</v>
      </c>
      <c r="F730" s="33">
        <v>0</v>
      </c>
      <c r="G730" s="33">
        <v>0</v>
      </c>
      <c r="H730" s="33">
        <v>0</v>
      </c>
      <c r="I730" s="33">
        <v>0</v>
      </c>
      <c r="J730" s="33"/>
      <c r="K730" s="36"/>
      <c r="L730" s="36"/>
      <c r="M730" s="34"/>
      <c r="N730" s="33"/>
      <c r="O730" s="54" t="s">
        <v>218</v>
      </c>
      <c r="P730" s="53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4"/>
      <c r="AB730" s="34"/>
      <c r="AC730" s="34"/>
      <c r="AD730" s="34"/>
      <c r="AE730" s="34"/>
    </row>
    <row r="731" spans="1:31">
      <c r="A731" s="13">
        <v>41058</v>
      </c>
      <c r="B731" s="17">
        <v>0</v>
      </c>
      <c r="C731" s="17">
        <v>0</v>
      </c>
      <c r="D731" s="17">
        <v>0</v>
      </c>
      <c r="E731" s="17">
        <v>0</v>
      </c>
      <c r="F731" s="33">
        <v>0</v>
      </c>
      <c r="G731" s="33">
        <v>0</v>
      </c>
      <c r="H731" s="33">
        <v>0</v>
      </c>
      <c r="I731" s="33">
        <v>0</v>
      </c>
      <c r="J731" s="33"/>
      <c r="K731" s="36"/>
      <c r="L731" s="36"/>
      <c r="M731" s="34"/>
      <c r="N731" s="33"/>
      <c r="O731" s="58" t="s">
        <v>212</v>
      </c>
      <c r="P731" s="53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4"/>
      <c r="AB731" s="34"/>
      <c r="AC731" s="34"/>
      <c r="AD731" s="34"/>
      <c r="AE731" s="34"/>
    </row>
    <row r="732" spans="1:31">
      <c r="A732" s="13">
        <v>41061</v>
      </c>
      <c r="B732" s="17">
        <v>0</v>
      </c>
      <c r="C732" s="17">
        <v>0</v>
      </c>
      <c r="D732" s="17">
        <v>0</v>
      </c>
      <c r="E732" s="17">
        <v>0</v>
      </c>
      <c r="F732" s="33">
        <v>0</v>
      </c>
      <c r="G732" s="33">
        <v>0</v>
      </c>
      <c r="H732" s="33">
        <v>0</v>
      </c>
      <c r="I732" s="33">
        <v>0</v>
      </c>
      <c r="J732" s="33"/>
      <c r="K732" s="36"/>
      <c r="L732" s="36"/>
      <c r="M732" s="34"/>
      <c r="N732" s="33"/>
      <c r="O732" s="58" t="s">
        <v>220</v>
      </c>
      <c r="P732" s="53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4"/>
      <c r="AB732" s="34"/>
      <c r="AC732" s="34"/>
      <c r="AD732" s="34"/>
      <c r="AE732" s="34"/>
    </row>
    <row r="733" spans="1:31">
      <c r="A733" s="13">
        <v>41061</v>
      </c>
      <c r="B733" s="17">
        <v>0</v>
      </c>
      <c r="C733" s="17">
        <v>0</v>
      </c>
      <c r="D733" s="17">
        <v>3</v>
      </c>
      <c r="E733" s="17">
        <v>0</v>
      </c>
      <c r="F733" s="33">
        <v>0</v>
      </c>
      <c r="G733" s="33">
        <v>0</v>
      </c>
      <c r="H733" s="33">
        <v>0</v>
      </c>
      <c r="I733" s="33">
        <v>0</v>
      </c>
      <c r="J733" s="33"/>
      <c r="K733" s="36"/>
      <c r="L733" s="36"/>
      <c r="M733" s="34">
        <v>3</v>
      </c>
      <c r="N733" s="33"/>
      <c r="O733" s="58" t="s">
        <v>224</v>
      </c>
      <c r="P733" s="53" t="s">
        <v>211</v>
      </c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4"/>
      <c r="AB733" s="34"/>
      <c r="AC733" s="34"/>
      <c r="AD733" s="34"/>
      <c r="AE733" s="34"/>
    </row>
    <row r="734" spans="1:31">
      <c r="A734" s="13">
        <v>41066</v>
      </c>
      <c r="B734" s="17">
        <v>0</v>
      </c>
      <c r="C734" s="17">
        <v>0</v>
      </c>
      <c r="D734" s="17">
        <v>0</v>
      </c>
      <c r="E734" s="17">
        <v>0</v>
      </c>
      <c r="F734" s="33">
        <v>0</v>
      </c>
      <c r="G734" s="33">
        <v>0</v>
      </c>
      <c r="H734" s="33">
        <v>1</v>
      </c>
      <c r="I734" s="33">
        <v>1</v>
      </c>
      <c r="J734" s="33">
        <v>1</v>
      </c>
      <c r="K734" s="2">
        <v>1</v>
      </c>
      <c r="L734" s="36"/>
      <c r="M734" s="34"/>
      <c r="N734" s="33"/>
      <c r="O734" s="54" t="s">
        <v>234</v>
      </c>
      <c r="P734" s="36" t="s">
        <v>257</v>
      </c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4"/>
      <c r="AB734" s="34"/>
      <c r="AC734" s="34"/>
      <c r="AD734" s="34"/>
      <c r="AE734" s="34"/>
    </row>
    <row r="735" spans="1:31">
      <c r="A735" s="13">
        <v>41068</v>
      </c>
      <c r="B735" s="17">
        <v>0</v>
      </c>
      <c r="C735" s="17">
        <v>0</v>
      </c>
      <c r="D735" s="17">
        <v>0</v>
      </c>
      <c r="E735" s="17">
        <v>0</v>
      </c>
      <c r="F735" s="33">
        <v>0</v>
      </c>
      <c r="G735" s="33">
        <v>0</v>
      </c>
      <c r="H735" s="33">
        <v>0</v>
      </c>
      <c r="I735" s="33">
        <v>0</v>
      </c>
      <c r="J735" s="33"/>
      <c r="L735" s="36"/>
      <c r="M735" s="34"/>
      <c r="N735" s="33"/>
      <c r="O735" s="54" t="s">
        <v>242</v>
      </c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4"/>
      <c r="AB735" s="34"/>
      <c r="AC735" s="34"/>
      <c r="AD735" s="34"/>
      <c r="AE735" s="34"/>
    </row>
    <row r="736" spans="1:31">
      <c r="A736" s="13">
        <v>41071</v>
      </c>
      <c r="B736" s="17">
        <v>0</v>
      </c>
      <c r="C736" s="17">
        <v>0</v>
      </c>
      <c r="D736" s="17">
        <v>0</v>
      </c>
      <c r="E736" s="17">
        <v>0</v>
      </c>
      <c r="F736" s="33">
        <v>1</v>
      </c>
      <c r="G736" s="33">
        <v>0</v>
      </c>
      <c r="H736" s="33">
        <v>1</v>
      </c>
      <c r="I736" s="33">
        <v>0</v>
      </c>
      <c r="J736" s="33"/>
      <c r="K736" s="36">
        <v>2</v>
      </c>
      <c r="L736" s="36"/>
      <c r="M736" s="34"/>
      <c r="N736" s="33"/>
      <c r="O736" s="56" t="s">
        <v>253</v>
      </c>
      <c r="P736" s="53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4"/>
      <c r="AB736" s="34"/>
      <c r="AC736" s="34"/>
      <c r="AD736" s="34"/>
      <c r="AE736" s="34"/>
    </row>
    <row r="737" spans="1:40">
      <c r="A737" s="13">
        <v>41075</v>
      </c>
      <c r="B737" s="17">
        <v>0</v>
      </c>
      <c r="C737" s="17">
        <v>0</v>
      </c>
      <c r="D737" s="17">
        <v>0</v>
      </c>
      <c r="E737" s="17">
        <v>0</v>
      </c>
      <c r="F737" s="33">
        <v>0</v>
      </c>
      <c r="G737" s="33">
        <v>0</v>
      </c>
      <c r="H737" s="33">
        <v>0</v>
      </c>
      <c r="I737" s="33">
        <v>0</v>
      </c>
      <c r="J737" s="33"/>
      <c r="K737" s="36"/>
      <c r="L737" s="36"/>
      <c r="M737" s="34"/>
      <c r="N737" s="33"/>
      <c r="O737" s="63" t="s">
        <v>280</v>
      </c>
      <c r="P737" s="53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4"/>
      <c r="AB737" s="34"/>
      <c r="AC737" s="34"/>
      <c r="AD737" s="34"/>
      <c r="AE737" s="34"/>
    </row>
    <row r="738" spans="1:40">
      <c r="A738" s="13">
        <v>41080</v>
      </c>
      <c r="B738" s="17">
        <v>0</v>
      </c>
      <c r="C738" s="17">
        <v>0</v>
      </c>
      <c r="D738" s="17">
        <v>0</v>
      </c>
      <c r="E738" s="17">
        <v>0</v>
      </c>
      <c r="F738" s="17">
        <v>0</v>
      </c>
      <c r="G738" s="17">
        <v>0</v>
      </c>
      <c r="H738" s="17">
        <v>0</v>
      </c>
      <c r="I738" s="17">
        <v>0</v>
      </c>
      <c r="J738" s="33"/>
      <c r="K738" s="36"/>
      <c r="L738" s="36"/>
      <c r="M738" s="34"/>
      <c r="N738" s="33"/>
      <c r="O738" s="54" t="s">
        <v>318</v>
      </c>
      <c r="P738" s="53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4"/>
      <c r="AB738" s="34"/>
      <c r="AC738" s="34"/>
      <c r="AD738" s="34"/>
      <c r="AE738" s="34"/>
    </row>
    <row r="739" spans="1:40">
      <c r="A739" s="13">
        <v>41082</v>
      </c>
      <c r="B739" s="17">
        <v>0</v>
      </c>
      <c r="C739" s="17">
        <v>0</v>
      </c>
      <c r="D739" s="17">
        <v>0</v>
      </c>
      <c r="E739" s="17">
        <v>0</v>
      </c>
      <c r="F739" s="33">
        <v>0</v>
      </c>
      <c r="G739" s="33">
        <v>0</v>
      </c>
      <c r="H739" s="33">
        <v>0</v>
      </c>
      <c r="I739" s="33">
        <v>0</v>
      </c>
      <c r="J739" s="33"/>
      <c r="K739" s="36"/>
      <c r="L739" s="36"/>
      <c r="M739" s="34"/>
      <c r="N739" s="33"/>
      <c r="O739" s="54" t="s">
        <v>284</v>
      </c>
      <c r="P739" s="53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4"/>
      <c r="AB739" s="34"/>
      <c r="AC739" s="34"/>
      <c r="AD739" s="34"/>
      <c r="AE739" s="34"/>
    </row>
    <row r="740" spans="1:40">
      <c r="A740" s="15">
        <v>41087</v>
      </c>
      <c r="B740" s="17">
        <v>0</v>
      </c>
      <c r="C740" s="17">
        <v>0</v>
      </c>
      <c r="D740" s="17">
        <v>0</v>
      </c>
      <c r="E740" s="17">
        <v>0</v>
      </c>
      <c r="F740" s="33">
        <v>0</v>
      </c>
      <c r="G740" s="33">
        <v>0</v>
      </c>
      <c r="H740" s="33">
        <v>0</v>
      </c>
      <c r="I740" s="33">
        <v>0</v>
      </c>
      <c r="J740" s="33"/>
      <c r="K740" s="36"/>
      <c r="L740" s="36"/>
      <c r="M740" s="36"/>
      <c r="N740" s="33"/>
      <c r="O740" s="54" t="s">
        <v>289</v>
      </c>
      <c r="P740" s="53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4"/>
      <c r="AB740" s="34"/>
      <c r="AC740" s="34"/>
      <c r="AD740" s="34"/>
      <c r="AE740" s="34"/>
    </row>
    <row r="741" spans="1:40" ht="13.5" thickBot="1">
      <c r="A741" s="14">
        <v>41088</v>
      </c>
      <c r="B741" s="20">
        <v>0</v>
      </c>
      <c r="C741" s="20">
        <v>0</v>
      </c>
      <c r="D741" s="20">
        <v>0</v>
      </c>
      <c r="E741" s="20">
        <v>0</v>
      </c>
      <c r="F741" s="38">
        <v>0</v>
      </c>
      <c r="G741" s="38">
        <v>0</v>
      </c>
      <c r="H741" s="38">
        <v>0</v>
      </c>
      <c r="I741" s="38">
        <v>3</v>
      </c>
      <c r="J741" s="38"/>
      <c r="K741" s="39"/>
      <c r="L741" s="39"/>
      <c r="M741" s="39"/>
      <c r="N741" s="38"/>
      <c r="O741" s="55" t="s">
        <v>304</v>
      </c>
      <c r="P741" s="57" t="s">
        <v>307</v>
      </c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4"/>
      <c r="AB741" s="34"/>
      <c r="AC741" s="34"/>
      <c r="AD741" s="34"/>
      <c r="AE741" s="34"/>
    </row>
    <row r="742" spans="1:40">
      <c r="B742" s="34">
        <f>COUNT(B690:I741)</f>
        <v>416</v>
      </c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6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>
      <c r="A744" s="1" t="s">
        <v>125</v>
      </c>
      <c r="B744" s="12" t="s">
        <v>13</v>
      </c>
      <c r="C744" s="11" t="s">
        <v>13</v>
      </c>
      <c r="D744" s="12" t="s">
        <v>13</v>
      </c>
      <c r="E744" s="11" t="s">
        <v>13</v>
      </c>
      <c r="F744" s="12" t="s">
        <v>13</v>
      </c>
      <c r="G744" s="11" t="s">
        <v>13</v>
      </c>
      <c r="H744" s="11" t="s">
        <v>13</v>
      </c>
      <c r="I744" s="11" t="s">
        <v>13</v>
      </c>
      <c r="J744" s="11" t="s">
        <v>13</v>
      </c>
      <c r="K744" s="11" t="s">
        <v>16</v>
      </c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</row>
    <row r="745" spans="1:40">
      <c r="A745" s="3" t="s">
        <v>0</v>
      </c>
      <c r="B745" s="4" t="s">
        <v>18</v>
      </c>
      <c r="C745" s="6" t="s">
        <v>19</v>
      </c>
      <c r="D745" s="6" t="s">
        <v>20</v>
      </c>
      <c r="E745" s="4" t="s">
        <v>21</v>
      </c>
      <c r="F745" s="4" t="s">
        <v>23</v>
      </c>
      <c r="G745" s="4" t="s">
        <v>24</v>
      </c>
      <c r="H745" s="4" t="s">
        <v>25</v>
      </c>
      <c r="I745" s="4" t="s">
        <v>22</v>
      </c>
      <c r="J745" s="4" t="s">
        <v>42</v>
      </c>
      <c r="K745" s="4" t="s">
        <v>29</v>
      </c>
      <c r="L745" s="4" t="s">
        <v>30</v>
      </c>
      <c r="M745" s="6" t="s">
        <v>31</v>
      </c>
      <c r="N745" s="5" t="s">
        <v>32</v>
      </c>
      <c r="O745" s="6" t="s">
        <v>6</v>
      </c>
      <c r="P745" s="5" t="s">
        <v>7</v>
      </c>
      <c r="Q745" s="6" t="s">
        <v>8</v>
      </c>
      <c r="R745" s="33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</row>
    <row r="746" spans="1:40">
      <c r="A746" s="13">
        <v>41002</v>
      </c>
      <c r="B746" s="17">
        <v>1</v>
      </c>
      <c r="C746" s="17">
        <v>0</v>
      </c>
      <c r="D746" s="17">
        <v>0</v>
      </c>
      <c r="E746" s="17">
        <v>0</v>
      </c>
      <c r="F746" s="25">
        <v>0</v>
      </c>
      <c r="G746" s="25">
        <v>0</v>
      </c>
      <c r="H746" s="25">
        <v>0</v>
      </c>
      <c r="I746" s="17">
        <v>8</v>
      </c>
      <c r="J746" s="25">
        <v>0</v>
      </c>
      <c r="K746" s="17">
        <v>7</v>
      </c>
      <c r="L746" s="18">
        <v>2</v>
      </c>
      <c r="M746" s="18"/>
      <c r="N746" s="18"/>
      <c r="O746" s="17" t="s">
        <v>156</v>
      </c>
      <c r="P746" s="54" t="s">
        <v>100</v>
      </c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34"/>
      <c r="AD746" s="34"/>
      <c r="AE746" s="34"/>
      <c r="AF746" s="34"/>
    </row>
    <row r="747" spans="1:40">
      <c r="A747" s="13">
        <v>41005</v>
      </c>
      <c r="B747" s="17">
        <v>0</v>
      </c>
      <c r="C747" s="17">
        <v>0</v>
      </c>
      <c r="D747" s="17">
        <v>0</v>
      </c>
      <c r="E747" s="17">
        <v>0</v>
      </c>
      <c r="F747" s="25">
        <v>0</v>
      </c>
      <c r="G747" s="25">
        <v>0</v>
      </c>
      <c r="H747" s="25">
        <v>0</v>
      </c>
      <c r="I747" s="17">
        <v>0</v>
      </c>
      <c r="J747" s="25">
        <v>0</v>
      </c>
      <c r="K747" s="17"/>
      <c r="L747" s="18"/>
      <c r="M747" s="18"/>
      <c r="N747" s="18"/>
      <c r="O747" s="17"/>
      <c r="P747" s="54" t="s">
        <v>118</v>
      </c>
      <c r="Q747" s="53"/>
      <c r="R747" s="64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34"/>
      <c r="AD747" s="34"/>
      <c r="AE747" s="34"/>
      <c r="AF747" s="34"/>
    </row>
    <row r="748" spans="1:40">
      <c r="A748" s="13">
        <v>41008</v>
      </c>
      <c r="B748" s="17">
        <v>0</v>
      </c>
      <c r="C748" s="17">
        <v>0</v>
      </c>
      <c r="D748" s="17">
        <v>0</v>
      </c>
      <c r="E748" s="17">
        <v>0</v>
      </c>
      <c r="F748" s="25">
        <v>0</v>
      </c>
      <c r="G748" s="25">
        <v>0</v>
      </c>
      <c r="H748" s="25">
        <v>0</v>
      </c>
      <c r="I748" s="17">
        <v>0</v>
      </c>
      <c r="J748" s="25">
        <v>0</v>
      </c>
      <c r="K748" s="17"/>
      <c r="L748" s="18"/>
      <c r="M748" s="18"/>
      <c r="N748" s="18"/>
      <c r="O748" s="17"/>
      <c r="P748" s="54" t="s">
        <v>86</v>
      </c>
      <c r="Q748" s="53"/>
      <c r="R748" s="64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34"/>
      <c r="AD748" s="34"/>
      <c r="AE748" s="34"/>
      <c r="AF748" s="34"/>
    </row>
    <row r="749" spans="1:40">
      <c r="A749" s="13">
        <v>41009</v>
      </c>
      <c r="B749" s="17">
        <v>0</v>
      </c>
      <c r="C749" s="17">
        <v>0</v>
      </c>
      <c r="D749" s="17">
        <v>0</v>
      </c>
      <c r="E749" s="17">
        <v>0</v>
      </c>
      <c r="F749" s="25">
        <v>0</v>
      </c>
      <c r="G749" s="25">
        <v>0</v>
      </c>
      <c r="H749" s="25">
        <v>0</v>
      </c>
      <c r="I749" s="17">
        <v>0</v>
      </c>
      <c r="J749" s="25">
        <v>0</v>
      </c>
      <c r="K749" s="17"/>
      <c r="L749" s="18"/>
      <c r="M749" s="18"/>
      <c r="N749" s="18"/>
      <c r="O749" s="17"/>
      <c r="P749" s="54" t="s">
        <v>101</v>
      </c>
      <c r="Q749" s="53"/>
      <c r="R749" s="64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34"/>
      <c r="AD749" s="34"/>
      <c r="AE749" s="34"/>
      <c r="AF749" s="34"/>
    </row>
    <row r="750" spans="1:40">
      <c r="A750" s="13">
        <v>41018</v>
      </c>
      <c r="B750" s="17">
        <v>0</v>
      </c>
      <c r="C750" s="17">
        <v>0</v>
      </c>
      <c r="D750" s="17">
        <v>0</v>
      </c>
      <c r="E750" s="17">
        <v>0</v>
      </c>
      <c r="F750" s="25">
        <v>0</v>
      </c>
      <c r="G750" s="25">
        <v>0</v>
      </c>
      <c r="H750" s="25">
        <v>0</v>
      </c>
      <c r="I750" s="17">
        <v>0</v>
      </c>
      <c r="J750" s="25">
        <v>0</v>
      </c>
      <c r="K750" s="17"/>
      <c r="L750" s="18"/>
      <c r="M750" s="18"/>
      <c r="N750" s="18"/>
      <c r="O750" s="17"/>
      <c r="P750" s="54" t="s">
        <v>87</v>
      </c>
      <c r="Q750" s="60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34"/>
      <c r="AD750" s="34"/>
      <c r="AE750" s="34"/>
      <c r="AF750" s="34"/>
    </row>
    <row r="751" spans="1:40">
      <c r="A751" s="13">
        <v>41022</v>
      </c>
      <c r="B751" s="17">
        <v>0</v>
      </c>
      <c r="C751" s="17">
        <v>0</v>
      </c>
      <c r="D751" s="17">
        <v>0</v>
      </c>
      <c r="E751" s="17">
        <v>0</v>
      </c>
      <c r="F751" s="25">
        <v>0</v>
      </c>
      <c r="G751" s="25">
        <v>0</v>
      </c>
      <c r="H751" s="25">
        <v>0</v>
      </c>
      <c r="I751" s="17">
        <v>0</v>
      </c>
      <c r="J751" s="25">
        <v>0</v>
      </c>
      <c r="K751" s="17"/>
      <c r="L751" s="18"/>
      <c r="M751" s="18"/>
      <c r="N751" s="18"/>
      <c r="O751" s="17"/>
      <c r="P751" s="54" t="s">
        <v>88</v>
      </c>
      <c r="Q751" s="60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34"/>
      <c r="AD751" s="34"/>
      <c r="AE751" s="34"/>
      <c r="AF751" s="34"/>
    </row>
    <row r="752" spans="1:40">
      <c r="A752" s="13">
        <v>41025</v>
      </c>
      <c r="B752" s="17">
        <v>0</v>
      </c>
      <c r="C752" s="17">
        <v>0</v>
      </c>
      <c r="D752" s="17">
        <v>0</v>
      </c>
      <c r="E752" s="17">
        <v>0</v>
      </c>
      <c r="F752" s="25">
        <v>0</v>
      </c>
      <c r="G752" s="25">
        <v>0</v>
      </c>
      <c r="H752" s="25">
        <v>0</v>
      </c>
      <c r="I752" s="17">
        <v>0</v>
      </c>
      <c r="J752" s="25">
        <v>0</v>
      </c>
      <c r="K752" s="17"/>
      <c r="L752" s="18"/>
      <c r="M752" s="18"/>
      <c r="N752" s="18"/>
      <c r="O752" s="17"/>
      <c r="P752" s="54" t="s">
        <v>115</v>
      </c>
      <c r="Q752" s="60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34"/>
      <c r="AD752" s="34"/>
      <c r="AE752" s="34"/>
      <c r="AF752" s="34"/>
    </row>
    <row r="753" spans="1:32">
      <c r="A753" s="13">
        <v>41030</v>
      </c>
      <c r="B753" s="17">
        <v>0</v>
      </c>
      <c r="C753" s="17">
        <v>0</v>
      </c>
      <c r="D753" s="17">
        <v>0</v>
      </c>
      <c r="E753" s="17">
        <v>0</v>
      </c>
      <c r="F753" s="25">
        <v>0</v>
      </c>
      <c r="G753" s="25">
        <v>0</v>
      </c>
      <c r="H753" s="25">
        <v>0</v>
      </c>
      <c r="I753" s="17">
        <v>0</v>
      </c>
      <c r="J753" s="25">
        <v>0</v>
      </c>
      <c r="K753" s="17"/>
      <c r="L753" s="18"/>
      <c r="M753" s="18"/>
      <c r="N753" s="18"/>
      <c r="O753" s="17"/>
      <c r="P753" s="54" t="s">
        <v>102</v>
      </c>
      <c r="Q753" s="60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34"/>
      <c r="AD753" s="34"/>
      <c r="AE753" s="34"/>
      <c r="AF753" s="34"/>
    </row>
    <row r="754" spans="1:32">
      <c r="A754" s="13">
        <v>41031</v>
      </c>
      <c r="B754" s="17">
        <v>0</v>
      </c>
      <c r="C754" s="17">
        <v>0</v>
      </c>
      <c r="D754" s="17">
        <v>0</v>
      </c>
      <c r="E754" s="17">
        <v>0</v>
      </c>
      <c r="F754" s="25">
        <v>0</v>
      </c>
      <c r="G754" s="25">
        <v>0</v>
      </c>
      <c r="H754" s="25">
        <v>0</v>
      </c>
      <c r="I754" s="17">
        <v>0</v>
      </c>
      <c r="J754" s="25">
        <v>0</v>
      </c>
      <c r="K754" s="17"/>
      <c r="L754" s="18"/>
      <c r="M754" s="18"/>
      <c r="N754" s="18"/>
      <c r="O754" s="17"/>
      <c r="P754" s="54" t="s">
        <v>96</v>
      </c>
      <c r="Q754" s="60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34"/>
      <c r="AD754" s="34"/>
      <c r="AE754" s="34"/>
      <c r="AF754" s="34"/>
    </row>
    <row r="755" spans="1:32">
      <c r="A755" s="13">
        <v>41036</v>
      </c>
      <c r="B755" s="17">
        <v>0</v>
      </c>
      <c r="C755" s="17">
        <v>0</v>
      </c>
      <c r="D755" s="17">
        <v>0</v>
      </c>
      <c r="E755" s="17">
        <v>0</v>
      </c>
      <c r="F755" s="25">
        <v>0</v>
      </c>
      <c r="G755" s="25">
        <v>0</v>
      </c>
      <c r="H755" s="25">
        <v>0</v>
      </c>
      <c r="I755" s="17">
        <v>0</v>
      </c>
      <c r="J755" s="25">
        <v>0</v>
      </c>
      <c r="K755" s="17"/>
      <c r="L755" s="18"/>
      <c r="M755" s="18"/>
      <c r="N755" s="18"/>
      <c r="O755" s="17"/>
      <c r="P755" s="58" t="s">
        <v>98</v>
      </c>
      <c r="Q755" s="60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34"/>
      <c r="AD755" s="34"/>
      <c r="AE755" s="34"/>
      <c r="AF755" s="34"/>
    </row>
    <row r="756" spans="1:32">
      <c r="A756" s="13">
        <v>41039</v>
      </c>
      <c r="B756" s="17">
        <v>0</v>
      </c>
      <c r="C756" s="17">
        <v>0</v>
      </c>
      <c r="D756" s="17">
        <v>0</v>
      </c>
      <c r="E756" s="17">
        <v>0</v>
      </c>
      <c r="F756" s="25">
        <v>0</v>
      </c>
      <c r="G756" s="25">
        <v>0</v>
      </c>
      <c r="H756" s="25">
        <v>0</v>
      </c>
      <c r="I756" s="17">
        <v>2</v>
      </c>
      <c r="J756" s="25">
        <v>0</v>
      </c>
      <c r="K756" s="17"/>
      <c r="L756" s="18"/>
      <c r="M756" s="18"/>
      <c r="N756" s="18"/>
      <c r="O756" s="17"/>
      <c r="P756" s="54" t="s">
        <v>297</v>
      </c>
      <c r="Q756" s="60" t="s">
        <v>299</v>
      </c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34"/>
      <c r="AD756" s="34"/>
      <c r="AE756" s="34"/>
      <c r="AF756" s="34"/>
    </row>
    <row r="757" spans="1:32">
      <c r="A757" s="13">
        <v>41044</v>
      </c>
      <c r="B757" s="17">
        <v>0</v>
      </c>
      <c r="C757" s="17">
        <v>0</v>
      </c>
      <c r="D757" s="17">
        <v>2</v>
      </c>
      <c r="E757" s="17">
        <v>0</v>
      </c>
      <c r="F757" s="25">
        <v>0</v>
      </c>
      <c r="G757" s="25">
        <v>0</v>
      </c>
      <c r="H757" s="25">
        <v>0</v>
      </c>
      <c r="I757" s="17">
        <v>5</v>
      </c>
      <c r="J757" s="25">
        <v>0</v>
      </c>
      <c r="K757" s="17">
        <v>1</v>
      </c>
      <c r="L757" s="18">
        <v>5</v>
      </c>
      <c r="M757" s="18">
        <v>1</v>
      </c>
      <c r="N757" s="18"/>
      <c r="O757" s="17"/>
      <c r="P757" s="58" t="s">
        <v>189</v>
      </c>
      <c r="Q757" s="60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34"/>
      <c r="AD757" s="34"/>
      <c r="AE757" s="34"/>
      <c r="AF757" s="34"/>
    </row>
    <row r="758" spans="1:32">
      <c r="A758" s="13">
        <v>41047</v>
      </c>
      <c r="B758" s="17">
        <v>0</v>
      </c>
      <c r="C758" s="17">
        <v>0</v>
      </c>
      <c r="D758" s="17">
        <v>0</v>
      </c>
      <c r="E758" s="17">
        <v>0</v>
      </c>
      <c r="F758" s="25">
        <v>0</v>
      </c>
      <c r="G758" s="25">
        <v>0</v>
      </c>
      <c r="H758" s="25">
        <v>0</v>
      </c>
      <c r="I758" s="17">
        <v>0</v>
      </c>
      <c r="J758" s="25">
        <v>0</v>
      </c>
      <c r="K758" s="17"/>
      <c r="L758" s="18"/>
      <c r="M758" s="18"/>
      <c r="N758" s="18"/>
      <c r="O758" s="17"/>
      <c r="P758" s="54" t="s">
        <v>201</v>
      </c>
      <c r="Q758" s="60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34"/>
      <c r="AD758" s="34"/>
      <c r="AE758" s="34"/>
      <c r="AF758" s="34"/>
    </row>
    <row r="759" spans="1:32">
      <c r="A759" s="13">
        <v>41051</v>
      </c>
      <c r="B759" s="17">
        <v>0</v>
      </c>
      <c r="C759" s="17">
        <v>0</v>
      </c>
      <c r="D759" s="17">
        <v>0</v>
      </c>
      <c r="E759" s="17">
        <v>0</v>
      </c>
      <c r="F759" s="25">
        <v>0</v>
      </c>
      <c r="G759" s="25">
        <v>0</v>
      </c>
      <c r="H759" s="25">
        <v>0</v>
      </c>
      <c r="I759" s="17">
        <v>0</v>
      </c>
      <c r="J759" s="25">
        <v>0</v>
      </c>
      <c r="K759" s="17"/>
      <c r="L759" s="18"/>
      <c r="M759" s="18"/>
      <c r="N759" s="18"/>
      <c r="O759" s="17"/>
      <c r="P759" s="54" t="s">
        <v>193</v>
      </c>
      <c r="Q759" s="60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34"/>
      <c r="AD759" s="34"/>
      <c r="AE759" s="34"/>
      <c r="AF759" s="34"/>
    </row>
    <row r="760" spans="1:32">
      <c r="A760" s="13">
        <v>41054</v>
      </c>
      <c r="B760" s="17">
        <v>0</v>
      </c>
      <c r="C760" s="17">
        <v>2</v>
      </c>
      <c r="D760" s="17">
        <v>0</v>
      </c>
      <c r="E760" s="17">
        <v>0</v>
      </c>
      <c r="F760" s="25">
        <v>0</v>
      </c>
      <c r="G760" s="25">
        <v>0</v>
      </c>
      <c r="H760" s="25">
        <v>0</v>
      </c>
      <c r="I760" s="17">
        <v>3</v>
      </c>
      <c r="J760" s="25">
        <v>0</v>
      </c>
      <c r="K760" s="17">
        <v>5</v>
      </c>
      <c r="L760" s="18"/>
      <c r="M760" s="18"/>
      <c r="N760" s="18"/>
      <c r="O760" s="17"/>
      <c r="P760" s="56" t="s">
        <v>277</v>
      </c>
      <c r="Q760" s="60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34"/>
      <c r="AD760" s="34"/>
      <c r="AE760" s="34"/>
      <c r="AF760" s="34"/>
    </row>
    <row r="761" spans="1:32">
      <c r="A761" s="13">
        <v>41060</v>
      </c>
      <c r="B761" s="17">
        <v>0</v>
      </c>
      <c r="C761" s="17">
        <v>0</v>
      </c>
      <c r="D761" s="17">
        <v>0</v>
      </c>
      <c r="E761" s="17">
        <v>0</v>
      </c>
      <c r="F761" s="25">
        <v>0</v>
      </c>
      <c r="G761" s="25">
        <v>0</v>
      </c>
      <c r="H761" s="25">
        <v>0</v>
      </c>
      <c r="I761" s="17">
        <v>0</v>
      </c>
      <c r="J761" s="25">
        <v>0</v>
      </c>
      <c r="K761" s="17"/>
      <c r="L761" s="18"/>
      <c r="M761" s="18"/>
      <c r="N761" s="18"/>
      <c r="O761" s="17"/>
      <c r="P761" s="58" t="s">
        <v>225</v>
      </c>
      <c r="Q761" s="60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34"/>
      <c r="AD761" s="34"/>
      <c r="AE761" s="34"/>
      <c r="AF761" s="34"/>
    </row>
    <row r="762" spans="1:32">
      <c r="A762" s="13">
        <v>41061</v>
      </c>
      <c r="B762" s="17">
        <v>0</v>
      </c>
      <c r="C762" s="17">
        <v>0</v>
      </c>
      <c r="D762" s="17">
        <v>0</v>
      </c>
      <c r="E762" s="17">
        <v>0</v>
      </c>
      <c r="F762" s="25">
        <v>0</v>
      </c>
      <c r="G762" s="25">
        <v>0</v>
      </c>
      <c r="H762" s="25">
        <v>0</v>
      </c>
      <c r="I762" s="17">
        <v>0</v>
      </c>
      <c r="J762" s="25">
        <v>0</v>
      </c>
      <c r="K762" s="17"/>
      <c r="L762" s="18"/>
      <c r="M762" s="18"/>
      <c r="N762" s="18"/>
      <c r="O762" s="17"/>
      <c r="P762" s="58" t="s">
        <v>220</v>
      </c>
      <c r="Q762" s="53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34"/>
      <c r="AD762" s="34"/>
      <c r="AE762" s="34"/>
      <c r="AF762" s="34"/>
    </row>
    <row r="763" spans="1:32">
      <c r="A763" s="13">
        <v>41061</v>
      </c>
      <c r="B763" s="17">
        <v>0</v>
      </c>
      <c r="C763" s="17">
        <v>0</v>
      </c>
      <c r="D763" s="17">
        <v>0</v>
      </c>
      <c r="E763" s="17">
        <v>0</v>
      </c>
      <c r="F763" s="25">
        <v>0</v>
      </c>
      <c r="G763" s="25">
        <v>0</v>
      </c>
      <c r="H763" s="25">
        <v>0</v>
      </c>
      <c r="I763" s="17">
        <v>0</v>
      </c>
      <c r="J763" s="25">
        <v>0</v>
      </c>
      <c r="K763" s="17"/>
      <c r="L763" s="18"/>
      <c r="M763" s="18"/>
      <c r="N763" s="18"/>
      <c r="O763" s="17"/>
      <c r="P763" s="58" t="s">
        <v>224</v>
      </c>
      <c r="Q763" s="53" t="s">
        <v>211</v>
      </c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34"/>
      <c r="AD763" s="34"/>
      <c r="AE763" s="34"/>
      <c r="AF763" s="34"/>
    </row>
    <row r="764" spans="1:32">
      <c r="A764" s="13">
        <v>41065</v>
      </c>
      <c r="B764" s="17">
        <v>0</v>
      </c>
      <c r="C764" s="17">
        <v>3</v>
      </c>
      <c r="D764" s="17">
        <v>0</v>
      </c>
      <c r="E764" s="17">
        <v>0</v>
      </c>
      <c r="F764" s="25">
        <v>0</v>
      </c>
      <c r="G764" s="25">
        <v>0</v>
      </c>
      <c r="H764" s="25">
        <v>0</v>
      </c>
      <c r="I764" s="17">
        <v>2</v>
      </c>
      <c r="J764" s="25">
        <v>0</v>
      </c>
      <c r="K764" s="17">
        <v>5</v>
      </c>
      <c r="L764" s="18"/>
      <c r="M764" s="18"/>
      <c r="N764" s="18"/>
      <c r="O764" s="17"/>
      <c r="P764" s="58" t="s">
        <v>230</v>
      </c>
      <c r="Q764" s="60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34"/>
      <c r="AD764" s="34"/>
      <c r="AE764" s="34"/>
      <c r="AF764" s="34"/>
    </row>
    <row r="765" spans="1:32">
      <c r="A765" s="13">
        <v>41068</v>
      </c>
      <c r="B765" s="17">
        <v>0</v>
      </c>
      <c r="C765" s="17">
        <v>0</v>
      </c>
      <c r="D765" s="17">
        <v>1</v>
      </c>
      <c r="E765" s="17">
        <v>0</v>
      </c>
      <c r="F765" s="25">
        <v>0</v>
      </c>
      <c r="G765" s="25">
        <v>0</v>
      </c>
      <c r="H765" s="25">
        <v>0</v>
      </c>
      <c r="I765" s="17">
        <v>0</v>
      </c>
      <c r="J765" s="25">
        <v>0</v>
      </c>
      <c r="K765" s="17"/>
      <c r="L765" s="18">
        <v>1</v>
      </c>
      <c r="M765" s="18"/>
      <c r="N765" s="18"/>
      <c r="O765" s="17"/>
      <c r="P765" s="54" t="s">
        <v>242</v>
      </c>
      <c r="Q765" s="60" t="s">
        <v>244</v>
      </c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34"/>
      <c r="AD765" s="34"/>
      <c r="AE765" s="34"/>
      <c r="AF765" s="34"/>
    </row>
    <row r="766" spans="1:32">
      <c r="A766" s="13">
        <v>41072</v>
      </c>
      <c r="B766" s="17">
        <v>0</v>
      </c>
      <c r="C766" s="17">
        <v>0</v>
      </c>
      <c r="D766" s="17">
        <v>0</v>
      </c>
      <c r="E766" s="17">
        <v>0</v>
      </c>
      <c r="F766" s="25">
        <v>0</v>
      </c>
      <c r="G766" s="25">
        <v>0</v>
      </c>
      <c r="H766" s="25">
        <v>0</v>
      </c>
      <c r="I766" s="17">
        <v>0</v>
      </c>
      <c r="J766" s="25">
        <v>0</v>
      </c>
      <c r="K766" s="17"/>
      <c r="L766" s="18"/>
      <c r="M766" s="18"/>
      <c r="N766" s="18"/>
      <c r="O766" s="17"/>
      <c r="P766" s="54" t="s">
        <v>240</v>
      </c>
      <c r="Q766" s="60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34"/>
      <c r="AD766" s="34"/>
      <c r="AE766" s="34"/>
      <c r="AF766" s="34"/>
    </row>
    <row r="767" spans="1:32">
      <c r="A767" s="13">
        <v>41075</v>
      </c>
      <c r="B767" s="17">
        <v>0</v>
      </c>
      <c r="C767" s="17">
        <v>1</v>
      </c>
      <c r="D767" s="17">
        <v>0</v>
      </c>
      <c r="E767" s="17">
        <v>0</v>
      </c>
      <c r="F767" s="25">
        <v>0</v>
      </c>
      <c r="G767" s="25">
        <v>0</v>
      </c>
      <c r="H767" s="25">
        <v>0</v>
      </c>
      <c r="I767" s="17">
        <v>0</v>
      </c>
      <c r="J767" s="25">
        <v>0</v>
      </c>
      <c r="K767" s="17"/>
      <c r="L767" s="18"/>
      <c r="M767" s="18"/>
      <c r="N767" s="18">
        <v>1</v>
      </c>
      <c r="O767" s="17"/>
      <c r="P767" s="63" t="s">
        <v>280</v>
      </c>
      <c r="Q767" s="60" t="s">
        <v>274</v>
      </c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34"/>
      <c r="AD767" s="34"/>
      <c r="AE767" s="34"/>
      <c r="AF767" s="34"/>
    </row>
    <row r="768" spans="1:32">
      <c r="A768" s="13">
        <v>41081</v>
      </c>
      <c r="B768" s="17">
        <v>0</v>
      </c>
      <c r="C768" s="17">
        <v>0</v>
      </c>
      <c r="D768" s="17">
        <v>0</v>
      </c>
      <c r="E768" s="17">
        <v>0</v>
      </c>
      <c r="F768" s="25">
        <v>0</v>
      </c>
      <c r="G768" s="25">
        <v>0</v>
      </c>
      <c r="H768" s="25">
        <v>0</v>
      </c>
      <c r="I768" s="17">
        <v>0</v>
      </c>
      <c r="J768" s="25">
        <v>0</v>
      </c>
      <c r="K768" s="17"/>
      <c r="L768" s="18"/>
      <c r="M768" s="18"/>
      <c r="N768" s="18"/>
      <c r="O768" s="17"/>
      <c r="P768" s="54" t="s">
        <v>261</v>
      </c>
      <c r="Q768" s="60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34"/>
      <c r="AD768" s="34"/>
      <c r="AE768" s="34"/>
      <c r="AF768" s="34"/>
    </row>
    <row r="769" spans="1:43" ht="22.5" customHeight="1">
      <c r="A769" s="13">
        <v>41082</v>
      </c>
      <c r="B769" s="17">
        <v>0</v>
      </c>
      <c r="C769" s="17">
        <v>17</v>
      </c>
      <c r="D769" s="17">
        <v>0</v>
      </c>
      <c r="E769" s="17">
        <v>0</v>
      </c>
      <c r="F769" s="25">
        <v>0</v>
      </c>
      <c r="G769" s="25">
        <v>0</v>
      </c>
      <c r="H769" s="25">
        <v>0</v>
      </c>
      <c r="I769" s="17">
        <v>0</v>
      </c>
      <c r="J769" s="25">
        <v>0</v>
      </c>
      <c r="K769" s="17"/>
      <c r="L769" s="18"/>
      <c r="M769" s="18"/>
      <c r="N769" s="18"/>
      <c r="O769" s="154" t="s">
        <v>301</v>
      </c>
      <c r="P769" s="54" t="s">
        <v>284</v>
      </c>
      <c r="Q769" s="17" t="s">
        <v>286</v>
      </c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34"/>
      <c r="AD769" s="34"/>
      <c r="AE769" s="34"/>
      <c r="AF769" s="34"/>
    </row>
    <row r="770" spans="1:43">
      <c r="A770" s="15">
        <v>41087</v>
      </c>
      <c r="B770" s="17">
        <v>0</v>
      </c>
      <c r="C770" s="17">
        <v>0</v>
      </c>
      <c r="D770" s="17">
        <v>0</v>
      </c>
      <c r="E770" s="17">
        <v>0</v>
      </c>
      <c r="F770" s="25">
        <v>0</v>
      </c>
      <c r="G770" s="25">
        <v>0</v>
      </c>
      <c r="H770" s="25">
        <v>0</v>
      </c>
      <c r="I770" s="17">
        <v>10</v>
      </c>
      <c r="J770" s="25">
        <v>0</v>
      </c>
      <c r="K770" s="17"/>
      <c r="L770" s="18">
        <v>10</v>
      </c>
      <c r="M770" s="18"/>
      <c r="N770" s="18"/>
      <c r="O770" s="17"/>
      <c r="P770" s="54" t="s">
        <v>289</v>
      </c>
      <c r="Q770" s="60" t="s">
        <v>273</v>
      </c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34"/>
      <c r="AD770" s="34"/>
      <c r="AE770" s="34"/>
      <c r="AF770" s="34"/>
    </row>
    <row r="771" spans="1:43" ht="15.75" thickBot="1">
      <c r="A771" s="14">
        <v>41089</v>
      </c>
      <c r="B771" s="20">
        <v>0</v>
      </c>
      <c r="C771" s="20">
        <v>0</v>
      </c>
      <c r="D771" s="149">
        <v>8</v>
      </c>
      <c r="E771" s="150">
        <v>0</v>
      </c>
      <c r="F771" s="25">
        <v>0</v>
      </c>
      <c r="G771" s="25">
        <v>0</v>
      </c>
      <c r="H771" s="25">
        <v>0</v>
      </c>
      <c r="I771" s="148">
        <v>0</v>
      </c>
      <c r="J771" s="104">
        <v>0</v>
      </c>
      <c r="K771" s="152"/>
      <c r="L771" s="69"/>
      <c r="M771" s="69"/>
      <c r="N771" s="69"/>
      <c r="O771" s="69" t="s">
        <v>303</v>
      </c>
      <c r="P771" s="69" t="s">
        <v>293</v>
      </c>
      <c r="Q771" s="69" t="s">
        <v>295</v>
      </c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36"/>
      <c r="AD771" s="36"/>
      <c r="AE771" s="36"/>
      <c r="AF771" s="36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</row>
    <row r="772" spans="1:43">
      <c r="A772" s="13">
        <v>41002</v>
      </c>
      <c r="B772" s="33">
        <v>0</v>
      </c>
      <c r="C772" s="33">
        <v>0</v>
      </c>
      <c r="D772" s="33">
        <v>0</v>
      </c>
      <c r="E772" s="33">
        <v>1</v>
      </c>
      <c r="F772" s="33">
        <v>0</v>
      </c>
      <c r="G772" s="33">
        <v>0</v>
      </c>
      <c r="H772" s="33">
        <v>0</v>
      </c>
      <c r="I772" s="92">
        <v>0</v>
      </c>
      <c r="J772" s="34">
        <v>0</v>
      </c>
      <c r="K772" s="33"/>
      <c r="L772" s="34"/>
      <c r="M772" s="34"/>
      <c r="N772" s="34">
        <v>1</v>
      </c>
      <c r="O772" s="33"/>
      <c r="P772" s="54" t="s">
        <v>100</v>
      </c>
      <c r="Q772" s="2" t="s">
        <v>157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36"/>
      <c r="AD772" s="36"/>
      <c r="AE772" s="36"/>
      <c r="AF772" s="36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</row>
    <row r="773" spans="1:43">
      <c r="A773" s="13">
        <v>41005</v>
      </c>
      <c r="B773" s="33">
        <v>0</v>
      </c>
      <c r="C773" s="33">
        <v>0</v>
      </c>
      <c r="D773" s="33">
        <v>0</v>
      </c>
      <c r="E773" s="33">
        <v>0</v>
      </c>
      <c r="F773" s="33">
        <v>0</v>
      </c>
      <c r="G773" s="33">
        <v>0</v>
      </c>
      <c r="H773" s="33">
        <v>0</v>
      </c>
      <c r="I773" s="37">
        <v>0</v>
      </c>
      <c r="J773" s="34">
        <v>0</v>
      </c>
      <c r="K773" s="33"/>
      <c r="L773" s="34"/>
      <c r="M773" s="34"/>
      <c r="N773" s="34"/>
      <c r="O773" s="33"/>
      <c r="P773" s="54" t="s">
        <v>118</v>
      </c>
      <c r="Q773" s="53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36"/>
      <c r="AD773" s="36"/>
      <c r="AE773" s="36"/>
      <c r="AF773" s="36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</row>
    <row r="774" spans="1:43">
      <c r="A774" s="13">
        <v>41008</v>
      </c>
      <c r="B774" s="33">
        <v>0</v>
      </c>
      <c r="C774" s="33">
        <v>1</v>
      </c>
      <c r="D774" s="33">
        <v>0</v>
      </c>
      <c r="E774" s="33">
        <v>0</v>
      </c>
      <c r="F774" s="33">
        <v>0</v>
      </c>
      <c r="G774" s="33">
        <v>0</v>
      </c>
      <c r="H774" s="33">
        <v>0</v>
      </c>
      <c r="I774" s="37">
        <v>0</v>
      </c>
      <c r="J774" s="36">
        <v>0</v>
      </c>
      <c r="K774" s="33">
        <v>1</v>
      </c>
      <c r="L774" s="34"/>
      <c r="M774" s="34"/>
      <c r="N774" s="34"/>
      <c r="O774" s="33"/>
      <c r="P774" s="54" t="s">
        <v>86</v>
      </c>
      <c r="Q774" s="53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36"/>
      <c r="AD774" s="36"/>
      <c r="AE774" s="36"/>
      <c r="AF774" s="36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</row>
    <row r="775" spans="1:43">
      <c r="A775" s="13">
        <v>41009</v>
      </c>
      <c r="B775" s="33">
        <v>0</v>
      </c>
      <c r="C775" s="33">
        <v>0</v>
      </c>
      <c r="D775" s="33">
        <v>0</v>
      </c>
      <c r="E775" s="33">
        <v>0</v>
      </c>
      <c r="F775" s="33">
        <v>0</v>
      </c>
      <c r="G775" s="33">
        <v>0</v>
      </c>
      <c r="H775" s="33">
        <v>0</v>
      </c>
      <c r="I775" s="37">
        <v>0</v>
      </c>
      <c r="J775" s="36">
        <v>0</v>
      </c>
      <c r="K775" s="33"/>
      <c r="L775" s="34"/>
      <c r="M775" s="34"/>
      <c r="N775" s="34"/>
      <c r="O775" s="33"/>
      <c r="P775" s="54" t="s">
        <v>101</v>
      </c>
      <c r="Q775" s="53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36"/>
      <c r="AD775" s="36"/>
      <c r="AE775" s="36"/>
      <c r="AF775" s="36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</row>
    <row r="776" spans="1:43">
      <c r="A776" s="13">
        <v>41018</v>
      </c>
      <c r="B776" s="33">
        <v>0</v>
      </c>
      <c r="C776" s="33">
        <v>0</v>
      </c>
      <c r="D776" s="33">
        <v>0</v>
      </c>
      <c r="E776" s="33">
        <v>0</v>
      </c>
      <c r="F776" s="33">
        <v>0</v>
      </c>
      <c r="G776" s="33">
        <v>0</v>
      </c>
      <c r="H776" s="33">
        <v>0</v>
      </c>
      <c r="I776" s="37">
        <v>0</v>
      </c>
      <c r="J776" s="36">
        <v>0</v>
      </c>
      <c r="K776" s="33"/>
      <c r="L776" s="34"/>
      <c r="M776" s="34"/>
      <c r="N776" s="34"/>
      <c r="O776" s="33"/>
      <c r="P776" s="54" t="s">
        <v>87</v>
      </c>
      <c r="Q776" s="53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36"/>
      <c r="AD776" s="36"/>
      <c r="AE776" s="36"/>
      <c r="AF776" s="36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</row>
    <row r="777" spans="1:43">
      <c r="A777" s="13">
        <v>41022</v>
      </c>
      <c r="B777" s="33">
        <v>0</v>
      </c>
      <c r="C777" s="33">
        <v>0</v>
      </c>
      <c r="D777" s="33">
        <v>0</v>
      </c>
      <c r="E777" s="33">
        <v>0</v>
      </c>
      <c r="F777" s="33">
        <v>0</v>
      </c>
      <c r="G777" s="33">
        <v>0</v>
      </c>
      <c r="H777" s="33">
        <v>0</v>
      </c>
      <c r="I777" s="37">
        <v>0</v>
      </c>
      <c r="J777" s="34">
        <v>0</v>
      </c>
      <c r="K777" s="33"/>
      <c r="L777" s="34"/>
      <c r="M777" s="34"/>
      <c r="N777" s="34"/>
      <c r="O777" s="33"/>
      <c r="P777" s="54" t="s">
        <v>88</v>
      </c>
      <c r="Q777" s="53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36"/>
      <c r="AD777" s="36"/>
      <c r="AE777" s="36"/>
      <c r="AF777" s="36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</row>
    <row r="778" spans="1:43">
      <c r="A778" s="13">
        <v>41025</v>
      </c>
      <c r="B778" s="33">
        <v>0</v>
      </c>
      <c r="C778" s="33">
        <v>0</v>
      </c>
      <c r="D778" s="33">
        <v>0</v>
      </c>
      <c r="E778" s="33">
        <v>0</v>
      </c>
      <c r="F778" s="33">
        <v>0</v>
      </c>
      <c r="G778" s="33">
        <v>0</v>
      </c>
      <c r="H778" s="33">
        <v>0</v>
      </c>
      <c r="I778" s="37">
        <v>0</v>
      </c>
      <c r="J778" s="34">
        <v>0</v>
      </c>
      <c r="K778" s="33"/>
      <c r="L778" s="34"/>
      <c r="M778" s="34"/>
      <c r="N778" s="34"/>
      <c r="O778" s="33"/>
      <c r="P778" s="54" t="s">
        <v>115</v>
      </c>
      <c r="Q778" s="53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36"/>
      <c r="AD778" s="36"/>
      <c r="AE778" s="36"/>
      <c r="AF778" s="36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</row>
    <row r="779" spans="1:43">
      <c r="A779" s="13">
        <v>41030</v>
      </c>
      <c r="B779" s="33">
        <v>0</v>
      </c>
      <c r="C779" s="33">
        <v>0</v>
      </c>
      <c r="D779" s="33">
        <v>0</v>
      </c>
      <c r="E779" s="33">
        <v>0</v>
      </c>
      <c r="F779" s="33">
        <v>0</v>
      </c>
      <c r="G779" s="33">
        <v>0</v>
      </c>
      <c r="H779" s="33">
        <v>0</v>
      </c>
      <c r="I779" s="37">
        <v>0</v>
      </c>
      <c r="J779" s="34">
        <v>0</v>
      </c>
      <c r="K779" s="33"/>
      <c r="L779" s="34"/>
      <c r="M779" s="34"/>
      <c r="N779" s="34"/>
      <c r="O779" s="33"/>
      <c r="P779" s="54" t="s">
        <v>102</v>
      </c>
      <c r="Q779" s="53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36"/>
      <c r="AD779" s="36"/>
      <c r="AE779" s="36"/>
      <c r="AF779" s="36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</row>
    <row r="780" spans="1:43">
      <c r="A780" s="13">
        <v>41031</v>
      </c>
      <c r="B780" s="33">
        <v>0</v>
      </c>
      <c r="C780" s="33">
        <v>0</v>
      </c>
      <c r="D780" s="33">
        <v>0</v>
      </c>
      <c r="E780" s="33">
        <v>0</v>
      </c>
      <c r="F780" s="33">
        <v>0</v>
      </c>
      <c r="G780" s="33">
        <v>0</v>
      </c>
      <c r="H780" s="33">
        <v>0</v>
      </c>
      <c r="I780" s="37">
        <v>0</v>
      </c>
      <c r="J780" s="34">
        <v>0</v>
      </c>
      <c r="K780" s="33"/>
      <c r="L780" s="34"/>
      <c r="M780" s="34"/>
      <c r="N780" s="34"/>
      <c r="O780" s="33"/>
      <c r="P780" s="54" t="s">
        <v>96</v>
      </c>
      <c r="Q780" s="53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36"/>
      <c r="AD780" s="36"/>
      <c r="AE780" s="36"/>
      <c r="AF780" s="36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</row>
    <row r="781" spans="1:43">
      <c r="A781" s="13">
        <v>41036</v>
      </c>
      <c r="B781" s="33">
        <v>0</v>
      </c>
      <c r="C781" s="33">
        <v>0</v>
      </c>
      <c r="D781" s="33">
        <v>0</v>
      </c>
      <c r="E781" s="33">
        <v>0</v>
      </c>
      <c r="F781" s="33">
        <v>0</v>
      </c>
      <c r="G781" s="33">
        <v>0</v>
      </c>
      <c r="H781" s="33">
        <v>0</v>
      </c>
      <c r="I781" s="37">
        <v>0</v>
      </c>
      <c r="J781" s="36">
        <v>0</v>
      </c>
      <c r="K781" s="33"/>
      <c r="L781" s="34"/>
      <c r="M781" s="34"/>
      <c r="N781" s="34"/>
      <c r="O781" s="33"/>
      <c r="P781" s="54" t="s">
        <v>98</v>
      </c>
      <c r="Q781" s="53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36"/>
      <c r="AD781" s="36"/>
      <c r="AE781" s="36"/>
      <c r="AF781" s="36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</row>
    <row r="782" spans="1:43">
      <c r="A782" s="13">
        <v>41039</v>
      </c>
      <c r="B782" s="33">
        <v>0</v>
      </c>
      <c r="C782" s="33">
        <v>0</v>
      </c>
      <c r="D782" s="33">
        <v>0</v>
      </c>
      <c r="E782" s="33">
        <v>0</v>
      </c>
      <c r="F782" s="33">
        <v>0</v>
      </c>
      <c r="G782" s="33">
        <v>0</v>
      </c>
      <c r="H782" s="33">
        <v>0</v>
      </c>
      <c r="I782" s="37">
        <v>0</v>
      </c>
      <c r="J782" s="36">
        <v>0</v>
      </c>
      <c r="K782" s="33"/>
      <c r="L782" s="34"/>
      <c r="M782" s="34"/>
      <c r="N782" s="34"/>
      <c r="O782" s="33"/>
      <c r="P782" s="54" t="s">
        <v>297</v>
      </c>
      <c r="Q782" s="53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36"/>
      <c r="AD782" s="36"/>
      <c r="AE782" s="36"/>
      <c r="AF782" s="36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</row>
    <row r="783" spans="1:43">
      <c r="A783" s="13">
        <v>41044</v>
      </c>
      <c r="B783" s="33">
        <v>0</v>
      </c>
      <c r="C783" s="33">
        <v>1</v>
      </c>
      <c r="D783" s="33">
        <v>0</v>
      </c>
      <c r="E783" s="33">
        <v>0</v>
      </c>
      <c r="F783" s="33">
        <v>7</v>
      </c>
      <c r="G783" s="33">
        <v>0</v>
      </c>
      <c r="H783" s="33">
        <v>0</v>
      </c>
      <c r="I783" s="37">
        <v>14</v>
      </c>
      <c r="J783" s="36">
        <v>0</v>
      </c>
      <c r="K783" s="33"/>
      <c r="L783" s="34">
        <v>1</v>
      </c>
      <c r="M783" s="34"/>
      <c r="N783" s="34"/>
      <c r="O783" s="33" t="s">
        <v>258</v>
      </c>
      <c r="P783" s="54" t="s">
        <v>189</v>
      </c>
      <c r="Q783" s="53" t="s">
        <v>192</v>
      </c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36"/>
      <c r="AD783" s="36"/>
      <c r="AE783" s="36"/>
      <c r="AF783" s="36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</row>
    <row r="784" spans="1:43">
      <c r="A784" s="13">
        <v>41047</v>
      </c>
      <c r="B784" s="33">
        <v>0</v>
      </c>
      <c r="C784" s="33">
        <v>0</v>
      </c>
      <c r="D784" s="33">
        <v>0</v>
      </c>
      <c r="E784" s="33">
        <v>0</v>
      </c>
      <c r="F784" s="33">
        <v>1</v>
      </c>
      <c r="G784" s="33">
        <v>0</v>
      </c>
      <c r="H784" s="33">
        <v>0</v>
      </c>
      <c r="I784" s="37">
        <v>1</v>
      </c>
      <c r="J784" s="34">
        <v>1</v>
      </c>
      <c r="K784" s="33"/>
      <c r="L784" s="34">
        <v>3</v>
      </c>
      <c r="M784" s="34"/>
      <c r="N784" s="34"/>
      <c r="O784" s="33"/>
      <c r="P784" s="54" t="s">
        <v>201</v>
      </c>
      <c r="Q784" s="53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36"/>
      <c r="AD784" s="36"/>
      <c r="AE784" s="36"/>
      <c r="AF784" s="36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</row>
    <row r="785" spans="1:43">
      <c r="A785" s="13">
        <v>41051</v>
      </c>
      <c r="B785" s="33">
        <v>0</v>
      </c>
      <c r="C785" s="33">
        <v>0</v>
      </c>
      <c r="D785" s="33">
        <v>0</v>
      </c>
      <c r="E785" s="33">
        <v>0</v>
      </c>
      <c r="F785" s="33">
        <v>0</v>
      </c>
      <c r="G785" s="33">
        <v>0</v>
      </c>
      <c r="H785" s="33">
        <v>0</v>
      </c>
      <c r="I785" s="37">
        <v>0</v>
      </c>
      <c r="J785" s="36">
        <v>0</v>
      </c>
      <c r="K785" s="33"/>
      <c r="L785" s="34"/>
      <c r="M785" s="34"/>
      <c r="N785" s="34"/>
      <c r="O785" s="33"/>
      <c r="P785" s="54" t="s">
        <v>193</v>
      </c>
      <c r="Q785" s="53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36"/>
      <c r="AD785" s="36"/>
      <c r="AE785" s="36"/>
      <c r="AF785" s="36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</row>
    <row r="786" spans="1:43">
      <c r="A786" s="13">
        <v>41054</v>
      </c>
      <c r="B786" s="33">
        <v>0</v>
      </c>
      <c r="C786" s="33">
        <v>0</v>
      </c>
      <c r="D786" s="33">
        <v>0</v>
      </c>
      <c r="E786" s="33">
        <v>0</v>
      </c>
      <c r="F786" s="33">
        <v>1</v>
      </c>
      <c r="G786" s="33">
        <v>1</v>
      </c>
      <c r="H786" s="33">
        <v>0</v>
      </c>
      <c r="I786" s="37">
        <v>0</v>
      </c>
      <c r="J786" s="36">
        <v>1</v>
      </c>
      <c r="K786" s="33">
        <v>1</v>
      </c>
      <c r="L786" s="34">
        <v>2</v>
      </c>
      <c r="M786" s="34"/>
      <c r="N786" s="34"/>
      <c r="O786" s="33"/>
      <c r="P786" s="56" t="s">
        <v>277</v>
      </c>
      <c r="Q786" s="53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36"/>
      <c r="AD786" s="36"/>
      <c r="AE786" s="36"/>
      <c r="AF786" s="36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</row>
    <row r="787" spans="1:43">
      <c r="A787" s="13">
        <v>41060</v>
      </c>
      <c r="B787" s="33">
        <v>0</v>
      </c>
      <c r="C787" s="33">
        <v>0</v>
      </c>
      <c r="D787" s="33">
        <v>0</v>
      </c>
      <c r="E787" s="33">
        <v>0</v>
      </c>
      <c r="F787" s="33">
        <v>0</v>
      </c>
      <c r="G787" s="33">
        <v>0</v>
      </c>
      <c r="H787" s="33">
        <v>0</v>
      </c>
      <c r="I787" s="37">
        <v>0</v>
      </c>
      <c r="J787" s="36">
        <v>0</v>
      </c>
      <c r="K787" s="33"/>
      <c r="L787" s="34"/>
      <c r="M787" s="34"/>
      <c r="N787" s="34"/>
      <c r="O787" s="33"/>
      <c r="P787" s="58" t="s">
        <v>225</v>
      </c>
      <c r="Q787" s="53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36"/>
      <c r="AD787" s="36"/>
      <c r="AE787" s="36"/>
      <c r="AF787" s="36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</row>
    <row r="788" spans="1:43">
      <c r="A788" s="13">
        <v>41061</v>
      </c>
      <c r="B788" s="33">
        <v>0</v>
      </c>
      <c r="C788" s="33">
        <v>0</v>
      </c>
      <c r="D788" s="33">
        <v>0</v>
      </c>
      <c r="E788" s="33">
        <v>0</v>
      </c>
      <c r="F788" s="33">
        <v>0</v>
      </c>
      <c r="G788" s="33">
        <v>0</v>
      </c>
      <c r="H788" s="33">
        <v>0</v>
      </c>
      <c r="I788" s="37">
        <v>0</v>
      </c>
      <c r="J788" s="36">
        <v>0</v>
      </c>
      <c r="K788" s="33"/>
      <c r="L788" s="34"/>
      <c r="M788" s="34"/>
      <c r="N788" s="34"/>
      <c r="O788" s="33"/>
      <c r="P788" s="58" t="s">
        <v>220</v>
      </c>
      <c r="Q788" s="53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36"/>
      <c r="AD788" s="36"/>
      <c r="AE788" s="36"/>
      <c r="AF788" s="36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</row>
    <row r="789" spans="1:43">
      <c r="A789" s="13">
        <v>41061</v>
      </c>
      <c r="B789" s="33">
        <v>0</v>
      </c>
      <c r="C789" s="33">
        <v>0</v>
      </c>
      <c r="D789" s="33">
        <v>0</v>
      </c>
      <c r="E789" s="33">
        <v>0</v>
      </c>
      <c r="F789" s="33">
        <v>0</v>
      </c>
      <c r="G789" s="33">
        <v>0</v>
      </c>
      <c r="H789" s="33">
        <v>0</v>
      </c>
      <c r="I789" s="37">
        <v>0</v>
      </c>
      <c r="J789" s="36">
        <v>0</v>
      </c>
      <c r="K789" s="33"/>
      <c r="L789" s="34"/>
      <c r="M789" s="34"/>
      <c r="N789" s="34"/>
      <c r="O789" s="33"/>
      <c r="P789" s="58" t="s">
        <v>224</v>
      </c>
      <c r="Q789" s="53" t="s">
        <v>211</v>
      </c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36"/>
      <c r="AD789" s="36"/>
      <c r="AE789" s="36"/>
      <c r="AF789" s="36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</row>
    <row r="790" spans="1:43">
      <c r="A790" s="13">
        <v>41065</v>
      </c>
      <c r="B790" s="33">
        <v>0</v>
      </c>
      <c r="C790" s="33">
        <v>0</v>
      </c>
      <c r="D790" s="33">
        <v>0</v>
      </c>
      <c r="E790" s="33">
        <v>0</v>
      </c>
      <c r="F790" s="33">
        <v>0</v>
      </c>
      <c r="G790" s="33">
        <v>0</v>
      </c>
      <c r="H790" s="33">
        <v>0</v>
      </c>
      <c r="I790" s="37">
        <v>0</v>
      </c>
      <c r="J790" s="36">
        <v>0</v>
      </c>
      <c r="K790" s="33"/>
      <c r="L790" s="34"/>
      <c r="M790" s="34"/>
      <c r="N790" s="34"/>
      <c r="O790" s="33"/>
      <c r="P790" s="54" t="s">
        <v>230</v>
      </c>
      <c r="Q790" s="53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36"/>
      <c r="AD790" s="36"/>
      <c r="AE790" s="36"/>
      <c r="AF790" s="36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</row>
    <row r="791" spans="1:43">
      <c r="A791" s="13">
        <v>41068</v>
      </c>
      <c r="B791" s="33">
        <v>0</v>
      </c>
      <c r="C791" s="33">
        <v>0</v>
      </c>
      <c r="D791" s="33">
        <v>0</v>
      </c>
      <c r="E791" s="33">
        <v>0</v>
      </c>
      <c r="F791" s="33">
        <v>0</v>
      </c>
      <c r="G791" s="33">
        <v>0</v>
      </c>
      <c r="H791" s="33">
        <v>0</v>
      </c>
      <c r="I791" s="37">
        <v>0</v>
      </c>
      <c r="J791" s="36">
        <v>0</v>
      </c>
      <c r="K791" s="33"/>
      <c r="L791" s="34"/>
      <c r="M791" s="34"/>
      <c r="N791" s="34"/>
      <c r="O791" s="33"/>
      <c r="P791" s="54" t="s">
        <v>242</v>
      </c>
      <c r="Q791" s="53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36"/>
      <c r="AD791" s="36"/>
      <c r="AE791" s="36"/>
      <c r="AF791" s="36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</row>
    <row r="792" spans="1:43">
      <c r="A792" s="13">
        <v>41072</v>
      </c>
      <c r="B792" s="33">
        <v>0</v>
      </c>
      <c r="C792" s="33">
        <v>1</v>
      </c>
      <c r="D792" s="33">
        <v>0</v>
      </c>
      <c r="E792" s="33">
        <v>0</v>
      </c>
      <c r="F792" s="33">
        <v>0</v>
      </c>
      <c r="G792" s="33">
        <v>0</v>
      </c>
      <c r="H792" s="33">
        <v>0</v>
      </c>
      <c r="I792" s="37">
        <v>0</v>
      </c>
      <c r="J792" s="36">
        <v>2</v>
      </c>
      <c r="K792" s="33"/>
      <c r="L792" s="34">
        <v>3</v>
      </c>
      <c r="M792" s="34"/>
      <c r="N792" s="34"/>
      <c r="O792" s="33"/>
      <c r="P792" s="54" t="s">
        <v>240</v>
      </c>
      <c r="Q792" s="53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36"/>
      <c r="AD792" s="36"/>
      <c r="AE792" s="36"/>
      <c r="AF792" s="36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</row>
    <row r="793" spans="1:43">
      <c r="A793" s="13">
        <v>41075</v>
      </c>
      <c r="B793" s="33">
        <v>0</v>
      </c>
      <c r="C793" s="33">
        <v>1</v>
      </c>
      <c r="D793" s="33">
        <v>0</v>
      </c>
      <c r="E793" s="33">
        <v>0</v>
      </c>
      <c r="F793" s="33">
        <v>0</v>
      </c>
      <c r="G793" s="33">
        <v>0</v>
      </c>
      <c r="H793" s="33">
        <v>0</v>
      </c>
      <c r="I793" s="33">
        <v>0</v>
      </c>
      <c r="J793" s="33">
        <v>1</v>
      </c>
      <c r="K793" s="33">
        <v>2</v>
      </c>
      <c r="L793" s="34"/>
      <c r="M793" s="34"/>
      <c r="N793" s="34"/>
      <c r="O793" s="33"/>
      <c r="P793" s="63" t="s">
        <v>280</v>
      </c>
      <c r="Q793" s="53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36"/>
      <c r="AD793" s="36"/>
      <c r="AE793" s="36"/>
      <c r="AF793" s="36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</row>
    <row r="794" spans="1:43">
      <c r="A794" s="13">
        <v>41081</v>
      </c>
      <c r="B794" s="33">
        <v>0</v>
      </c>
      <c r="C794" s="33">
        <v>0</v>
      </c>
      <c r="D794" s="33">
        <v>0</v>
      </c>
      <c r="E794" s="33">
        <v>0</v>
      </c>
      <c r="F794" s="33">
        <v>0</v>
      </c>
      <c r="G794" s="33">
        <v>0</v>
      </c>
      <c r="H794" s="33">
        <v>0</v>
      </c>
      <c r="I794" s="33">
        <v>0</v>
      </c>
      <c r="J794" s="33">
        <v>0</v>
      </c>
      <c r="K794" s="33"/>
      <c r="L794" s="34"/>
      <c r="M794" s="34"/>
      <c r="N794" s="34"/>
      <c r="O794" s="33"/>
      <c r="P794" s="54" t="s">
        <v>261</v>
      </c>
      <c r="Q794" s="53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36"/>
      <c r="AD794" s="36"/>
      <c r="AE794" s="36"/>
      <c r="AF794" s="36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</row>
    <row r="795" spans="1:43">
      <c r="A795" s="13">
        <v>41082</v>
      </c>
      <c r="B795" s="33">
        <v>0</v>
      </c>
      <c r="C795" s="33">
        <v>0</v>
      </c>
      <c r="D795" s="33">
        <v>1</v>
      </c>
      <c r="E795" s="33">
        <v>0</v>
      </c>
      <c r="F795" s="33">
        <v>7</v>
      </c>
      <c r="G795" s="33">
        <v>0</v>
      </c>
      <c r="H795" s="33">
        <v>17</v>
      </c>
      <c r="I795" s="33">
        <v>83</v>
      </c>
      <c r="J795" s="33">
        <v>0</v>
      </c>
      <c r="K795" s="33"/>
      <c r="L795" s="34"/>
      <c r="M795" s="34"/>
      <c r="N795" s="34"/>
      <c r="P795" s="54" t="s">
        <v>284</v>
      </c>
      <c r="Q795" s="33" t="s">
        <v>287</v>
      </c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36"/>
      <c r="AD795" s="36"/>
      <c r="AE795" s="36"/>
      <c r="AF795" s="36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</row>
    <row r="796" spans="1:43">
      <c r="A796" s="15">
        <v>41087</v>
      </c>
      <c r="B796" s="33">
        <v>0</v>
      </c>
      <c r="C796" s="33">
        <v>0</v>
      </c>
      <c r="D796" s="33">
        <v>0</v>
      </c>
      <c r="E796" s="33">
        <v>0</v>
      </c>
      <c r="F796" s="33">
        <v>0</v>
      </c>
      <c r="G796" s="33">
        <v>0</v>
      </c>
      <c r="H796" s="33">
        <v>0</v>
      </c>
      <c r="I796" s="33">
        <v>76</v>
      </c>
      <c r="J796" s="33">
        <v>20</v>
      </c>
      <c r="K796" s="33"/>
      <c r="L796" s="36"/>
      <c r="M796" s="36"/>
      <c r="N796" s="36"/>
      <c r="O796" s="2" t="s">
        <v>292</v>
      </c>
      <c r="P796" s="54" t="s">
        <v>289</v>
      </c>
      <c r="Q796" s="33" t="s">
        <v>291</v>
      </c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36"/>
      <c r="AD796" s="36"/>
      <c r="AE796" s="36"/>
      <c r="AF796" s="36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</row>
    <row r="797" spans="1:43" ht="13.5" thickBot="1">
      <c r="A797" s="14">
        <v>41089</v>
      </c>
      <c r="B797" s="38">
        <v>0</v>
      </c>
      <c r="C797" s="38">
        <v>0</v>
      </c>
      <c r="D797" s="38">
        <v>0</v>
      </c>
      <c r="E797" s="38">
        <v>0</v>
      </c>
      <c r="F797" s="38">
        <v>0</v>
      </c>
      <c r="G797" s="38">
        <v>0</v>
      </c>
      <c r="H797" s="38">
        <v>0</v>
      </c>
      <c r="I797" s="39">
        <v>2</v>
      </c>
      <c r="J797" s="39">
        <v>3</v>
      </c>
      <c r="K797" s="69"/>
      <c r="L797" s="39">
        <v>4</v>
      </c>
      <c r="M797" s="39">
        <v>1</v>
      </c>
      <c r="N797" s="69"/>
      <c r="O797" s="69"/>
      <c r="P797" s="69" t="s">
        <v>293</v>
      </c>
      <c r="Q797" s="69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36"/>
      <c r="AD797" s="36"/>
      <c r="AE797" s="36"/>
      <c r="AF797" s="36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</row>
    <row r="798" spans="1:43">
      <c r="A798" s="13">
        <v>41002</v>
      </c>
      <c r="B798" s="33">
        <v>0</v>
      </c>
      <c r="C798" s="33">
        <v>0</v>
      </c>
      <c r="D798" s="33">
        <v>0</v>
      </c>
      <c r="E798" s="130"/>
      <c r="F798" s="131"/>
      <c r="G798" s="131"/>
      <c r="H798" s="131"/>
      <c r="I798" s="131"/>
      <c r="J798" s="132"/>
      <c r="K798" s="33"/>
      <c r="L798" s="34"/>
      <c r="M798" s="34"/>
      <c r="N798" s="34"/>
      <c r="O798" s="33"/>
      <c r="P798" s="54" t="s">
        <v>100</v>
      </c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</row>
    <row r="799" spans="1:43">
      <c r="A799" s="13">
        <v>41005</v>
      </c>
      <c r="B799" s="33">
        <v>0</v>
      </c>
      <c r="C799" s="33">
        <v>0</v>
      </c>
      <c r="D799" s="33">
        <v>0</v>
      </c>
      <c r="E799" s="25"/>
      <c r="F799" s="23"/>
      <c r="G799" s="23"/>
      <c r="H799" s="23"/>
      <c r="I799" s="23"/>
      <c r="J799" s="122"/>
      <c r="K799" s="33"/>
      <c r="L799" s="34"/>
      <c r="M799" s="34"/>
      <c r="N799" s="34"/>
      <c r="O799" s="33"/>
      <c r="P799" s="54" t="s">
        <v>118</v>
      </c>
      <c r="Q799" s="53"/>
      <c r="R799" s="6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</row>
    <row r="800" spans="1:43">
      <c r="A800" s="13">
        <v>41008</v>
      </c>
      <c r="B800" s="33">
        <v>0</v>
      </c>
      <c r="C800" s="33">
        <v>0</v>
      </c>
      <c r="D800" s="33">
        <v>0</v>
      </c>
      <c r="E800" s="25"/>
      <c r="F800" s="23"/>
      <c r="G800" s="23"/>
      <c r="H800" s="23"/>
      <c r="I800" s="23"/>
      <c r="J800" s="122"/>
      <c r="K800" s="33"/>
      <c r="L800" s="34"/>
      <c r="M800" s="34"/>
      <c r="N800" s="34"/>
      <c r="O800" s="33"/>
      <c r="P800" s="54" t="s">
        <v>86</v>
      </c>
      <c r="Q800" s="53"/>
      <c r="R800" s="6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</row>
    <row r="801" spans="1:32">
      <c r="A801" s="13">
        <v>41009</v>
      </c>
      <c r="B801" s="33">
        <v>0</v>
      </c>
      <c r="C801" s="33">
        <v>0</v>
      </c>
      <c r="D801" s="33">
        <v>0</v>
      </c>
      <c r="E801" s="25"/>
      <c r="F801" s="23"/>
      <c r="G801" s="23"/>
      <c r="H801" s="23"/>
      <c r="I801" s="23"/>
      <c r="J801" s="122"/>
      <c r="K801" s="33"/>
      <c r="L801" s="34"/>
      <c r="M801" s="34"/>
      <c r="N801" s="34"/>
      <c r="O801" s="33"/>
      <c r="P801" s="54" t="s">
        <v>101</v>
      </c>
      <c r="Q801" s="53"/>
      <c r="R801" s="6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</row>
    <row r="802" spans="1:32">
      <c r="A802" s="13">
        <v>41018</v>
      </c>
      <c r="B802" s="33">
        <v>0</v>
      </c>
      <c r="C802" s="33">
        <v>0</v>
      </c>
      <c r="D802" s="33">
        <v>0</v>
      </c>
      <c r="E802" s="25"/>
      <c r="F802" s="23"/>
      <c r="G802" s="23"/>
      <c r="H802" s="23"/>
      <c r="I802" s="23"/>
      <c r="J802" s="122"/>
      <c r="K802" s="33"/>
      <c r="L802" s="34"/>
      <c r="M802" s="34"/>
      <c r="N802" s="34"/>
      <c r="O802" s="33"/>
      <c r="P802" s="54" t="s">
        <v>87</v>
      </c>
      <c r="Q802" s="53"/>
      <c r="R802" s="36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</row>
    <row r="803" spans="1:32">
      <c r="A803" s="13">
        <v>41022</v>
      </c>
      <c r="B803" s="33">
        <v>0</v>
      </c>
      <c r="C803" s="33">
        <v>0</v>
      </c>
      <c r="D803" s="33">
        <v>0</v>
      </c>
      <c r="E803" s="25"/>
      <c r="F803" s="23"/>
      <c r="G803" s="23"/>
      <c r="H803" s="23"/>
      <c r="I803" s="23"/>
      <c r="J803" s="122"/>
      <c r="K803" s="33"/>
      <c r="L803" s="34"/>
      <c r="M803" s="34"/>
      <c r="N803" s="34"/>
      <c r="O803" s="33"/>
      <c r="P803" s="54" t="s">
        <v>88</v>
      </c>
      <c r="Q803" s="53"/>
      <c r="R803" s="36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</row>
    <row r="804" spans="1:32">
      <c r="A804" s="13">
        <v>41025</v>
      </c>
      <c r="B804" s="33">
        <v>0</v>
      </c>
      <c r="C804" s="33">
        <v>0</v>
      </c>
      <c r="D804" s="33">
        <v>0</v>
      </c>
      <c r="E804" s="25"/>
      <c r="F804" s="23"/>
      <c r="G804" s="23"/>
      <c r="H804" s="23"/>
      <c r="I804" s="23"/>
      <c r="J804" s="122"/>
      <c r="K804" s="33"/>
      <c r="L804" s="34"/>
      <c r="M804" s="34"/>
      <c r="N804" s="34"/>
      <c r="O804" s="33"/>
      <c r="P804" s="54" t="s">
        <v>115</v>
      </c>
      <c r="Q804" s="53"/>
      <c r="R804" s="36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</row>
    <row r="805" spans="1:32">
      <c r="A805" s="13">
        <v>41030</v>
      </c>
      <c r="B805" s="33">
        <v>0</v>
      </c>
      <c r="C805" s="33">
        <v>0</v>
      </c>
      <c r="D805" s="33">
        <v>0</v>
      </c>
      <c r="E805" s="25"/>
      <c r="F805" s="23"/>
      <c r="G805" s="23"/>
      <c r="H805" s="23"/>
      <c r="I805" s="23"/>
      <c r="J805" s="122"/>
      <c r="K805" s="33"/>
      <c r="L805" s="34"/>
      <c r="M805" s="34"/>
      <c r="N805" s="34"/>
      <c r="O805" s="33"/>
      <c r="P805" s="54" t="s">
        <v>102</v>
      </c>
      <c r="Q805" s="53"/>
      <c r="R805" s="36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</row>
    <row r="806" spans="1:32">
      <c r="A806" s="13">
        <v>41031</v>
      </c>
      <c r="B806" s="33">
        <v>0</v>
      </c>
      <c r="C806" s="33">
        <v>0</v>
      </c>
      <c r="D806" s="33">
        <v>0</v>
      </c>
      <c r="E806" s="25"/>
      <c r="F806" s="23"/>
      <c r="G806" s="23"/>
      <c r="H806" s="23"/>
      <c r="I806" s="23"/>
      <c r="J806" s="122"/>
      <c r="K806" s="33"/>
      <c r="L806" s="34"/>
      <c r="M806" s="34"/>
      <c r="N806" s="34"/>
      <c r="O806" s="33"/>
      <c r="P806" s="54" t="s">
        <v>96</v>
      </c>
      <c r="Q806" s="53"/>
      <c r="R806" s="36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</row>
    <row r="807" spans="1:32">
      <c r="A807" s="13">
        <v>41036</v>
      </c>
      <c r="B807" s="33">
        <v>0</v>
      </c>
      <c r="C807" s="33">
        <v>0</v>
      </c>
      <c r="D807" s="33">
        <v>0</v>
      </c>
      <c r="E807" s="25"/>
      <c r="F807" s="23"/>
      <c r="G807" s="23"/>
      <c r="H807" s="23"/>
      <c r="I807" s="23"/>
      <c r="J807" s="122"/>
      <c r="K807" s="33"/>
      <c r="L807" s="34"/>
      <c r="M807" s="34"/>
      <c r="N807" s="34"/>
      <c r="O807" s="33"/>
      <c r="P807" s="54" t="s">
        <v>98</v>
      </c>
      <c r="Q807" s="53"/>
      <c r="R807" s="36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</row>
    <row r="808" spans="1:32">
      <c r="A808" s="13">
        <v>41039</v>
      </c>
      <c r="B808" s="33">
        <v>0</v>
      </c>
      <c r="C808" s="33">
        <v>0</v>
      </c>
      <c r="D808" s="33">
        <v>0</v>
      </c>
      <c r="E808" s="25"/>
      <c r="F808" s="23"/>
      <c r="G808" s="23"/>
      <c r="H808" s="23"/>
      <c r="I808" s="23"/>
      <c r="J808" s="122"/>
      <c r="K808" s="33"/>
      <c r="L808" s="34"/>
      <c r="M808" s="34"/>
      <c r="N808" s="34"/>
      <c r="O808" s="33"/>
      <c r="P808" s="54" t="s">
        <v>297</v>
      </c>
      <c r="Q808" s="53"/>
      <c r="R808" s="36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</row>
    <row r="809" spans="1:32">
      <c r="A809" s="13">
        <v>41044</v>
      </c>
      <c r="B809" s="33">
        <v>0</v>
      </c>
      <c r="C809" s="33">
        <v>0</v>
      </c>
      <c r="D809" s="33">
        <v>3</v>
      </c>
      <c r="E809" s="25"/>
      <c r="F809" s="23"/>
      <c r="G809" s="23"/>
      <c r="H809" s="23"/>
      <c r="I809" s="23"/>
      <c r="J809" s="122"/>
      <c r="K809" s="33"/>
      <c r="L809" s="34"/>
      <c r="M809" s="34"/>
      <c r="N809" s="34"/>
      <c r="O809" s="33"/>
      <c r="P809" s="54" t="s">
        <v>189</v>
      </c>
      <c r="Q809" s="53"/>
      <c r="R809" s="36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</row>
    <row r="810" spans="1:32">
      <c r="A810" s="13">
        <v>41047</v>
      </c>
      <c r="B810" s="33">
        <v>0</v>
      </c>
      <c r="C810" s="33">
        <v>0</v>
      </c>
      <c r="D810" s="33">
        <v>0</v>
      </c>
      <c r="E810" s="25"/>
      <c r="F810" s="23"/>
      <c r="G810" s="23"/>
      <c r="H810" s="23"/>
      <c r="I810" s="23"/>
      <c r="J810" s="122"/>
      <c r="K810" s="33"/>
      <c r="L810" s="34"/>
      <c r="M810" s="34"/>
      <c r="N810" s="34"/>
      <c r="O810" s="33"/>
      <c r="P810" s="54" t="s">
        <v>201</v>
      </c>
      <c r="Q810" s="53"/>
      <c r="R810" s="36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</row>
    <row r="811" spans="1:32">
      <c r="A811" s="13">
        <v>41051</v>
      </c>
      <c r="B811" s="33">
        <v>0</v>
      </c>
      <c r="C811" s="33">
        <v>0</v>
      </c>
      <c r="D811" s="33">
        <v>0</v>
      </c>
      <c r="E811" s="25"/>
      <c r="F811" s="23"/>
      <c r="G811" s="23"/>
      <c r="H811" s="23"/>
      <c r="I811" s="23"/>
      <c r="J811" s="122"/>
      <c r="K811" s="33"/>
      <c r="L811" s="34"/>
      <c r="M811" s="34"/>
      <c r="N811" s="34"/>
      <c r="O811" s="33"/>
      <c r="P811" s="54" t="s">
        <v>193</v>
      </c>
      <c r="Q811" s="53"/>
      <c r="R811" s="36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</row>
    <row r="812" spans="1:32">
      <c r="A812" s="13">
        <v>41054</v>
      </c>
      <c r="B812" s="33">
        <v>0</v>
      </c>
      <c r="C812" s="33">
        <v>0</v>
      </c>
      <c r="D812" s="33">
        <v>0</v>
      </c>
      <c r="E812" s="25"/>
      <c r="F812" s="23"/>
      <c r="G812" s="23"/>
      <c r="H812" s="23"/>
      <c r="I812" s="23"/>
      <c r="J812" s="122"/>
      <c r="K812" s="33"/>
      <c r="L812" s="34"/>
      <c r="M812" s="34"/>
      <c r="N812" s="34"/>
      <c r="O812" s="33"/>
      <c r="P812" s="56" t="s">
        <v>277</v>
      </c>
      <c r="Q812" s="53"/>
      <c r="R812" s="36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</row>
    <row r="813" spans="1:32">
      <c r="A813" s="13">
        <v>41060</v>
      </c>
      <c r="B813" s="33">
        <v>0</v>
      </c>
      <c r="C813" s="33">
        <v>0</v>
      </c>
      <c r="D813" s="33">
        <v>0</v>
      </c>
      <c r="E813" s="25"/>
      <c r="F813" s="23"/>
      <c r="G813" s="23"/>
      <c r="H813" s="23"/>
      <c r="I813" s="23"/>
      <c r="J813" s="122"/>
      <c r="K813" s="33"/>
      <c r="L813" s="34"/>
      <c r="M813" s="34"/>
      <c r="N813" s="34"/>
      <c r="O813" s="33"/>
      <c r="P813" s="58" t="s">
        <v>225</v>
      </c>
      <c r="Q813" s="53"/>
      <c r="R813" s="36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</row>
    <row r="814" spans="1:32">
      <c r="A814" s="13">
        <v>41061</v>
      </c>
      <c r="B814" s="33">
        <v>0</v>
      </c>
      <c r="C814" s="33">
        <v>0</v>
      </c>
      <c r="D814" s="33">
        <v>0</v>
      </c>
      <c r="E814" s="25"/>
      <c r="F814" s="23"/>
      <c r="G814" s="23"/>
      <c r="H814" s="23"/>
      <c r="I814" s="23"/>
      <c r="J814" s="122"/>
      <c r="K814" s="33"/>
      <c r="L814" s="34"/>
      <c r="M814" s="34"/>
      <c r="N814" s="34"/>
      <c r="O814" s="33"/>
      <c r="P814" s="58" t="s">
        <v>220</v>
      </c>
      <c r="Q814" s="53"/>
      <c r="R814" s="36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</row>
    <row r="815" spans="1:32">
      <c r="A815" s="13">
        <v>41061</v>
      </c>
      <c r="B815" s="33">
        <v>0</v>
      </c>
      <c r="C815" s="33">
        <v>0</v>
      </c>
      <c r="D815" s="33">
        <v>0</v>
      </c>
      <c r="E815" s="25"/>
      <c r="F815" s="23"/>
      <c r="G815" s="23"/>
      <c r="H815" s="23"/>
      <c r="I815" s="23"/>
      <c r="J815" s="122"/>
      <c r="K815" s="33"/>
      <c r="L815" s="34"/>
      <c r="M815" s="34"/>
      <c r="N815" s="34"/>
      <c r="O815" s="33"/>
      <c r="P815" s="58" t="s">
        <v>224</v>
      </c>
      <c r="Q815" s="53" t="s">
        <v>211</v>
      </c>
      <c r="R815" s="36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</row>
    <row r="816" spans="1:32">
      <c r="A816" s="13">
        <v>41065</v>
      </c>
      <c r="B816" s="33">
        <v>0</v>
      </c>
      <c r="C816" s="33">
        <v>0</v>
      </c>
      <c r="D816" s="33">
        <v>0</v>
      </c>
      <c r="E816" s="25"/>
      <c r="F816" s="23"/>
      <c r="G816" s="23"/>
      <c r="H816" s="23"/>
      <c r="I816" s="23"/>
      <c r="J816" s="122"/>
      <c r="K816" s="33"/>
      <c r="L816" s="34"/>
      <c r="M816" s="34"/>
      <c r="N816" s="34"/>
      <c r="O816" s="33"/>
      <c r="P816" s="54" t="s">
        <v>230</v>
      </c>
      <c r="Q816" s="53"/>
      <c r="R816" s="36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</row>
    <row r="817" spans="1:37">
      <c r="A817" s="13">
        <v>41068</v>
      </c>
      <c r="B817" s="33">
        <v>0</v>
      </c>
      <c r="C817" s="33">
        <v>0</v>
      </c>
      <c r="D817" s="33">
        <v>0</v>
      </c>
      <c r="E817" s="25"/>
      <c r="F817" s="23"/>
      <c r="G817" s="23"/>
      <c r="H817" s="23"/>
      <c r="I817" s="23"/>
      <c r="J817" s="122"/>
      <c r="K817" s="33"/>
      <c r="L817" s="34"/>
      <c r="M817" s="34"/>
      <c r="N817" s="34"/>
      <c r="O817" s="33"/>
      <c r="P817" s="54" t="s">
        <v>242</v>
      </c>
      <c r="Q817" s="53"/>
      <c r="R817" s="36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</row>
    <row r="818" spans="1:37">
      <c r="A818" s="13">
        <v>41072</v>
      </c>
      <c r="B818" s="33">
        <v>0</v>
      </c>
      <c r="C818" s="33">
        <v>0</v>
      </c>
      <c r="D818" s="33">
        <v>0</v>
      </c>
      <c r="E818" s="25"/>
      <c r="F818" s="23"/>
      <c r="G818" s="23"/>
      <c r="H818" s="23"/>
      <c r="I818" s="23"/>
      <c r="J818" s="122"/>
      <c r="K818" s="33"/>
      <c r="L818" s="34"/>
      <c r="M818" s="34"/>
      <c r="N818" s="34"/>
      <c r="O818" s="33"/>
      <c r="P818" s="54" t="s">
        <v>240</v>
      </c>
      <c r="Q818" s="53"/>
      <c r="R818" s="36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</row>
    <row r="819" spans="1:37">
      <c r="A819" s="13">
        <v>41075</v>
      </c>
      <c r="B819" s="33">
        <v>0</v>
      </c>
      <c r="C819" s="33">
        <v>0</v>
      </c>
      <c r="D819" s="33">
        <v>0</v>
      </c>
      <c r="E819" s="25"/>
      <c r="F819" s="23"/>
      <c r="G819" s="23"/>
      <c r="H819" s="23"/>
      <c r="I819" s="23"/>
      <c r="J819" s="122"/>
      <c r="K819" s="33"/>
      <c r="L819" s="34"/>
      <c r="M819" s="34"/>
      <c r="N819" s="34"/>
      <c r="O819" s="33"/>
      <c r="P819" s="63" t="s">
        <v>280</v>
      </c>
      <c r="Q819" s="53"/>
      <c r="R819" s="36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</row>
    <row r="820" spans="1:37">
      <c r="A820" s="13">
        <v>41081</v>
      </c>
      <c r="B820" s="33">
        <v>0</v>
      </c>
      <c r="C820" s="33">
        <v>0</v>
      </c>
      <c r="D820" s="33">
        <v>0</v>
      </c>
      <c r="E820" s="25"/>
      <c r="F820" s="23"/>
      <c r="G820" s="23"/>
      <c r="H820" s="23"/>
      <c r="I820" s="23"/>
      <c r="J820" s="122"/>
      <c r="K820" s="33"/>
      <c r="L820" s="34"/>
      <c r="M820" s="34"/>
      <c r="N820" s="34"/>
      <c r="O820" s="33"/>
      <c r="P820" s="54" t="s">
        <v>261</v>
      </c>
      <c r="Q820" s="53"/>
      <c r="R820" s="36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</row>
    <row r="821" spans="1:37">
      <c r="A821" s="13">
        <v>41082</v>
      </c>
      <c r="B821" s="33">
        <v>0</v>
      </c>
      <c r="C821" s="33">
        <v>0</v>
      </c>
      <c r="D821" s="33">
        <v>0</v>
      </c>
      <c r="E821" s="25"/>
      <c r="F821" s="23"/>
      <c r="G821" s="23"/>
      <c r="H821" s="23"/>
      <c r="I821" s="23"/>
      <c r="J821" s="122"/>
      <c r="K821" s="33"/>
      <c r="L821" s="34"/>
      <c r="M821" s="34"/>
      <c r="N821" s="34"/>
      <c r="O821" s="33"/>
      <c r="P821" s="54" t="s">
        <v>284</v>
      </c>
      <c r="Q821" s="53"/>
      <c r="R821" s="36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</row>
    <row r="822" spans="1:37">
      <c r="A822" s="16">
        <v>41087</v>
      </c>
      <c r="B822" s="33">
        <v>0</v>
      </c>
      <c r="C822" s="33">
        <v>0</v>
      </c>
      <c r="D822" s="33">
        <v>0</v>
      </c>
      <c r="E822" s="25"/>
      <c r="F822" s="23"/>
      <c r="G822" s="23"/>
      <c r="H822" s="23"/>
      <c r="I822" s="23"/>
      <c r="J822" s="122"/>
      <c r="K822" s="33"/>
      <c r="L822" s="36"/>
      <c r="M822" s="36"/>
      <c r="N822" s="36"/>
      <c r="O822" s="33"/>
      <c r="P822" s="54" t="s">
        <v>289</v>
      </c>
      <c r="Q822" s="53"/>
      <c r="R822" s="36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</row>
    <row r="823" spans="1:37" ht="13.5" thickBot="1">
      <c r="A823" s="14">
        <v>41089</v>
      </c>
      <c r="B823" s="38">
        <v>0</v>
      </c>
      <c r="C823" s="38">
        <v>0</v>
      </c>
      <c r="D823" s="38">
        <v>0</v>
      </c>
      <c r="E823" s="26"/>
      <c r="F823" s="24"/>
      <c r="G823" s="24"/>
      <c r="H823" s="24"/>
      <c r="I823" s="24"/>
      <c r="J823" s="91"/>
      <c r="K823" s="69"/>
      <c r="L823" s="69"/>
      <c r="M823" s="69"/>
      <c r="N823" s="39"/>
      <c r="O823" s="38"/>
      <c r="P823" s="69" t="s">
        <v>293</v>
      </c>
      <c r="Q823" s="57"/>
      <c r="R823" s="36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</row>
    <row r="824" spans="1:37">
      <c r="B824" s="34">
        <f>COUNT(B746:J823)</f>
        <v>546</v>
      </c>
      <c r="C824" s="34"/>
      <c r="D824" s="34"/>
      <c r="E824" s="34"/>
      <c r="F824" s="34"/>
      <c r="G824" s="34"/>
      <c r="H824" s="36"/>
      <c r="I824" s="36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</row>
    <row r="825" spans="1:37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</row>
    <row r="826" spans="1:37">
      <c r="A826" s="1" t="s">
        <v>45</v>
      </c>
      <c r="B826" s="10" t="s">
        <v>13</v>
      </c>
      <c r="C826" s="11" t="s">
        <v>13</v>
      </c>
      <c r="D826" s="12" t="s">
        <v>13</v>
      </c>
      <c r="E826" s="11" t="s">
        <v>13</v>
      </c>
      <c r="F826" s="12" t="s">
        <v>13</v>
      </c>
      <c r="G826" s="11" t="s">
        <v>13</v>
      </c>
      <c r="H826" s="11" t="s">
        <v>13</v>
      </c>
      <c r="I826" s="11" t="s">
        <v>13</v>
      </c>
      <c r="J826" s="11" t="s">
        <v>16</v>
      </c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</row>
    <row r="827" spans="1:37">
      <c r="A827" s="3" t="s">
        <v>0</v>
      </c>
      <c r="B827" s="4" t="s">
        <v>18</v>
      </c>
      <c r="C827" s="4" t="s">
        <v>19</v>
      </c>
      <c r="D827" s="4" t="s">
        <v>20</v>
      </c>
      <c r="E827" s="4" t="s">
        <v>21</v>
      </c>
      <c r="F827" s="4" t="s">
        <v>23</v>
      </c>
      <c r="G827" s="4" t="s">
        <v>24</v>
      </c>
      <c r="H827" s="4" t="s">
        <v>22</v>
      </c>
      <c r="I827" s="4" t="s">
        <v>42</v>
      </c>
      <c r="J827" s="4" t="s">
        <v>29</v>
      </c>
      <c r="K827" s="4" t="s">
        <v>30</v>
      </c>
      <c r="L827" s="6" t="s">
        <v>31</v>
      </c>
      <c r="M827" s="5" t="s">
        <v>32</v>
      </c>
      <c r="N827" s="6" t="s">
        <v>6</v>
      </c>
      <c r="O827" s="5" t="s">
        <v>7</v>
      </c>
      <c r="P827" s="6" t="s">
        <v>8</v>
      </c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</row>
    <row r="828" spans="1:37">
      <c r="A828" s="13">
        <v>41002</v>
      </c>
      <c r="B828" s="17">
        <v>0</v>
      </c>
      <c r="C828" s="17">
        <v>0</v>
      </c>
      <c r="D828" s="17">
        <v>0</v>
      </c>
      <c r="E828" s="17">
        <v>0</v>
      </c>
      <c r="F828" s="25"/>
      <c r="G828" s="25"/>
      <c r="H828" s="17">
        <v>1</v>
      </c>
      <c r="I828" s="25"/>
      <c r="J828" s="17">
        <v>1</v>
      </c>
      <c r="K828" s="18"/>
      <c r="L828" s="18"/>
      <c r="M828" s="18"/>
      <c r="N828" s="17"/>
      <c r="O828" s="2" t="s">
        <v>100</v>
      </c>
      <c r="P828" s="53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</row>
    <row r="829" spans="1:37">
      <c r="A829" s="13">
        <v>41004</v>
      </c>
      <c r="B829" s="17">
        <v>0</v>
      </c>
      <c r="C829" s="17">
        <v>0</v>
      </c>
      <c r="D829" s="17">
        <v>0</v>
      </c>
      <c r="E829" s="17">
        <v>0</v>
      </c>
      <c r="F829" s="25"/>
      <c r="G829" s="25"/>
      <c r="H829" s="17">
        <v>0</v>
      </c>
      <c r="I829" s="25"/>
      <c r="J829" s="17"/>
      <c r="K829" s="18"/>
      <c r="L829" s="18"/>
      <c r="M829" s="18"/>
      <c r="N829" s="17"/>
      <c r="O829" s="56" t="s">
        <v>104</v>
      </c>
      <c r="P829" s="53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</row>
    <row r="830" spans="1:37">
      <c r="A830" s="13">
        <v>41008</v>
      </c>
      <c r="B830" s="17">
        <v>0</v>
      </c>
      <c r="C830" s="17">
        <v>0</v>
      </c>
      <c r="D830" s="17">
        <v>0</v>
      </c>
      <c r="E830" s="17">
        <v>0</v>
      </c>
      <c r="F830" s="25"/>
      <c r="G830" s="25"/>
      <c r="H830" s="17">
        <v>0</v>
      </c>
      <c r="I830" s="25"/>
      <c r="J830" s="17"/>
      <c r="K830" s="18"/>
      <c r="L830" s="18"/>
      <c r="M830" s="18"/>
      <c r="N830" s="17"/>
      <c r="O830" s="54" t="s">
        <v>86</v>
      </c>
      <c r="P830" s="53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</row>
    <row r="831" spans="1:37">
      <c r="A831" s="13">
        <v>41010</v>
      </c>
      <c r="B831" s="17">
        <v>0</v>
      </c>
      <c r="C831" s="17">
        <v>0</v>
      </c>
      <c r="D831" s="17">
        <v>0</v>
      </c>
      <c r="E831" s="17">
        <v>0</v>
      </c>
      <c r="F831" s="25"/>
      <c r="G831" s="25"/>
      <c r="H831" s="17">
        <v>0</v>
      </c>
      <c r="I831" s="25"/>
      <c r="J831" s="17"/>
      <c r="K831" s="18"/>
      <c r="L831" s="18"/>
      <c r="M831" s="18"/>
      <c r="N831" s="17"/>
      <c r="O831" s="54" t="s">
        <v>105</v>
      </c>
      <c r="P831" s="53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</row>
    <row r="832" spans="1:37">
      <c r="A832" s="13">
        <v>41019</v>
      </c>
      <c r="B832" s="17">
        <v>0</v>
      </c>
      <c r="C832" s="17">
        <v>0</v>
      </c>
      <c r="D832" s="17">
        <v>0</v>
      </c>
      <c r="E832" s="17">
        <v>0</v>
      </c>
      <c r="F832" s="25"/>
      <c r="G832" s="25"/>
      <c r="H832" s="17">
        <v>0</v>
      </c>
      <c r="I832" s="25"/>
      <c r="J832" s="17"/>
      <c r="K832" s="18"/>
      <c r="L832" s="18"/>
      <c r="M832" s="18"/>
      <c r="N832" s="17"/>
      <c r="O832" s="56" t="s">
        <v>106</v>
      </c>
      <c r="P832" s="53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</row>
    <row r="833" spans="1:37">
      <c r="A833" s="13">
        <v>41022</v>
      </c>
      <c r="B833" s="17">
        <v>0</v>
      </c>
      <c r="C833" s="17">
        <v>0</v>
      </c>
      <c r="D833" s="17">
        <v>1</v>
      </c>
      <c r="E833" s="17">
        <v>0</v>
      </c>
      <c r="F833" s="25"/>
      <c r="G833" s="25"/>
      <c r="H833" s="17">
        <v>1</v>
      </c>
      <c r="I833" s="25"/>
      <c r="J833" s="17">
        <v>1</v>
      </c>
      <c r="K833" s="18">
        <v>1</v>
      </c>
      <c r="L833" s="18"/>
      <c r="M833" s="18"/>
      <c r="N833" s="17"/>
      <c r="O833" s="56" t="s">
        <v>88</v>
      </c>
      <c r="P833" s="53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</row>
    <row r="834" spans="1:37">
      <c r="A834" s="13">
        <v>41026</v>
      </c>
      <c r="B834" s="17">
        <v>0</v>
      </c>
      <c r="C834" s="17">
        <v>0</v>
      </c>
      <c r="D834" s="17">
        <v>0</v>
      </c>
      <c r="E834" s="17">
        <v>0</v>
      </c>
      <c r="F834" s="25"/>
      <c r="G834" s="25"/>
      <c r="H834" s="17">
        <v>0</v>
      </c>
      <c r="I834" s="25"/>
      <c r="J834" s="17"/>
      <c r="K834" s="18"/>
      <c r="L834" s="18"/>
      <c r="M834" s="18"/>
      <c r="N834" s="17"/>
      <c r="O834" s="58" t="s">
        <v>121</v>
      </c>
      <c r="P834" s="53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</row>
    <row r="835" spans="1:37">
      <c r="A835" s="13">
        <v>41029</v>
      </c>
      <c r="B835" s="17">
        <v>0</v>
      </c>
      <c r="C835" s="17">
        <v>0</v>
      </c>
      <c r="D835" s="17">
        <v>0</v>
      </c>
      <c r="E835" s="17">
        <v>0</v>
      </c>
      <c r="F835" s="25"/>
      <c r="G835" s="25"/>
      <c r="H835" s="17">
        <v>0</v>
      </c>
      <c r="I835" s="25"/>
      <c r="J835" s="17"/>
      <c r="K835" s="18"/>
      <c r="L835" s="18"/>
      <c r="M835" s="18"/>
      <c r="N835" s="17"/>
      <c r="O835" s="58" t="s">
        <v>89</v>
      </c>
      <c r="P835" s="53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</row>
    <row r="836" spans="1:37">
      <c r="A836" s="13">
        <v>41032</v>
      </c>
      <c r="B836" s="17">
        <v>0</v>
      </c>
      <c r="C836" s="17">
        <v>0</v>
      </c>
      <c r="D836" s="17">
        <v>0</v>
      </c>
      <c r="E836" s="17">
        <v>0</v>
      </c>
      <c r="F836" s="25"/>
      <c r="G836" s="25"/>
      <c r="H836" s="17">
        <v>0</v>
      </c>
      <c r="I836" s="25"/>
      <c r="J836" s="17"/>
      <c r="K836" s="18"/>
      <c r="L836" s="18"/>
      <c r="M836" s="18"/>
      <c r="N836" s="17"/>
      <c r="O836" s="56" t="s">
        <v>97</v>
      </c>
      <c r="P836" s="53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</row>
    <row r="837" spans="1:37">
      <c r="A837" s="13">
        <v>41037</v>
      </c>
      <c r="B837" s="17">
        <v>0</v>
      </c>
      <c r="C837" s="17">
        <v>0</v>
      </c>
      <c r="D837" s="17">
        <v>0</v>
      </c>
      <c r="E837" s="17">
        <v>0</v>
      </c>
      <c r="F837" s="25"/>
      <c r="G837" s="25"/>
      <c r="H837" s="17">
        <v>0</v>
      </c>
      <c r="I837" s="25"/>
      <c r="J837" s="17"/>
      <c r="K837" s="18"/>
      <c r="L837" s="18"/>
      <c r="M837" s="18"/>
      <c r="N837" s="17"/>
      <c r="O837" s="58" t="s">
        <v>187</v>
      </c>
      <c r="P837" s="53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</row>
    <row r="838" spans="1:37">
      <c r="A838" s="13">
        <v>41038</v>
      </c>
      <c r="B838" s="17">
        <v>0</v>
      </c>
      <c r="C838" s="17">
        <v>0</v>
      </c>
      <c r="D838" s="17">
        <v>0</v>
      </c>
      <c r="E838" s="17">
        <v>0</v>
      </c>
      <c r="F838" s="25"/>
      <c r="G838" s="25"/>
      <c r="H838" s="17">
        <v>0</v>
      </c>
      <c r="I838" s="25"/>
      <c r="J838" s="17"/>
      <c r="K838" s="18"/>
      <c r="L838" s="18"/>
      <c r="M838" s="18"/>
      <c r="N838" s="17"/>
      <c r="O838" s="58" t="s">
        <v>90</v>
      </c>
      <c r="P838" s="53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</row>
    <row r="839" spans="1:37">
      <c r="A839" s="13">
        <v>41043</v>
      </c>
      <c r="B839" s="17">
        <v>0</v>
      </c>
      <c r="C839" s="17">
        <v>0</v>
      </c>
      <c r="D839" s="17">
        <v>0</v>
      </c>
      <c r="E839" s="17">
        <v>0</v>
      </c>
      <c r="F839" s="25"/>
      <c r="G839" s="25"/>
      <c r="H839" s="17">
        <v>0</v>
      </c>
      <c r="I839" s="25"/>
      <c r="J839" s="17"/>
      <c r="K839" s="18"/>
      <c r="L839" s="18"/>
      <c r="M839" s="18"/>
      <c r="N839" s="17"/>
      <c r="O839" s="58" t="s">
        <v>205</v>
      </c>
      <c r="P839" s="53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</row>
    <row r="840" spans="1:37">
      <c r="A840" s="13">
        <v>41045</v>
      </c>
      <c r="B840" s="17">
        <v>0</v>
      </c>
      <c r="C840" s="17">
        <v>0</v>
      </c>
      <c r="D840" s="17">
        <v>0</v>
      </c>
      <c r="E840" s="17">
        <v>0</v>
      </c>
      <c r="F840" s="25"/>
      <c r="G840" s="25"/>
      <c r="H840" s="17">
        <v>0</v>
      </c>
      <c r="I840" s="25"/>
      <c r="J840" s="17"/>
      <c r="K840" s="18"/>
      <c r="L840" s="18"/>
      <c r="M840" s="18"/>
      <c r="N840" s="17"/>
      <c r="O840" s="58" t="s">
        <v>91</v>
      </c>
      <c r="P840" s="53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</row>
    <row r="841" spans="1:37">
      <c r="A841" s="13">
        <v>41052</v>
      </c>
      <c r="B841" s="17">
        <v>0</v>
      </c>
      <c r="C841" s="17">
        <v>0</v>
      </c>
      <c r="D841" s="17">
        <v>0</v>
      </c>
      <c r="E841" s="17">
        <v>0</v>
      </c>
      <c r="F841" s="25"/>
      <c r="G841" s="25"/>
      <c r="H841" s="17">
        <v>0</v>
      </c>
      <c r="I841" s="25"/>
      <c r="J841" s="17"/>
      <c r="K841" s="18"/>
      <c r="L841" s="18"/>
      <c r="M841" s="18"/>
      <c r="N841" s="17"/>
      <c r="O841" s="54" t="s">
        <v>209</v>
      </c>
      <c r="P841" s="53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</row>
    <row r="842" spans="1:37">
      <c r="A842" s="13">
        <v>41053</v>
      </c>
      <c r="B842" s="17">
        <v>0</v>
      </c>
      <c r="C842" s="17">
        <v>0</v>
      </c>
      <c r="D842" s="17">
        <v>0</v>
      </c>
      <c r="E842" s="17">
        <v>0</v>
      </c>
      <c r="F842" s="25"/>
      <c r="G842" s="25"/>
      <c r="H842" s="17">
        <v>0</v>
      </c>
      <c r="I842" s="25"/>
      <c r="J842" s="17"/>
      <c r="K842" s="18"/>
      <c r="L842" s="18"/>
      <c r="M842" s="18"/>
      <c r="N842" s="17"/>
      <c r="O842" s="54" t="s">
        <v>218</v>
      </c>
      <c r="P842" s="53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</row>
    <row r="843" spans="1:37">
      <c r="A843" s="13">
        <v>41059</v>
      </c>
      <c r="B843" s="17">
        <v>0</v>
      </c>
      <c r="C843" s="17">
        <v>0</v>
      </c>
      <c r="D843" s="17">
        <v>0</v>
      </c>
      <c r="E843" s="17">
        <v>0</v>
      </c>
      <c r="F843" s="25"/>
      <c r="G843" s="25"/>
      <c r="H843" s="17">
        <v>0</v>
      </c>
      <c r="I843" s="25"/>
      <c r="J843" s="17"/>
      <c r="K843" s="18"/>
      <c r="L843" s="18"/>
      <c r="M843" s="18"/>
      <c r="N843" s="17"/>
      <c r="O843" s="58" t="s">
        <v>220</v>
      </c>
      <c r="P843" s="53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</row>
    <row r="844" spans="1:37">
      <c r="A844" s="13">
        <v>41059</v>
      </c>
      <c r="B844" s="17">
        <v>0</v>
      </c>
      <c r="C844" s="17">
        <v>0</v>
      </c>
      <c r="D844" s="17">
        <v>0</v>
      </c>
      <c r="E844" s="17">
        <v>0</v>
      </c>
      <c r="F844" s="25"/>
      <c r="G844" s="25"/>
      <c r="H844" s="17">
        <v>0</v>
      </c>
      <c r="I844" s="25"/>
      <c r="J844" s="17"/>
      <c r="K844" s="18"/>
      <c r="L844" s="18"/>
      <c r="M844" s="18"/>
      <c r="N844" s="17"/>
      <c r="O844" s="58" t="s">
        <v>224</v>
      </c>
      <c r="P844" s="53" t="s">
        <v>211</v>
      </c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</row>
    <row r="845" spans="1:37">
      <c r="A845" s="13">
        <v>41060</v>
      </c>
      <c r="B845" s="17">
        <v>0</v>
      </c>
      <c r="C845" s="17">
        <v>0</v>
      </c>
      <c r="D845" s="17">
        <v>0</v>
      </c>
      <c r="E845" s="17">
        <v>0</v>
      </c>
      <c r="F845" s="25"/>
      <c r="G845" s="25"/>
      <c r="H845" s="17">
        <v>0</v>
      </c>
      <c r="I845" s="25"/>
      <c r="J845" s="17"/>
      <c r="K845" s="18"/>
      <c r="L845" s="18"/>
      <c r="M845" s="18"/>
      <c r="N845" s="17"/>
      <c r="O845" s="58" t="s">
        <v>225</v>
      </c>
      <c r="P845" s="53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</row>
    <row r="846" spans="1:37">
      <c r="A846" s="13">
        <v>41064</v>
      </c>
      <c r="B846" s="17">
        <v>0</v>
      </c>
      <c r="C846" s="17">
        <v>0</v>
      </c>
      <c r="D846" s="17">
        <v>0</v>
      </c>
      <c r="E846" s="17">
        <v>0</v>
      </c>
      <c r="F846" s="25"/>
      <c r="G846" s="25"/>
      <c r="H846" s="17">
        <v>0</v>
      </c>
      <c r="I846" s="25"/>
      <c r="J846" s="17"/>
      <c r="K846" s="18"/>
      <c r="L846" s="18"/>
      <c r="M846" s="18"/>
      <c r="N846" s="17"/>
      <c r="O846" s="56" t="s">
        <v>251</v>
      </c>
      <c r="P846" s="53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</row>
    <row r="847" spans="1:37">
      <c r="A847" s="13">
        <v>41067</v>
      </c>
      <c r="B847" s="17">
        <v>0</v>
      </c>
      <c r="C847" s="17">
        <v>0</v>
      </c>
      <c r="D847" s="17">
        <v>0</v>
      </c>
      <c r="E847" s="17">
        <v>0</v>
      </c>
      <c r="F847" s="25"/>
      <c r="G847" s="25"/>
      <c r="H847" s="17">
        <v>0</v>
      </c>
      <c r="I847" s="25"/>
      <c r="J847" s="17"/>
      <c r="K847" s="18"/>
      <c r="L847" s="18"/>
      <c r="M847" s="18"/>
      <c r="N847" s="17"/>
      <c r="O847" s="56" t="s">
        <v>246</v>
      </c>
      <c r="P847" s="53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</row>
    <row r="848" spans="1:37">
      <c r="A848" s="13">
        <v>41072</v>
      </c>
      <c r="B848" s="17">
        <v>0</v>
      </c>
      <c r="C848" s="17">
        <v>0</v>
      </c>
      <c r="D848" s="17">
        <v>0</v>
      </c>
      <c r="E848" s="17">
        <v>0</v>
      </c>
      <c r="F848" s="25"/>
      <c r="G848" s="25"/>
      <c r="H848" s="17">
        <v>0</v>
      </c>
      <c r="I848" s="25"/>
      <c r="J848" s="17"/>
      <c r="K848" s="18"/>
      <c r="L848" s="18"/>
      <c r="M848" s="18"/>
      <c r="N848" s="17"/>
      <c r="O848" s="54" t="s">
        <v>240</v>
      </c>
      <c r="P848" s="53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</row>
    <row r="849" spans="1:37">
      <c r="A849" s="13">
        <v>41073</v>
      </c>
      <c r="B849" s="17">
        <v>0</v>
      </c>
      <c r="C849" s="17">
        <v>0</v>
      </c>
      <c r="D849" s="17">
        <v>0</v>
      </c>
      <c r="E849" s="17">
        <v>0</v>
      </c>
      <c r="F849" s="25"/>
      <c r="G849" s="25"/>
      <c r="H849" s="17">
        <v>0</v>
      </c>
      <c r="I849" s="25"/>
      <c r="J849" s="17"/>
      <c r="K849" s="18"/>
      <c r="L849" s="18"/>
      <c r="M849" s="18"/>
      <c r="N849" s="17"/>
      <c r="O849" s="54" t="s">
        <v>249</v>
      </c>
      <c r="P849" s="53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</row>
    <row r="850" spans="1:37">
      <c r="A850" s="13">
        <v>41078</v>
      </c>
      <c r="B850" s="17">
        <v>0</v>
      </c>
      <c r="C850" s="17">
        <v>0</v>
      </c>
      <c r="D850" s="17">
        <v>0</v>
      </c>
      <c r="E850" s="17">
        <v>0</v>
      </c>
      <c r="F850" s="25"/>
      <c r="G850" s="25"/>
      <c r="H850" s="17">
        <v>0</v>
      </c>
      <c r="I850" s="25"/>
      <c r="J850" s="17"/>
      <c r="K850" s="18"/>
      <c r="L850" s="18"/>
      <c r="M850" s="18"/>
      <c r="N850" s="17"/>
      <c r="O850" s="56" t="s">
        <v>282</v>
      </c>
      <c r="P850" s="53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</row>
    <row r="851" spans="1:37">
      <c r="A851" s="13">
        <v>41081</v>
      </c>
      <c r="B851" s="17">
        <v>0</v>
      </c>
      <c r="C851" s="17">
        <v>0</v>
      </c>
      <c r="D851" s="17">
        <v>0</v>
      </c>
      <c r="E851" s="17">
        <v>0</v>
      </c>
      <c r="F851" s="25"/>
      <c r="G851" s="25"/>
      <c r="H851" s="17">
        <v>0</v>
      </c>
      <c r="I851" s="25"/>
      <c r="J851" s="17"/>
      <c r="K851" s="18"/>
      <c r="L851" s="18"/>
      <c r="M851" s="18"/>
      <c r="N851" s="17"/>
      <c r="O851" s="54" t="s">
        <v>261</v>
      </c>
      <c r="P851" s="53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</row>
    <row r="852" spans="1:37">
      <c r="A852" s="15">
        <v>41086</v>
      </c>
      <c r="B852" s="17">
        <v>0</v>
      </c>
      <c r="C852" s="17">
        <v>0</v>
      </c>
      <c r="D852" s="17">
        <v>0</v>
      </c>
      <c r="E852" s="17">
        <v>0</v>
      </c>
      <c r="F852" s="25"/>
      <c r="G852" s="25"/>
      <c r="H852" s="17">
        <v>0</v>
      </c>
      <c r="I852" s="25"/>
      <c r="J852" s="17"/>
      <c r="K852" s="18"/>
      <c r="L852" s="18"/>
      <c r="M852" s="18"/>
      <c r="N852" s="17"/>
      <c r="O852" s="54" t="s">
        <v>268</v>
      </c>
      <c r="P852" s="53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</row>
    <row r="853" spans="1:37" ht="13.5" thickBot="1">
      <c r="A853" s="14">
        <v>41089</v>
      </c>
      <c r="B853" s="20">
        <v>0</v>
      </c>
      <c r="C853" s="20">
        <v>0</v>
      </c>
      <c r="D853" s="20">
        <v>0</v>
      </c>
      <c r="E853" s="20">
        <v>0</v>
      </c>
      <c r="F853" s="26"/>
      <c r="G853" s="26"/>
      <c r="H853" s="20">
        <v>0</v>
      </c>
      <c r="I853" s="26"/>
      <c r="J853" s="69"/>
      <c r="K853" s="69"/>
      <c r="L853" s="69"/>
      <c r="M853" s="69"/>
      <c r="N853" s="69"/>
      <c r="O853" s="69" t="s">
        <v>293</v>
      </c>
      <c r="P853" s="53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</row>
    <row r="854" spans="1:37">
      <c r="A854" s="13">
        <v>41002</v>
      </c>
      <c r="B854" s="17">
        <v>0</v>
      </c>
      <c r="C854" s="17">
        <v>0</v>
      </c>
      <c r="D854" s="17">
        <v>0</v>
      </c>
      <c r="E854" s="17">
        <v>0</v>
      </c>
      <c r="F854" s="25"/>
      <c r="G854" s="25"/>
      <c r="H854" s="17">
        <v>0</v>
      </c>
      <c r="I854" s="25"/>
      <c r="J854" s="17"/>
      <c r="K854" s="18"/>
      <c r="L854" s="18"/>
      <c r="M854" s="18"/>
      <c r="N854" s="17"/>
      <c r="O854" s="2" t="s">
        <v>100</v>
      </c>
      <c r="P854" s="53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</row>
    <row r="855" spans="1:37">
      <c r="A855" s="13">
        <v>41004</v>
      </c>
      <c r="B855" s="17">
        <v>0</v>
      </c>
      <c r="C855" s="17">
        <v>0</v>
      </c>
      <c r="D855" s="17">
        <v>0</v>
      </c>
      <c r="E855" s="17">
        <v>0</v>
      </c>
      <c r="F855" s="25"/>
      <c r="G855" s="25"/>
      <c r="H855" s="17">
        <v>0</v>
      </c>
      <c r="I855" s="25"/>
      <c r="J855" s="17"/>
      <c r="K855" s="18"/>
      <c r="L855" s="18"/>
      <c r="M855" s="18"/>
      <c r="N855" s="17"/>
      <c r="O855" s="56" t="s">
        <v>104</v>
      </c>
      <c r="P855" s="53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</row>
    <row r="856" spans="1:37">
      <c r="A856" s="13">
        <v>41008</v>
      </c>
      <c r="B856" s="17">
        <v>0</v>
      </c>
      <c r="C856" s="17">
        <v>0</v>
      </c>
      <c r="D856" s="17">
        <v>0</v>
      </c>
      <c r="E856" s="17">
        <v>0</v>
      </c>
      <c r="F856" s="25"/>
      <c r="G856" s="25"/>
      <c r="H856" s="17">
        <v>0</v>
      </c>
      <c r="I856" s="25"/>
      <c r="J856" s="17"/>
      <c r="K856" s="18"/>
      <c r="L856" s="18"/>
      <c r="M856" s="18"/>
      <c r="N856" s="17"/>
      <c r="O856" s="54" t="s">
        <v>86</v>
      </c>
      <c r="P856" s="53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</row>
    <row r="857" spans="1:37">
      <c r="A857" s="13">
        <v>41010</v>
      </c>
      <c r="B857" s="17">
        <v>0</v>
      </c>
      <c r="C857" s="17">
        <v>0</v>
      </c>
      <c r="D857" s="17">
        <v>0</v>
      </c>
      <c r="E857" s="17">
        <v>0</v>
      </c>
      <c r="F857" s="25"/>
      <c r="G857" s="25"/>
      <c r="H857" s="17">
        <v>0</v>
      </c>
      <c r="I857" s="25"/>
      <c r="J857" s="17"/>
      <c r="K857" s="18"/>
      <c r="L857" s="18"/>
      <c r="M857" s="18"/>
      <c r="N857" s="17"/>
      <c r="O857" s="54" t="s">
        <v>105</v>
      </c>
      <c r="P857" s="53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</row>
    <row r="858" spans="1:37">
      <c r="A858" s="13">
        <v>41019</v>
      </c>
      <c r="B858" s="17">
        <v>0</v>
      </c>
      <c r="C858" s="17">
        <v>0</v>
      </c>
      <c r="D858" s="17">
        <v>0</v>
      </c>
      <c r="E858" s="17">
        <v>0</v>
      </c>
      <c r="F858" s="25"/>
      <c r="G858" s="25"/>
      <c r="H858" s="17">
        <v>0</v>
      </c>
      <c r="I858" s="25"/>
      <c r="J858" s="17"/>
      <c r="K858" s="18"/>
      <c r="L858" s="18"/>
      <c r="M858" s="18"/>
      <c r="N858" s="17"/>
      <c r="O858" s="56" t="s">
        <v>106</v>
      </c>
      <c r="P858" s="53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</row>
    <row r="859" spans="1:37">
      <c r="A859" s="13">
        <v>41022</v>
      </c>
      <c r="B859" s="17">
        <v>0</v>
      </c>
      <c r="C859" s="17">
        <v>0</v>
      </c>
      <c r="D859" s="17">
        <v>0</v>
      </c>
      <c r="E859" s="17">
        <v>0</v>
      </c>
      <c r="F859" s="25"/>
      <c r="G859" s="25"/>
      <c r="H859" s="17">
        <v>0</v>
      </c>
      <c r="I859" s="25"/>
      <c r="J859" s="17"/>
      <c r="K859" s="18"/>
      <c r="L859" s="18"/>
      <c r="M859" s="18"/>
      <c r="N859" s="17"/>
      <c r="O859" s="58" t="s">
        <v>88</v>
      </c>
      <c r="P859" s="53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</row>
    <row r="860" spans="1:37">
      <c r="A860" s="13">
        <v>41026</v>
      </c>
      <c r="B860" s="17">
        <v>0</v>
      </c>
      <c r="C860" s="17">
        <v>0</v>
      </c>
      <c r="D860" s="17">
        <v>0</v>
      </c>
      <c r="E860" s="17">
        <v>0</v>
      </c>
      <c r="F860" s="25"/>
      <c r="G860" s="25"/>
      <c r="H860" s="17">
        <v>0</v>
      </c>
      <c r="I860" s="25"/>
      <c r="J860" s="17"/>
      <c r="K860" s="18"/>
      <c r="L860" s="18"/>
      <c r="M860" s="18"/>
      <c r="N860" s="17"/>
      <c r="O860" s="58" t="s">
        <v>121</v>
      </c>
      <c r="P860" s="53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</row>
    <row r="861" spans="1:37">
      <c r="A861" s="13">
        <v>41029</v>
      </c>
      <c r="B861" s="17">
        <v>0</v>
      </c>
      <c r="C861" s="17">
        <v>0</v>
      </c>
      <c r="D861" s="17">
        <v>0</v>
      </c>
      <c r="E861" s="17">
        <v>0</v>
      </c>
      <c r="F861" s="25"/>
      <c r="G861" s="25"/>
      <c r="H861" s="17">
        <v>0</v>
      </c>
      <c r="I861" s="25"/>
      <c r="J861" s="17"/>
      <c r="K861" s="18"/>
      <c r="L861" s="18"/>
      <c r="M861" s="18"/>
      <c r="N861" s="17"/>
      <c r="O861" s="56" t="s">
        <v>89</v>
      </c>
      <c r="P861" s="53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</row>
    <row r="862" spans="1:37">
      <c r="A862" s="13">
        <v>41032</v>
      </c>
      <c r="B862" s="17">
        <v>0</v>
      </c>
      <c r="C862" s="17">
        <v>0</v>
      </c>
      <c r="D862" s="17">
        <v>0</v>
      </c>
      <c r="E862" s="17">
        <v>0</v>
      </c>
      <c r="F862" s="25"/>
      <c r="G862" s="25"/>
      <c r="H862" s="17">
        <v>0</v>
      </c>
      <c r="I862" s="25"/>
      <c r="J862" s="17"/>
      <c r="K862" s="18"/>
      <c r="L862" s="18"/>
      <c r="M862" s="18"/>
      <c r="N862" s="17"/>
      <c r="O862" s="58" t="s">
        <v>97</v>
      </c>
      <c r="P862" s="53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</row>
    <row r="863" spans="1:37">
      <c r="A863" s="13">
        <v>41037</v>
      </c>
      <c r="B863" s="17">
        <v>0</v>
      </c>
      <c r="C863" s="17">
        <v>0</v>
      </c>
      <c r="D863" s="17">
        <v>0</v>
      </c>
      <c r="E863" s="17">
        <v>0</v>
      </c>
      <c r="F863" s="25"/>
      <c r="G863" s="25"/>
      <c r="H863" s="17">
        <v>0</v>
      </c>
      <c r="I863" s="25"/>
      <c r="J863" s="17"/>
      <c r="K863" s="18"/>
      <c r="L863" s="18"/>
      <c r="M863" s="18"/>
      <c r="N863" s="17"/>
      <c r="O863" s="58" t="s">
        <v>187</v>
      </c>
      <c r="P863" s="53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</row>
    <row r="864" spans="1:37">
      <c r="A864" s="13">
        <v>41038</v>
      </c>
      <c r="B864" s="17">
        <v>0</v>
      </c>
      <c r="C864" s="17">
        <v>7</v>
      </c>
      <c r="D864" s="17">
        <v>0</v>
      </c>
      <c r="E864" s="17">
        <v>0</v>
      </c>
      <c r="F864" s="25"/>
      <c r="G864" s="25"/>
      <c r="H864" s="17">
        <v>0</v>
      </c>
      <c r="I864" s="25"/>
      <c r="J864" s="17"/>
      <c r="K864" s="18"/>
      <c r="L864" s="18"/>
      <c r="M864" s="18">
        <v>7</v>
      </c>
      <c r="N864" s="17" t="s">
        <v>158</v>
      </c>
      <c r="O864" s="58" t="s">
        <v>90</v>
      </c>
      <c r="P864" s="53" t="s">
        <v>159</v>
      </c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</row>
    <row r="865" spans="1:37">
      <c r="A865" s="13">
        <v>41043</v>
      </c>
      <c r="B865" s="17">
        <v>0</v>
      </c>
      <c r="C865" s="17">
        <v>0</v>
      </c>
      <c r="D865" s="17">
        <v>0</v>
      </c>
      <c r="E865" s="17">
        <v>0</v>
      </c>
      <c r="F865" s="25"/>
      <c r="G865" s="25"/>
      <c r="H865" s="17">
        <v>0</v>
      </c>
      <c r="I865" s="25"/>
      <c r="J865" s="17"/>
      <c r="K865" s="18"/>
      <c r="L865" s="18"/>
      <c r="M865" s="18"/>
      <c r="N865" s="17"/>
      <c r="O865" s="58" t="s">
        <v>205</v>
      </c>
      <c r="P865" s="53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</row>
    <row r="866" spans="1:37">
      <c r="A866" s="13">
        <v>41045</v>
      </c>
      <c r="B866" s="17">
        <v>0</v>
      </c>
      <c r="C866" s="17">
        <v>0</v>
      </c>
      <c r="D866" s="17">
        <v>0</v>
      </c>
      <c r="E866" s="17">
        <v>0</v>
      </c>
      <c r="F866" s="25"/>
      <c r="G866" s="25"/>
      <c r="H866" s="17">
        <v>0</v>
      </c>
      <c r="I866" s="25"/>
      <c r="J866" s="17"/>
      <c r="K866" s="18"/>
      <c r="L866" s="18"/>
      <c r="M866" s="18"/>
      <c r="N866" s="17"/>
      <c r="O866" s="58" t="s">
        <v>91</v>
      </c>
      <c r="P866" s="53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</row>
    <row r="867" spans="1:37">
      <c r="A867" s="13">
        <v>41052</v>
      </c>
      <c r="B867" s="17">
        <v>0</v>
      </c>
      <c r="C867" s="17">
        <v>0</v>
      </c>
      <c r="D867" s="17">
        <v>0</v>
      </c>
      <c r="E867" s="17">
        <v>0</v>
      </c>
      <c r="F867" s="25"/>
      <c r="G867" s="25"/>
      <c r="H867" s="17">
        <v>0</v>
      </c>
      <c r="I867" s="25"/>
      <c r="J867" s="17"/>
      <c r="K867" s="18"/>
      <c r="L867" s="18"/>
      <c r="M867" s="18"/>
      <c r="N867" s="17"/>
      <c r="O867" s="54" t="s">
        <v>209</v>
      </c>
      <c r="P867" s="53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</row>
    <row r="868" spans="1:37">
      <c r="A868" s="13">
        <v>41053</v>
      </c>
      <c r="B868" s="17">
        <v>0</v>
      </c>
      <c r="C868" s="17">
        <v>0</v>
      </c>
      <c r="D868" s="17">
        <v>0</v>
      </c>
      <c r="E868" s="17">
        <v>0</v>
      </c>
      <c r="F868" s="25"/>
      <c r="G868" s="25"/>
      <c r="H868" s="17">
        <v>0</v>
      </c>
      <c r="I868" s="25"/>
      <c r="J868" s="17"/>
      <c r="K868" s="18"/>
      <c r="L868" s="18"/>
      <c r="M868" s="18"/>
      <c r="N868" s="17"/>
      <c r="O868" s="54" t="s">
        <v>218</v>
      </c>
      <c r="P868" s="53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</row>
    <row r="869" spans="1:37">
      <c r="A869" s="13">
        <v>41059</v>
      </c>
      <c r="B869" s="17">
        <v>0</v>
      </c>
      <c r="C869" s="17">
        <v>0</v>
      </c>
      <c r="D869" s="17">
        <v>0</v>
      </c>
      <c r="E869" s="17">
        <v>0</v>
      </c>
      <c r="F869" s="25"/>
      <c r="G869" s="25"/>
      <c r="H869" s="17">
        <v>0</v>
      </c>
      <c r="I869" s="25"/>
      <c r="J869" s="17"/>
      <c r="K869" s="18"/>
      <c r="L869" s="18"/>
      <c r="M869" s="18"/>
      <c r="N869" s="17"/>
      <c r="O869" s="58" t="s">
        <v>220</v>
      </c>
      <c r="P869" s="53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</row>
    <row r="870" spans="1:37">
      <c r="A870" s="13">
        <v>41059</v>
      </c>
      <c r="B870" s="17">
        <v>0</v>
      </c>
      <c r="C870" s="17">
        <v>0</v>
      </c>
      <c r="D870" s="17">
        <v>0</v>
      </c>
      <c r="E870" s="17">
        <v>0</v>
      </c>
      <c r="F870" s="25"/>
      <c r="G870" s="25"/>
      <c r="H870" s="17">
        <v>0</v>
      </c>
      <c r="I870" s="25"/>
      <c r="J870" s="17"/>
      <c r="K870" s="18"/>
      <c r="L870" s="18"/>
      <c r="M870" s="18"/>
      <c r="N870" s="17"/>
      <c r="O870" s="58" t="s">
        <v>224</v>
      </c>
      <c r="P870" s="53" t="s">
        <v>211</v>
      </c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</row>
    <row r="871" spans="1:37">
      <c r="A871" s="13">
        <v>41060</v>
      </c>
      <c r="B871" s="17">
        <v>0</v>
      </c>
      <c r="C871" s="17">
        <v>0</v>
      </c>
      <c r="D871" s="17">
        <v>0</v>
      </c>
      <c r="E871" s="17">
        <v>0</v>
      </c>
      <c r="F871" s="25"/>
      <c r="G871" s="25"/>
      <c r="H871" s="17">
        <v>0</v>
      </c>
      <c r="I871" s="25"/>
      <c r="J871" s="17"/>
      <c r="K871" s="18"/>
      <c r="L871" s="18"/>
      <c r="M871" s="18"/>
      <c r="N871" s="17"/>
      <c r="O871" s="58" t="s">
        <v>225</v>
      </c>
      <c r="P871" s="53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</row>
    <row r="872" spans="1:37">
      <c r="A872" s="13">
        <v>41064</v>
      </c>
      <c r="B872" s="17">
        <v>0</v>
      </c>
      <c r="C872" s="17">
        <v>0</v>
      </c>
      <c r="D872" s="17">
        <v>0</v>
      </c>
      <c r="E872" s="17">
        <v>0</v>
      </c>
      <c r="F872" s="25"/>
      <c r="G872" s="25"/>
      <c r="H872" s="17">
        <v>0</v>
      </c>
      <c r="I872" s="25"/>
      <c r="J872" s="17"/>
      <c r="K872" s="18"/>
      <c r="L872" s="18"/>
      <c r="M872" s="18"/>
      <c r="N872" s="17"/>
      <c r="O872" s="56" t="s">
        <v>251</v>
      </c>
      <c r="P872" s="53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</row>
    <row r="873" spans="1:37">
      <c r="A873" s="13">
        <v>41067</v>
      </c>
      <c r="B873" s="17">
        <v>0</v>
      </c>
      <c r="C873" s="17">
        <v>0</v>
      </c>
      <c r="D873" s="17">
        <v>0</v>
      </c>
      <c r="E873" s="17">
        <v>0</v>
      </c>
      <c r="F873" s="25"/>
      <c r="G873" s="25"/>
      <c r="H873" s="17">
        <v>0</v>
      </c>
      <c r="I873" s="25"/>
      <c r="J873" s="17"/>
      <c r="K873" s="18"/>
      <c r="L873" s="18"/>
      <c r="M873" s="18"/>
      <c r="N873" s="17"/>
      <c r="O873" s="56" t="s">
        <v>246</v>
      </c>
      <c r="P873" s="53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</row>
    <row r="874" spans="1:37">
      <c r="A874" s="13">
        <v>41072</v>
      </c>
      <c r="B874" s="17">
        <v>0</v>
      </c>
      <c r="C874" s="17">
        <v>0</v>
      </c>
      <c r="D874" s="17">
        <v>0</v>
      </c>
      <c r="E874" s="17">
        <v>0</v>
      </c>
      <c r="F874" s="25"/>
      <c r="G874" s="25"/>
      <c r="H874" s="17">
        <v>0</v>
      </c>
      <c r="I874" s="25"/>
      <c r="J874" s="17"/>
      <c r="K874" s="18"/>
      <c r="L874" s="18"/>
      <c r="M874" s="18"/>
      <c r="N874" s="17"/>
      <c r="O874" s="54" t="s">
        <v>240</v>
      </c>
      <c r="P874" s="53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</row>
    <row r="875" spans="1:37">
      <c r="A875" s="13">
        <v>41073</v>
      </c>
      <c r="B875" s="17">
        <v>0</v>
      </c>
      <c r="C875" s="17">
        <v>0</v>
      </c>
      <c r="D875" s="17">
        <v>0</v>
      </c>
      <c r="E875" s="17">
        <v>0</v>
      </c>
      <c r="F875" s="25"/>
      <c r="G875" s="25"/>
      <c r="H875" s="17">
        <v>0</v>
      </c>
      <c r="I875" s="25"/>
      <c r="J875" s="17"/>
      <c r="K875" s="18"/>
      <c r="L875" s="18"/>
      <c r="M875" s="18"/>
      <c r="N875" s="17"/>
      <c r="O875" s="54" t="s">
        <v>249</v>
      </c>
      <c r="P875" s="53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</row>
    <row r="876" spans="1:37">
      <c r="A876" s="13">
        <v>41078</v>
      </c>
      <c r="B876" s="17">
        <v>0</v>
      </c>
      <c r="C876" s="17">
        <v>0</v>
      </c>
      <c r="D876" s="17">
        <v>0</v>
      </c>
      <c r="E876" s="17">
        <v>0</v>
      </c>
      <c r="F876" s="25"/>
      <c r="G876" s="25"/>
      <c r="H876" s="17">
        <v>0</v>
      </c>
      <c r="I876" s="25"/>
      <c r="J876" s="17"/>
      <c r="K876" s="18"/>
      <c r="L876" s="18"/>
      <c r="M876" s="18"/>
      <c r="N876" s="17"/>
      <c r="O876" s="56" t="s">
        <v>282</v>
      </c>
      <c r="P876" s="53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</row>
    <row r="877" spans="1:37">
      <c r="A877" s="13">
        <v>41081</v>
      </c>
      <c r="B877" s="17">
        <v>0</v>
      </c>
      <c r="C877" s="17">
        <v>0</v>
      </c>
      <c r="D877" s="17">
        <v>0</v>
      </c>
      <c r="E877" s="17">
        <v>0</v>
      </c>
      <c r="F877" s="25"/>
      <c r="G877" s="25"/>
      <c r="H877" s="17">
        <v>0</v>
      </c>
      <c r="I877" s="25"/>
      <c r="J877" s="17"/>
      <c r="K877" s="18"/>
      <c r="L877" s="18"/>
      <c r="M877" s="18"/>
      <c r="N877" s="17"/>
      <c r="O877" s="54" t="s">
        <v>261</v>
      </c>
      <c r="P877" s="53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</row>
    <row r="878" spans="1:37">
      <c r="A878" s="15">
        <v>41086</v>
      </c>
      <c r="B878" s="17">
        <v>0</v>
      </c>
      <c r="C878" s="17">
        <v>0</v>
      </c>
      <c r="D878" s="17">
        <v>0</v>
      </c>
      <c r="E878" s="17">
        <v>0</v>
      </c>
      <c r="F878" s="25"/>
      <c r="G878" s="25"/>
      <c r="H878" s="17">
        <v>0</v>
      </c>
      <c r="I878" s="25"/>
      <c r="J878" s="17"/>
      <c r="K878" s="18"/>
      <c r="L878" s="18"/>
      <c r="M878" s="18"/>
      <c r="N878" s="17"/>
      <c r="O878" s="54" t="s">
        <v>268</v>
      </c>
      <c r="P878" s="53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</row>
    <row r="879" spans="1:37" ht="13.5" thickBot="1">
      <c r="A879" s="14">
        <v>41089</v>
      </c>
      <c r="B879" s="20">
        <v>0</v>
      </c>
      <c r="C879" s="20">
        <v>0</v>
      </c>
      <c r="D879" s="20">
        <v>0</v>
      </c>
      <c r="E879" s="20">
        <v>0</v>
      </c>
      <c r="F879" s="26"/>
      <c r="G879" s="26"/>
      <c r="H879" s="20">
        <v>0</v>
      </c>
      <c r="I879" s="26"/>
      <c r="J879" s="69"/>
      <c r="K879" s="69"/>
      <c r="L879" s="69"/>
      <c r="M879" s="69"/>
      <c r="N879" s="69"/>
      <c r="O879" s="69" t="s">
        <v>293</v>
      </c>
      <c r="P879" s="53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</row>
    <row r="880" spans="1:37">
      <c r="A880" s="13">
        <v>41002</v>
      </c>
      <c r="B880" s="17">
        <v>0</v>
      </c>
      <c r="C880" s="17">
        <v>0</v>
      </c>
      <c r="D880" s="17">
        <v>0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/>
      <c r="K880" s="18"/>
      <c r="L880" s="18"/>
      <c r="M880" s="18"/>
      <c r="N880" s="17"/>
      <c r="O880" s="2" t="s">
        <v>100</v>
      </c>
      <c r="P880" s="53"/>
      <c r="Q880" s="18"/>
      <c r="R880" s="18"/>
      <c r="S880" s="18"/>
      <c r="T880" s="18"/>
      <c r="U880" s="18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</row>
    <row r="881" spans="1:37">
      <c r="A881" s="13">
        <v>41004</v>
      </c>
      <c r="B881" s="17">
        <v>0</v>
      </c>
      <c r="C881" s="17">
        <v>0</v>
      </c>
      <c r="D881" s="17">
        <v>0</v>
      </c>
      <c r="E881" s="17">
        <v>0</v>
      </c>
      <c r="F881" s="17">
        <v>0</v>
      </c>
      <c r="G881" s="17">
        <v>0</v>
      </c>
      <c r="H881" s="17">
        <v>0</v>
      </c>
      <c r="I881" s="17">
        <v>0</v>
      </c>
      <c r="J881" s="17"/>
      <c r="K881" s="18"/>
      <c r="L881" s="18"/>
      <c r="M881" s="18"/>
      <c r="N881" s="17"/>
      <c r="O881" s="56" t="s">
        <v>104</v>
      </c>
      <c r="P881" s="53"/>
      <c r="Q881" s="18"/>
      <c r="R881" s="18"/>
      <c r="S881" s="18"/>
      <c r="T881" s="18"/>
      <c r="U881" s="18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</row>
    <row r="882" spans="1:37">
      <c r="A882" s="13">
        <v>41008</v>
      </c>
      <c r="B882" s="17">
        <v>0</v>
      </c>
      <c r="C882" s="17">
        <v>0</v>
      </c>
      <c r="D882" s="17">
        <v>0</v>
      </c>
      <c r="E882" s="17">
        <v>0</v>
      </c>
      <c r="F882" s="17">
        <v>0</v>
      </c>
      <c r="G882" s="17">
        <v>0</v>
      </c>
      <c r="H882" s="17">
        <v>0</v>
      </c>
      <c r="I882" s="17">
        <v>0</v>
      </c>
      <c r="J882" s="17"/>
      <c r="K882" s="18"/>
      <c r="L882" s="18"/>
      <c r="M882" s="18"/>
      <c r="N882" s="17"/>
      <c r="O882" s="54" t="s">
        <v>86</v>
      </c>
      <c r="P882" s="60"/>
      <c r="Q882" s="18"/>
      <c r="R882" s="18"/>
      <c r="S882" s="18"/>
      <c r="T882" s="18"/>
      <c r="U882" s="18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</row>
    <row r="883" spans="1:37">
      <c r="A883" s="13">
        <v>41010</v>
      </c>
      <c r="B883" s="17">
        <v>0</v>
      </c>
      <c r="C883" s="17">
        <v>0</v>
      </c>
      <c r="D883" s="17">
        <v>0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/>
      <c r="K883" s="18"/>
      <c r="L883" s="18"/>
      <c r="M883" s="18"/>
      <c r="N883" s="17"/>
      <c r="O883" s="54" t="s">
        <v>105</v>
      </c>
      <c r="P883" s="60"/>
      <c r="Q883" s="18"/>
      <c r="R883" s="18"/>
      <c r="S883" s="18"/>
      <c r="T883" s="18"/>
      <c r="U883" s="18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</row>
    <row r="884" spans="1:37">
      <c r="A884" s="13">
        <v>41019</v>
      </c>
      <c r="B884" s="17">
        <v>0</v>
      </c>
      <c r="C884" s="17">
        <v>0</v>
      </c>
      <c r="D884" s="17">
        <v>0</v>
      </c>
      <c r="E884" s="17">
        <v>0</v>
      </c>
      <c r="F884" s="17">
        <v>0</v>
      </c>
      <c r="G884" s="17">
        <v>0</v>
      </c>
      <c r="H884" s="17">
        <v>0</v>
      </c>
      <c r="I884" s="17">
        <v>0</v>
      </c>
      <c r="J884" s="17"/>
      <c r="K884" s="18"/>
      <c r="L884" s="18"/>
      <c r="M884" s="18"/>
      <c r="N884" s="17"/>
      <c r="O884" s="56" t="s">
        <v>106</v>
      </c>
      <c r="P884" s="60"/>
      <c r="Q884" s="18"/>
      <c r="R884" s="18"/>
      <c r="S884" s="18"/>
      <c r="T884" s="18"/>
      <c r="U884" s="18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</row>
    <row r="885" spans="1:37">
      <c r="A885" s="13">
        <v>41022</v>
      </c>
      <c r="B885" s="17">
        <v>0</v>
      </c>
      <c r="C885" s="17">
        <v>0</v>
      </c>
      <c r="D885" s="17">
        <v>0</v>
      </c>
      <c r="E885" s="17">
        <v>0</v>
      </c>
      <c r="F885" s="17">
        <v>0</v>
      </c>
      <c r="G885" s="17">
        <v>0</v>
      </c>
      <c r="H885" s="17">
        <v>0</v>
      </c>
      <c r="I885" s="17">
        <v>0</v>
      </c>
      <c r="J885" s="17"/>
      <c r="K885" s="18"/>
      <c r="L885" s="18"/>
      <c r="M885" s="18"/>
      <c r="N885" s="17"/>
      <c r="O885" s="58" t="s">
        <v>88</v>
      </c>
      <c r="P885" s="60"/>
      <c r="Q885" s="18"/>
      <c r="R885" s="18"/>
      <c r="S885" s="18"/>
      <c r="T885" s="18"/>
      <c r="U885" s="18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</row>
    <row r="886" spans="1:37">
      <c r="A886" s="13">
        <v>41026</v>
      </c>
      <c r="B886" s="17">
        <v>0</v>
      </c>
      <c r="C886" s="17">
        <v>0</v>
      </c>
      <c r="D886" s="17">
        <v>0</v>
      </c>
      <c r="E886" s="17">
        <v>0</v>
      </c>
      <c r="F886" s="17">
        <v>0</v>
      </c>
      <c r="G886" s="17">
        <v>0</v>
      </c>
      <c r="H886" s="17">
        <v>0</v>
      </c>
      <c r="I886" s="17">
        <v>0</v>
      </c>
      <c r="J886" s="17"/>
      <c r="K886" s="18"/>
      <c r="L886" s="18"/>
      <c r="M886" s="18"/>
      <c r="N886" s="17"/>
      <c r="O886" s="58" t="s">
        <v>121</v>
      </c>
      <c r="P886" s="60"/>
      <c r="Q886" s="18"/>
      <c r="R886" s="18"/>
      <c r="S886" s="18"/>
      <c r="T886" s="18"/>
      <c r="U886" s="18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</row>
    <row r="887" spans="1:37">
      <c r="A887" s="13">
        <v>41029</v>
      </c>
      <c r="B887" s="17">
        <v>0</v>
      </c>
      <c r="C887" s="17">
        <v>0</v>
      </c>
      <c r="D887" s="17">
        <v>0</v>
      </c>
      <c r="E887" s="17">
        <v>0</v>
      </c>
      <c r="F887" s="17">
        <v>0</v>
      </c>
      <c r="G887" s="17">
        <v>0</v>
      </c>
      <c r="H887" s="17">
        <v>0</v>
      </c>
      <c r="I887" s="17">
        <v>0</v>
      </c>
      <c r="J887" s="17"/>
      <c r="K887" s="18"/>
      <c r="L887" s="18"/>
      <c r="M887" s="18"/>
      <c r="N887" s="17"/>
      <c r="O887" s="56" t="s">
        <v>89</v>
      </c>
      <c r="P887" s="60"/>
      <c r="Q887" s="18"/>
      <c r="R887" s="18"/>
      <c r="S887" s="18"/>
      <c r="T887" s="18"/>
      <c r="U887" s="18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</row>
    <row r="888" spans="1:37">
      <c r="A888" s="13">
        <v>41032</v>
      </c>
      <c r="B888" s="17">
        <v>0</v>
      </c>
      <c r="C888" s="17">
        <v>0</v>
      </c>
      <c r="D888" s="17">
        <v>0</v>
      </c>
      <c r="E888" s="17">
        <v>0</v>
      </c>
      <c r="F888" s="17">
        <v>0</v>
      </c>
      <c r="G888" s="17">
        <v>0</v>
      </c>
      <c r="H888" s="17">
        <v>0</v>
      </c>
      <c r="I888" s="17">
        <v>0</v>
      </c>
      <c r="J888" s="17"/>
      <c r="K888" s="18"/>
      <c r="L888" s="18"/>
      <c r="M888" s="18"/>
      <c r="N888" s="17"/>
      <c r="O888" s="58" t="s">
        <v>97</v>
      </c>
      <c r="P888" s="60"/>
      <c r="Q888" s="18"/>
      <c r="R888" s="18"/>
      <c r="S888" s="18"/>
      <c r="T888" s="18"/>
      <c r="U888" s="18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</row>
    <row r="889" spans="1:37">
      <c r="A889" s="13">
        <v>41037</v>
      </c>
      <c r="B889" s="17">
        <v>0</v>
      </c>
      <c r="C889" s="17">
        <v>0</v>
      </c>
      <c r="D889" s="17">
        <v>0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/>
      <c r="K889" s="18"/>
      <c r="L889" s="18"/>
      <c r="M889" s="18"/>
      <c r="N889" s="17"/>
      <c r="O889" s="58" t="s">
        <v>187</v>
      </c>
      <c r="P889" s="60"/>
      <c r="Q889" s="18"/>
      <c r="R889" s="18"/>
      <c r="S889" s="18"/>
      <c r="T889" s="18"/>
      <c r="U889" s="18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</row>
    <row r="890" spans="1:37">
      <c r="A890" s="13">
        <v>41038</v>
      </c>
      <c r="B890" s="17">
        <v>1</v>
      </c>
      <c r="C890" s="17">
        <v>0</v>
      </c>
      <c r="D890" s="17">
        <v>0</v>
      </c>
      <c r="E890" s="17">
        <v>0</v>
      </c>
      <c r="F890" s="17">
        <v>0</v>
      </c>
      <c r="G890" s="17">
        <v>0</v>
      </c>
      <c r="H890" s="17">
        <v>0</v>
      </c>
      <c r="I890" s="17">
        <v>0</v>
      </c>
      <c r="J890" s="17"/>
      <c r="K890" s="18"/>
      <c r="L890" s="18"/>
      <c r="M890" s="18">
        <v>1</v>
      </c>
      <c r="N890" s="17"/>
      <c r="O890" s="58" t="s">
        <v>90</v>
      </c>
      <c r="P890" s="60"/>
      <c r="Q890" s="18"/>
      <c r="R890" s="18"/>
      <c r="S890" s="18"/>
      <c r="T890" s="18"/>
      <c r="U890" s="18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</row>
    <row r="891" spans="1:37">
      <c r="A891" s="13">
        <v>41043</v>
      </c>
      <c r="B891" s="17">
        <v>0</v>
      </c>
      <c r="C891" s="17">
        <v>0</v>
      </c>
      <c r="D891" s="17">
        <v>0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/>
      <c r="K891" s="18"/>
      <c r="L891" s="18"/>
      <c r="M891" s="18"/>
      <c r="N891" s="17"/>
      <c r="O891" s="58" t="s">
        <v>205</v>
      </c>
      <c r="P891" s="60"/>
      <c r="Q891" s="18"/>
      <c r="R891" s="18"/>
      <c r="S891" s="18"/>
      <c r="T891" s="18"/>
      <c r="U891" s="18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</row>
    <row r="892" spans="1:37">
      <c r="A892" s="13">
        <v>41045</v>
      </c>
      <c r="B892" s="33">
        <v>0</v>
      </c>
      <c r="C892" s="33">
        <v>0</v>
      </c>
      <c r="D892" s="33">
        <v>0</v>
      </c>
      <c r="E892" s="33">
        <v>0</v>
      </c>
      <c r="F892" s="33">
        <v>0</v>
      </c>
      <c r="G892" s="33">
        <v>0</v>
      </c>
      <c r="H892" s="33">
        <v>0</v>
      </c>
      <c r="I892" s="33">
        <v>0</v>
      </c>
      <c r="J892" s="33"/>
      <c r="K892" s="36"/>
      <c r="L892" s="36"/>
      <c r="M892" s="34"/>
      <c r="N892" s="33"/>
      <c r="O892" s="58" t="s">
        <v>91</v>
      </c>
      <c r="P892" s="53"/>
      <c r="Q892" s="36"/>
      <c r="R892" s="36"/>
      <c r="S892" s="36"/>
      <c r="T892" s="36"/>
      <c r="U892" s="36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</row>
    <row r="893" spans="1:37">
      <c r="A893" s="13">
        <v>41052</v>
      </c>
      <c r="B893" s="17">
        <v>0</v>
      </c>
      <c r="C893" s="17">
        <v>0</v>
      </c>
      <c r="D893" s="17">
        <v>0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33"/>
      <c r="K893" s="36"/>
      <c r="L893" s="36"/>
      <c r="M893" s="34"/>
      <c r="N893" s="33"/>
      <c r="O893" s="54" t="s">
        <v>209</v>
      </c>
      <c r="P893" s="53"/>
      <c r="Q893" s="36"/>
      <c r="R893" s="36"/>
      <c r="S893" s="36"/>
      <c r="T893" s="36"/>
      <c r="U893" s="36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</row>
    <row r="894" spans="1:37">
      <c r="A894" s="13">
        <v>41053</v>
      </c>
      <c r="B894" s="17">
        <v>0</v>
      </c>
      <c r="C894" s="17">
        <v>0</v>
      </c>
      <c r="D894" s="17">
        <v>0</v>
      </c>
      <c r="E894" s="17">
        <v>0</v>
      </c>
      <c r="F894" s="17">
        <v>0</v>
      </c>
      <c r="G894" s="17">
        <v>0</v>
      </c>
      <c r="H894" s="17">
        <v>0</v>
      </c>
      <c r="I894" s="17">
        <v>0</v>
      </c>
      <c r="J894" s="33"/>
      <c r="K894" s="36"/>
      <c r="L894" s="36"/>
      <c r="M894" s="34"/>
      <c r="N894" s="33"/>
      <c r="O894" s="54" t="s">
        <v>218</v>
      </c>
      <c r="P894" s="53"/>
      <c r="Q894" s="36"/>
      <c r="R894" s="36"/>
      <c r="S894" s="36"/>
      <c r="T894" s="36"/>
      <c r="U894" s="36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</row>
    <row r="895" spans="1:37">
      <c r="A895" s="13">
        <v>41059</v>
      </c>
      <c r="B895" s="33">
        <v>0</v>
      </c>
      <c r="C895" s="33">
        <v>0</v>
      </c>
      <c r="D895" s="33">
        <v>0</v>
      </c>
      <c r="E895" s="33">
        <v>0</v>
      </c>
      <c r="F895" s="33">
        <v>0</v>
      </c>
      <c r="G895" s="33">
        <v>0</v>
      </c>
      <c r="H895" s="33">
        <v>0</v>
      </c>
      <c r="I895" s="33">
        <v>0</v>
      </c>
      <c r="J895" s="33"/>
      <c r="K895" s="36"/>
      <c r="L895" s="36"/>
      <c r="M895" s="34"/>
      <c r="N895" s="33"/>
      <c r="O895" s="58" t="s">
        <v>220</v>
      </c>
      <c r="P895" s="53"/>
      <c r="Q895" s="36"/>
      <c r="R895" s="36"/>
      <c r="S895" s="36"/>
      <c r="T895" s="36"/>
      <c r="U895" s="36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</row>
    <row r="896" spans="1:37">
      <c r="A896" s="13">
        <v>41059</v>
      </c>
      <c r="B896" s="33">
        <v>0</v>
      </c>
      <c r="C896" s="33">
        <v>0</v>
      </c>
      <c r="D896" s="33">
        <v>0</v>
      </c>
      <c r="E896" s="33">
        <v>0</v>
      </c>
      <c r="F896" s="33">
        <v>0</v>
      </c>
      <c r="G896" s="33">
        <v>0</v>
      </c>
      <c r="H896" s="33">
        <v>0</v>
      </c>
      <c r="I896" s="33">
        <v>0</v>
      </c>
      <c r="J896" s="33"/>
      <c r="K896" s="36"/>
      <c r="L896" s="36"/>
      <c r="M896" s="34"/>
      <c r="N896" s="33"/>
      <c r="O896" s="58" t="s">
        <v>224</v>
      </c>
      <c r="P896" s="53" t="s">
        <v>211</v>
      </c>
      <c r="Q896" s="36"/>
      <c r="R896" s="36"/>
      <c r="S896" s="36"/>
      <c r="T896" s="36"/>
      <c r="U896" s="36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</row>
    <row r="897" spans="1:45">
      <c r="A897" s="13">
        <v>41060</v>
      </c>
      <c r="B897" s="33">
        <v>0</v>
      </c>
      <c r="C897" s="33">
        <v>0</v>
      </c>
      <c r="D897" s="33">
        <v>0</v>
      </c>
      <c r="E897" s="33">
        <v>0</v>
      </c>
      <c r="F897" s="33">
        <v>0</v>
      </c>
      <c r="G897" s="33">
        <v>0</v>
      </c>
      <c r="H897" s="33">
        <v>0</v>
      </c>
      <c r="I897" s="33">
        <v>0</v>
      </c>
      <c r="J897" s="33"/>
      <c r="K897" s="36"/>
      <c r="L897" s="36"/>
      <c r="M897" s="34"/>
      <c r="N897" s="33"/>
      <c r="O897" s="58" t="s">
        <v>225</v>
      </c>
      <c r="P897" s="53"/>
      <c r="Q897" s="36"/>
      <c r="R897" s="36"/>
      <c r="S897" s="36"/>
      <c r="T897" s="36"/>
      <c r="U897" s="36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</row>
    <row r="898" spans="1:45">
      <c r="A898" s="13">
        <v>41064</v>
      </c>
      <c r="B898" s="33">
        <v>0</v>
      </c>
      <c r="C898" s="33">
        <v>0</v>
      </c>
      <c r="D898" s="33">
        <v>0</v>
      </c>
      <c r="E898" s="33">
        <v>0</v>
      </c>
      <c r="F898" s="33">
        <v>0</v>
      </c>
      <c r="G898" s="33">
        <v>0</v>
      </c>
      <c r="H898" s="33">
        <v>0</v>
      </c>
      <c r="I898" s="33">
        <v>0</v>
      </c>
      <c r="J898" s="33"/>
      <c r="K898" s="36"/>
      <c r="L898" s="36"/>
      <c r="M898" s="34"/>
      <c r="N898" s="33"/>
      <c r="O898" s="56" t="s">
        <v>251</v>
      </c>
      <c r="P898" s="53"/>
      <c r="Q898" s="36"/>
      <c r="R898" s="36"/>
      <c r="S898" s="36"/>
      <c r="T898" s="36"/>
      <c r="U898" s="36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</row>
    <row r="899" spans="1:45">
      <c r="A899" s="13">
        <v>41067</v>
      </c>
      <c r="B899" s="33">
        <v>0</v>
      </c>
      <c r="C899" s="33">
        <v>0</v>
      </c>
      <c r="D899" s="33">
        <v>0</v>
      </c>
      <c r="E899" s="33">
        <v>0</v>
      </c>
      <c r="F899" s="33">
        <v>0</v>
      </c>
      <c r="G899" s="33">
        <v>0</v>
      </c>
      <c r="H899" s="33">
        <v>0</v>
      </c>
      <c r="I899" s="33">
        <v>0</v>
      </c>
      <c r="J899" s="33"/>
      <c r="K899" s="36"/>
      <c r="L899" s="36"/>
      <c r="M899" s="34"/>
      <c r="N899" s="33"/>
      <c r="O899" s="56" t="s">
        <v>246</v>
      </c>
      <c r="P899" s="53"/>
      <c r="Q899" s="36"/>
      <c r="R899" s="36"/>
      <c r="S899" s="36"/>
      <c r="T899" s="36"/>
      <c r="U899" s="36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</row>
    <row r="900" spans="1:45">
      <c r="A900" s="13">
        <v>41072</v>
      </c>
      <c r="B900" s="33">
        <v>0</v>
      </c>
      <c r="C900" s="33">
        <v>0</v>
      </c>
      <c r="D900" s="33">
        <v>1</v>
      </c>
      <c r="E900" s="33">
        <v>0</v>
      </c>
      <c r="F900" s="33">
        <v>0</v>
      </c>
      <c r="G900" s="33">
        <v>0</v>
      </c>
      <c r="H900" s="33">
        <v>0</v>
      </c>
      <c r="I900" s="33">
        <v>0</v>
      </c>
      <c r="J900" s="33"/>
      <c r="K900" s="36">
        <v>1</v>
      </c>
      <c r="L900" s="36"/>
      <c r="M900" s="34"/>
      <c r="N900" s="33"/>
      <c r="O900" s="54" t="s">
        <v>240</v>
      </c>
      <c r="P900" s="53"/>
      <c r="Q900" s="36"/>
      <c r="R900" s="36"/>
      <c r="S900" s="36"/>
      <c r="T900" s="36"/>
      <c r="U900" s="36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</row>
    <row r="901" spans="1:45">
      <c r="A901" s="13">
        <v>41073</v>
      </c>
      <c r="B901" s="33">
        <v>0</v>
      </c>
      <c r="C901" s="33">
        <v>0</v>
      </c>
      <c r="D901" s="33">
        <v>0</v>
      </c>
      <c r="E901" s="33">
        <v>0</v>
      </c>
      <c r="F901" s="33">
        <v>0</v>
      </c>
      <c r="G901" s="33">
        <v>0</v>
      </c>
      <c r="H901" s="33">
        <v>0</v>
      </c>
      <c r="I901" s="33">
        <v>0</v>
      </c>
      <c r="J901" s="33"/>
      <c r="K901" s="36"/>
      <c r="L901" s="36"/>
      <c r="M901" s="34"/>
      <c r="N901" s="33"/>
      <c r="O901" s="54" t="s">
        <v>249</v>
      </c>
      <c r="P901" s="53"/>
      <c r="Q901" s="36"/>
      <c r="R901" s="36"/>
      <c r="S901" s="36"/>
      <c r="T901" s="36"/>
      <c r="U901" s="36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</row>
    <row r="902" spans="1:45">
      <c r="A902" s="13">
        <v>41078</v>
      </c>
      <c r="B902" s="33">
        <v>0</v>
      </c>
      <c r="C902" s="33">
        <v>0</v>
      </c>
      <c r="D902" s="33">
        <v>0</v>
      </c>
      <c r="E902" s="33">
        <v>0</v>
      </c>
      <c r="F902" s="33">
        <v>0</v>
      </c>
      <c r="G902" s="33">
        <v>0</v>
      </c>
      <c r="H902" s="33">
        <v>1</v>
      </c>
      <c r="I902" s="33">
        <v>0</v>
      </c>
      <c r="J902" s="33"/>
      <c r="K902" s="36">
        <v>1</v>
      </c>
      <c r="L902" s="36"/>
      <c r="M902" s="34"/>
      <c r="N902" s="33"/>
      <c r="O902" s="56" t="s">
        <v>282</v>
      </c>
      <c r="P902" s="53"/>
      <c r="Q902" s="36"/>
      <c r="R902" s="36"/>
      <c r="S902" s="36"/>
      <c r="T902" s="36"/>
      <c r="U902" s="36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</row>
    <row r="903" spans="1:45">
      <c r="A903" s="13">
        <v>41081</v>
      </c>
      <c r="B903" s="33">
        <v>0</v>
      </c>
      <c r="C903" s="33">
        <v>0</v>
      </c>
      <c r="D903" s="33">
        <v>0</v>
      </c>
      <c r="E903" s="33">
        <v>0</v>
      </c>
      <c r="F903" s="33">
        <v>0</v>
      </c>
      <c r="G903" s="33">
        <v>0</v>
      </c>
      <c r="H903" s="33">
        <v>0</v>
      </c>
      <c r="I903" s="33">
        <v>0</v>
      </c>
      <c r="J903" s="33"/>
      <c r="K903" s="36"/>
      <c r="L903" s="36"/>
      <c r="M903" s="34"/>
      <c r="N903" s="33"/>
      <c r="O903" s="54" t="s">
        <v>261</v>
      </c>
      <c r="P903" s="53"/>
      <c r="Q903" s="36"/>
      <c r="R903" s="36"/>
      <c r="S903" s="36"/>
      <c r="T903" s="36"/>
      <c r="U903" s="36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</row>
    <row r="904" spans="1:45">
      <c r="A904" s="15">
        <v>41086</v>
      </c>
      <c r="B904" s="33">
        <v>0</v>
      </c>
      <c r="C904" s="33">
        <v>0</v>
      </c>
      <c r="D904" s="33">
        <v>0</v>
      </c>
      <c r="E904" s="33">
        <v>0</v>
      </c>
      <c r="F904" s="33">
        <v>0</v>
      </c>
      <c r="G904" s="33">
        <v>0</v>
      </c>
      <c r="H904" s="33">
        <v>0</v>
      </c>
      <c r="I904" s="33">
        <v>0</v>
      </c>
      <c r="J904" s="33"/>
      <c r="K904" s="36"/>
      <c r="L904" s="36"/>
      <c r="M904" s="36"/>
      <c r="N904" s="33"/>
      <c r="O904" s="54" t="s">
        <v>268</v>
      </c>
      <c r="P904" s="53"/>
      <c r="Q904" s="36"/>
      <c r="R904" s="36"/>
      <c r="S904" s="36"/>
      <c r="T904" s="36"/>
      <c r="U904" s="36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</row>
    <row r="905" spans="1:45" ht="13.5" thickBot="1">
      <c r="A905" s="14">
        <v>41089</v>
      </c>
      <c r="B905" s="38">
        <v>0</v>
      </c>
      <c r="C905" s="38">
        <v>0</v>
      </c>
      <c r="D905" s="38">
        <v>0</v>
      </c>
      <c r="E905" s="38">
        <v>0</v>
      </c>
      <c r="F905" s="38">
        <v>0</v>
      </c>
      <c r="G905" s="38">
        <v>0</v>
      </c>
      <c r="H905" s="38">
        <v>0</v>
      </c>
      <c r="I905" s="38">
        <v>0</v>
      </c>
      <c r="J905" s="38"/>
      <c r="K905" s="39"/>
      <c r="L905" s="39"/>
      <c r="M905" s="39"/>
      <c r="N905" s="38"/>
      <c r="O905" s="55" t="s">
        <v>293</v>
      </c>
      <c r="P905" s="57"/>
      <c r="Q905" s="36"/>
      <c r="R905" s="36"/>
      <c r="S905" s="36"/>
      <c r="T905" s="36"/>
      <c r="U905" s="36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</row>
    <row r="906" spans="1:45">
      <c r="B906" s="34">
        <f>COUNT(B828:I905)</f>
        <v>468</v>
      </c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6"/>
      <c r="T906" s="36"/>
      <c r="U906" s="34"/>
      <c r="V906" s="36"/>
      <c r="W906" s="36"/>
      <c r="X906" s="36"/>
      <c r="Y906" s="36"/>
      <c r="Z906" s="36"/>
      <c r="AA906" s="36"/>
      <c r="AB906" s="36"/>
      <c r="AC906" s="36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</row>
    <row r="907" spans="1:45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</row>
    <row r="908" spans="1:45">
      <c r="A908" s="1" t="s">
        <v>33</v>
      </c>
      <c r="B908" s="46"/>
      <c r="C908" s="10" t="s">
        <v>13</v>
      </c>
      <c r="D908" s="11" t="s">
        <v>13</v>
      </c>
      <c r="E908" s="12" t="s">
        <v>13</v>
      </c>
      <c r="F908" s="11" t="s">
        <v>13</v>
      </c>
      <c r="G908" s="11" t="s">
        <v>13</v>
      </c>
      <c r="H908" s="11" t="s">
        <v>16</v>
      </c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5">
      <c r="A909" s="3" t="s">
        <v>0</v>
      </c>
      <c r="B909" s="3" t="s">
        <v>39</v>
      </c>
      <c r="C909" s="4" t="s">
        <v>34</v>
      </c>
      <c r="D909" s="4" t="s">
        <v>35</v>
      </c>
      <c r="E909" s="4" t="s">
        <v>36</v>
      </c>
      <c r="F909" s="4" t="s">
        <v>37</v>
      </c>
      <c r="G909" s="4" t="s">
        <v>38</v>
      </c>
      <c r="H909" s="4" t="s">
        <v>29</v>
      </c>
      <c r="I909" s="4" t="s">
        <v>30</v>
      </c>
      <c r="J909" s="6" t="s">
        <v>31</v>
      </c>
      <c r="K909" s="5" t="s">
        <v>32</v>
      </c>
      <c r="L909" s="4" t="s">
        <v>5</v>
      </c>
      <c r="M909" s="6" t="s">
        <v>6</v>
      </c>
      <c r="N909" s="5" t="s">
        <v>7</v>
      </c>
      <c r="O909" s="6" t="s">
        <v>8</v>
      </c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5">
      <c r="A910" s="77">
        <v>41001</v>
      </c>
      <c r="B910" s="75">
        <v>133</v>
      </c>
      <c r="C910" s="33">
        <v>1</v>
      </c>
      <c r="D910" s="36">
        <v>0</v>
      </c>
      <c r="E910" s="36">
        <v>0</v>
      </c>
      <c r="F910" s="36">
        <v>0</v>
      </c>
      <c r="G910" s="36">
        <v>0</v>
      </c>
      <c r="H910" s="78"/>
      <c r="I910" s="73">
        <v>1</v>
      </c>
      <c r="J910" s="73"/>
      <c r="K910" s="76"/>
      <c r="L910" s="74"/>
      <c r="M910" s="72"/>
      <c r="N910" s="80" t="s">
        <v>85</v>
      </c>
      <c r="O910" s="75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5">
      <c r="A911" s="13">
        <f>A910+1</f>
        <v>41002</v>
      </c>
      <c r="B911" s="37">
        <v>159</v>
      </c>
      <c r="C911" s="33">
        <v>0</v>
      </c>
      <c r="D911" s="36">
        <v>0</v>
      </c>
      <c r="E911" s="36">
        <v>0</v>
      </c>
      <c r="F911" s="36">
        <v>0</v>
      </c>
      <c r="G911" s="36">
        <v>0</v>
      </c>
      <c r="H911" s="36"/>
      <c r="I911" s="36"/>
      <c r="J911" s="36"/>
      <c r="K911" s="36"/>
      <c r="L911" s="37"/>
      <c r="M911" s="33"/>
      <c r="N911" s="54" t="s">
        <v>100</v>
      </c>
      <c r="O911" s="53" t="s">
        <v>160</v>
      </c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5">
      <c r="A912" s="13">
        <f t="shared" ref="A912:A914" si="0">A911+1</f>
        <v>41003</v>
      </c>
      <c r="B912" s="33" t="s">
        <v>161</v>
      </c>
      <c r="C912" s="33">
        <v>0</v>
      </c>
      <c r="D912" s="36">
        <v>0</v>
      </c>
      <c r="E912" s="36">
        <v>0</v>
      </c>
      <c r="F912" s="36">
        <v>0</v>
      </c>
      <c r="G912" s="36">
        <v>0</v>
      </c>
      <c r="H912" s="36"/>
      <c r="I912" s="36"/>
      <c r="J912" s="36"/>
      <c r="K912" s="36"/>
      <c r="L912" s="37"/>
      <c r="M912" s="33"/>
      <c r="N912" s="58" t="s">
        <v>93</v>
      </c>
      <c r="O912" s="53" t="s">
        <v>162</v>
      </c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>
      <c r="A913" s="13">
        <f t="shared" si="0"/>
        <v>41004</v>
      </c>
      <c r="B913" s="33">
        <v>141</v>
      </c>
      <c r="C913" s="33">
        <v>0</v>
      </c>
      <c r="D913" s="36">
        <v>0</v>
      </c>
      <c r="E913" s="36">
        <v>0</v>
      </c>
      <c r="F913" s="36">
        <v>0</v>
      </c>
      <c r="G913" s="36">
        <v>0</v>
      </c>
      <c r="H913" s="36"/>
      <c r="I913" s="36"/>
      <c r="J913" s="36"/>
      <c r="K913" s="36"/>
      <c r="L913" s="37"/>
      <c r="M913" s="33"/>
      <c r="N913" s="54" t="s">
        <v>104</v>
      </c>
      <c r="O913" s="53" t="s">
        <v>163</v>
      </c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>
      <c r="A914" s="102">
        <f t="shared" si="0"/>
        <v>41005</v>
      </c>
      <c r="B914" s="47">
        <v>133</v>
      </c>
      <c r="C914" s="47">
        <v>0</v>
      </c>
      <c r="D914" s="48">
        <v>0</v>
      </c>
      <c r="E914" s="48">
        <v>0</v>
      </c>
      <c r="F914" s="48">
        <v>0</v>
      </c>
      <c r="G914" s="48">
        <v>0</v>
      </c>
      <c r="H914" s="48"/>
      <c r="I914" s="48"/>
      <c r="J914" s="48"/>
      <c r="K914" s="48"/>
      <c r="L914" s="49"/>
      <c r="M914" s="47"/>
      <c r="N914" s="63" t="s">
        <v>118</v>
      </c>
      <c r="O914" s="62" t="s">
        <v>164</v>
      </c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>
      <c r="A915" s="13">
        <v>41008</v>
      </c>
      <c r="B915" s="33">
        <v>153</v>
      </c>
      <c r="C915" s="33">
        <v>0</v>
      </c>
      <c r="D915" s="36">
        <v>0</v>
      </c>
      <c r="E915" s="36">
        <v>0</v>
      </c>
      <c r="F915" s="36">
        <v>0</v>
      </c>
      <c r="G915" s="36">
        <v>0</v>
      </c>
      <c r="H915" s="36"/>
      <c r="I915" s="36"/>
      <c r="J915" s="36"/>
      <c r="K915" s="36"/>
      <c r="L915" s="37"/>
      <c r="M915" s="33"/>
      <c r="N915" s="54" t="s">
        <v>86</v>
      </c>
      <c r="O915" s="53" t="s">
        <v>165</v>
      </c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>
      <c r="A916" s="13">
        <f>A915+1</f>
        <v>41009</v>
      </c>
      <c r="B916" s="33">
        <v>135</v>
      </c>
      <c r="C916" s="33">
        <v>0</v>
      </c>
      <c r="D916" s="36">
        <v>0</v>
      </c>
      <c r="E916" s="36">
        <v>0</v>
      </c>
      <c r="F916" s="36">
        <v>0</v>
      </c>
      <c r="G916" s="36">
        <v>0</v>
      </c>
      <c r="H916" s="36"/>
      <c r="I916" s="36"/>
      <c r="J916" s="36"/>
      <c r="K916" s="36"/>
      <c r="L916" s="37"/>
      <c r="M916" s="33"/>
      <c r="N916" s="54" t="s">
        <v>101</v>
      </c>
      <c r="O916" s="53" t="s">
        <v>166</v>
      </c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>
      <c r="A917" s="13">
        <f t="shared" ref="A917:A918" si="1">A916+1</f>
        <v>41010</v>
      </c>
      <c r="B917" s="33">
        <v>159</v>
      </c>
      <c r="C917" s="33">
        <v>0</v>
      </c>
      <c r="D917" s="36">
        <v>0</v>
      </c>
      <c r="E917" s="36">
        <v>0</v>
      </c>
      <c r="F917" s="36">
        <v>0</v>
      </c>
      <c r="G917" s="36">
        <v>0</v>
      </c>
      <c r="H917" s="36"/>
      <c r="I917" s="36"/>
      <c r="J917" s="36"/>
      <c r="K917" s="36"/>
      <c r="L917" s="37"/>
      <c r="M917" s="33"/>
      <c r="N917" s="54" t="s">
        <v>105</v>
      </c>
      <c r="O917" s="53" t="s">
        <v>167</v>
      </c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>
      <c r="A918" s="153">
        <f t="shared" si="1"/>
        <v>41011</v>
      </c>
      <c r="B918" s="47">
        <v>129</v>
      </c>
      <c r="C918" s="47">
        <v>8</v>
      </c>
      <c r="D918" s="48">
        <v>0</v>
      </c>
      <c r="E918" s="48">
        <v>0</v>
      </c>
      <c r="F918" s="48">
        <v>0</v>
      </c>
      <c r="G918" s="48">
        <v>0</v>
      </c>
      <c r="H918" s="48"/>
      <c r="I918" s="48">
        <v>8</v>
      </c>
      <c r="J918" s="48"/>
      <c r="K918" s="48"/>
      <c r="L918" s="49"/>
      <c r="M918" s="47"/>
      <c r="N918" s="63" t="s">
        <v>94</v>
      </c>
      <c r="O918" s="62" t="s">
        <v>168</v>
      </c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>
      <c r="A919" s="13">
        <v>41018</v>
      </c>
      <c r="B919" s="33">
        <v>129</v>
      </c>
      <c r="C919" s="33">
        <v>0</v>
      </c>
      <c r="D919" s="36">
        <v>0</v>
      </c>
      <c r="E919" s="36">
        <v>0</v>
      </c>
      <c r="F919" s="36">
        <v>0</v>
      </c>
      <c r="G919" s="36">
        <v>0</v>
      </c>
      <c r="H919" s="36"/>
      <c r="I919" s="36"/>
      <c r="J919" s="36"/>
      <c r="K919" s="36"/>
      <c r="L919" s="37"/>
      <c r="M919" s="33"/>
      <c r="N919" s="54" t="s">
        <v>87</v>
      </c>
      <c r="O919" s="53" t="s">
        <v>169</v>
      </c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>
      <c r="A920" s="13">
        <v>41018</v>
      </c>
      <c r="B920" s="33">
        <v>156</v>
      </c>
      <c r="C920" s="33">
        <v>0</v>
      </c>
      <c r="D920" s="36">
        <v>0</v>
      </c>
      <c r="E920" s="36">
        <v>0</v>
      </c>
      <c r="F920" s="36">
        <v>0</v>
      </c>
      <c r="G920" s="36">
        <v>0</v>
      </c>
      <c r="H920" s="36"/>
      <c r="I920" s="36"/>
      <c r="J920" s="36"/>
      <c r="K920" s="36"/>
      <c r="L920" s="37"/>
      <c r="M920" s="33"/>
      <c r="N920" s="54" t="s">
        <v>87</v>
      </c>
      <c r="O920" s="53" t="s">
        <v>170</v>
      </c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>
      <c r="A921" s="102">
        <v>41019</v>
      </c>
      <c r="B921" s="47">
        <v>159</v>
      </c>
      <c r="C921" s="47">
        <v>0</v>
      </c>
      <c r="D921" s="48">
        <v>0</v>
      </c>
      <c r="E921" s="48">
        <v>0</v>
      </c>
      <c r="F921" s="48">
        <v>0</v>
      </c>
      <c r="G921" s="48">
        <v>1</v>
      </c>
      <c r="H921" s="48">
        <v>1</v>
      </c>
      <c r="I921" s="48"/>
      <c r="J921" s="48"/>
      <c r="K921" s="48"/>
      <c r="L921" s="49"/>
      <c r="M921" s="47"/>
      <c r="N921" s="63" t="s">
        <v>106</v>
      </c>
      <c r="O921" s="62" t="s">
        <v>171</v>
      </c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>
      <c r="A922" s="13">
        <v>41022</v>
      </c>
      <c r="B922" s="33">
        <v>133</v>
      </c>
      <c r="C922" s="33">
        <v>0</v>
      </c>
      <c r="D922" s="36">
        <v>0</v>
      </c>
      <c r="E922" s="36">
        <v>0</v>
      </c>
      <c r="F922" s="36">
        <v>0</v>
      </c>
      <c r="G922" s="36">
        <v>0</v>
      </c>
      <c r="H922" s="36"/>
      <c r="I922" s="36"/>
      <c r="J922" s="36"/>
      <c r="K922" s="36"/>
      <c r="L922" s="37"/>
      <c r="M922" s="33"/>
      <c r="N922" s="54" t="s">
        <v>88</v>
      </c>
      <c r="O922" s="53" t="s">
        <v>172</v>
      </c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>
      <c r="A923" s="13">
        <v>41025</v>
      </c>
      <c r="B923" s="33">
        <v>126</v>
      </c>
      <c r="C923" s="33">
        <v>0</v>
      </c>
      <c r="D923" s="36">
        <v>0</v>
      </c>
      <c r="E923" s="36">
        <v>0</v>
      </c>
      <c r="F923" s="36">
        <v>0</v>
      </c>
      <c r="G923" s="36">
        <v>0</v>
      </c>
      <c r="H923" s="36"/>
      <c r="I923" s="36"/>
      <c r="J923" s="36"/>
      <c r="K923" s="36"/>
      <c r="L923" s="37"/>
      <c r="M923" s="33"/>
      <c r="N923" s="54" t="s">
        <v>115</v>
      </c>
      <c r="O923" s="53" t="s">
        <v>173</v>
      </c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>
      <c r="A924" s="13">
        <v>41026</v>
      </c>
      <c r="B924" s="47">
        <v>133</v>
      </c>
      <c r="C924" s="47">
        <v>0</v>
      </c>
      <c r="D924" s="48">
        <v>0</v>
      </c>
      <c r="E924" s="48">
        <v>0</v>
      </c>
      <c r="F924" s="48">
        <v>0</v>
      </c>
      <c r="G924" s="48">
        <v>0</v>
      </c>
      <c r="H924" s="48"/>
      <c r="I924" s="48"/>
      <c r="J924" s="48"/>
      <c r="K924" s="48"/>
      <c r="L924" s="49"/>
      <c r="M924" s="47"/>
      <c r="N924" s="63" t="s">
        <v>121</v>
      </c>
      <c r="O924" s="62" t="s">
        <v>174</v>
      </c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>
      <c r="A925" s="13">
        <v>41029</v>
      </c>
      <c r="B925" s="33">
        <v>159</v>
      </c>
      <c r="C925" s="33">
        <v>0</v>
      </c>
      <c r="D925" s="36">
        <v>0</v>
      </c>
      <c r="E925" s="36">
        <v>0</v>
      </c>
      <c r="F925" s="36">
        <v>0</v>
      </c>
      <c r="G925" s="36">
        <v>0</v>
      </c>
      <c r="H925" s="36"/>
      <c r="I925" s="36"/>
      <c r="J925" s="36"/>
      <c r="K925" s="36"/>
      <c r="L925" s="37"/>
      <c r="M925" s="33"/>
      <c r="N925" s="54" t="s">
        <v>89</v>
      </c>
      <c r="O925" s="53" t="s">
        <v>175</v>
      </c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>
      <c r="A926" s="13">
        <v>41030</v>
      </c>
      <c r="B926" s="33">
        <v>127</v>
      </c>
      <c r="C926" s="33">
        <v>0</v>
      </c>
      <c r="D926" s="36">
        <v>0</v>
      </c>
      <c r="E926" s="36">
        <v>0</v>
      </c>
      <c r="F926" s="36">
        <v>0</v>
      </c>
      <c r="G926" s="36">
        <v>0</v>
      </c>
      <c r="H926" s="36"/>
      <c r="I926" s="36"/>
      <c r="J926" s="36"/>
      <c r="K926" s="36"/>
      <c r="L926" s="37"/>
      <c r="M926" s="33"/>
      <c r="N926" s="54" t="s">
        <v>102</v>
      </c>
      <c r="O926" s="53" t="s">
        <v>176</v>
      </c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>
      <c r="A927" s="13">
        <v>41031</v>
      </c>
      <c r="B927" s="33">
        <v>156</v>
      </c>
      <c r="C927" s="33">
        <v>0</v>
      </c>
      <c r="D927" s="36">
        <v>0</v>
      </c>
      <c r="E927" s="36">
        <v>0</v>
      </c>
      <c r="F927" s="36">
        <v>0</v>
      </c>
      <c r="G927" s="36">
        <v>0</v>
      </c>
      <c r="H927" s="36"/>
      <c r="I927" s="36"/>
      <c r="J927" s="36"/>
      <c r="K927" s="36"/>
      <c r="L927" s="37"/>
      <c r="M927" s="33"/>
      <c r="N927" s="54" t="s">
        <v>96</v>
      </c>
      <c r="O927" s="53" t="s">
        <v>177</v>
      </c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>
      <c r="A928" s="13">
        <v>41032</v>
      </c>
      <c r="B928" s="33">
        <v>141</v>
      </c>
      <c r="C928" s="33">
        <v>0</v>
      </c>
      <c r="D928" s="36">
        <v>0</v>
      </c>
      <c r="E928" s="36">
        <v>0</v>
      </c>
      <c r="F928" s="36">
        <v>0</v>
      </c>
      <c r="G928" s="36">
        <v>0</v>
      </c>
      <c r="H928" s="36"/>
      <c r="I928" s="36"/>
      <c r="J928" s="36"/>
      <c r="K928" s="36"/>
      <c r="L928" s="37"/>
      <c r="M928" s="33"/>
      <c r="N928" s="54" t="s">
        <v>97</v>
      </c>
      <c r="O928" s="53" t="s">
        <v>178</v>
      </c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>
      <c r="A929" s="13">
        <v>41033</v>
      </c>
      <c r="B929" s="47">
        <v>156</v>
      </c>
      <c r="C929" s="47">
        <v>0</v>
      </c>
      <c r="D929" s="48">
        <v>0</v>
      </c>
      <c r="E929" s="48">
        <v>0</v>
      </c>
      <c r="F929" s="48">
        <v>2</v>
      </c>
      <c r="G929" s="48">
        <v>1</v>
      </c>
      <c r="H929" s="48">
        <v>2</v>
      </c>
      <c r="I929" s="48">
        <v>1</v>
      </c>
      <c r="J929" s="48"/>
      <c r="K929" s="48"/>
      <c r="L929" s="49"/>
      <c r="M929" s="47"/>
      <c r="N929" s="63" t="s">
        <v>109</v>
      </c>
      <c r="O929" s="62" t="s">
        <v>179</v>
      </c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>
      <c r="A930" s="13">
        <v>41036</v>
      </c>
      <c r="B930" s="33">
        <v>129</v>
      </c>
      <c r="C930" s="33">
        <v>0</v>
      </c>
      <c r="D930" s="36">
        <v>0</v>
      </c>
      <c r="E930" s="36">
        <v>0</v>
      </c>
      <c r="F930" s="36">
        <v>1</v>
      </c>
      <c r="G930" s="36">
        <v>1</v>
      </c>
      <c r="H930" s="36"/>
      <c r="I930" s="36">
        <v>2</v>
      </c>
      <c r="J930" s="36"/>
      <c r="K930" s="36"/>
      <c r="L930" s="37"/>
      <c r="M930" s="33"/>
      <c r="N930" s="54" t="s">
        <v>98</v>
      </c>
      <c r="O930" s="53" t="s">
        <v>180</v>
      </c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>
      <c r="A931" s="13">
        <v>41037</v>
      </c>
      <c r="B931" s="33">
        <v>141</v>
      </c>
      <c r="C931" s="33">
        <v>0</v>
      </c>
      <c r="D931" s="36">
        <v>0</v>
      </c>
      <c r="E931" s="36">
        <v>0</v>
      </c>
      <c r="F931" s="36">
        <v>0</v>
      </c>
      <c r="G931" s="36">
        <v>0</v>
      </c>
      <c r="H931" s="36"/>
      <c r="I931" s="36"/>
      <c r="J931" s="36"/>
      <c r="K931" s="36"/>
      <c r="L931" s="37"/>
      <c r="M931" s="33"/>
      <c r="N931" s="54" t="s">
        <v>187</v>
      </c>
      <c r="O931" s="53" t="s">
        <v>188</v>
      </c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>
      <c r="A932" s="13">
        <v>41038</v>
      </c>
      <c r="B932" s="33">
        <v>159</v>
      </c>
      <c r="C932" s="33">
        <v>0</v>
      </c>
      <c r="D932" s="36">
        <v>0</v>
      </c>
      <c r="E932" s="36">
        <v>0</v>
      </c>
      <c r="F932" s="36">
        <v>0</v>
      </c>
      <c r="G932" s="36">
        <v>0</v>
      </c>
      <c r="H932" s="36"/>
      <c r="I932" s="36"/>
      <c r="J932" s="36"/>
      <c r="K932" s="36"/>
      <c r="L932" s="37"/>
      <c r="M932" s="33"/>
      <c r="N932" s="54" t="s">
        <v>90</v>
      </c>
      <c r="O932" s="53" t="s">
        <v>181</v>
      </c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>
      <c r="A933" s="13">
        <v>41039</v>
      </c>
      <c r="B933" s="33">
        <v>127</v>
      </c>
      <c r="C933" s="33">
        <v>0</v>
      </c>
      <c r="D933" s="36">
        <v>0</v>
      </c>
      <c r="E933" s="36">
        <v>5</v>
      </c>
      <c r="F933" s="36">
        <v>0</v>
      </c>
      <c r="G933" s="36">
        <v>0</v>
      </c>
      <c r="H933" s="36">
        <v>1</v>
      </c>
      <c r="I933" s="36">
        <v>3</v>
      </c>
      <c r="J933" s="36"/>
      <c r="K933" s="36">
        <v>1</v>
      </c>
      <c r="L933" s="37"/>
      <c r="M933" s="33" t="s">
        <v>309</v>
      </c>
      <c r="N933" s="54" t="s">
        <v>297</v>
      </c>
      <c r="O933" s="53" t="s">
        <v>298</v>
      </c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>
      <c r="A934" s="102">
        <v>41040</v>
      </c>
      <c r="B934" s="47">
        <v>133</v>
      </c>
      <c r="C934" s="47">
        <v>0</v>
      </c>
      <c r="D934" s="48">
        <v>0</v>
      </c>
      <c r="E934" s="48">
        <v>0</v>
      </c>
      <c r="F934" s="48">
        <v>0</v>
      </c>
      <c r="G934" s="48">
        <v>0</v>
      </c>
      <c r="H934" s="48"/>
      <c r="I934" s="48"/>
      <c r="J934" s="48"/>
      <c r="K934" s="48"/>
      <c r="L934" s="49"/>
      <c r="M934" s="47"/>
      <c r="N934" s="63" t="s">
        <v>203</v>
      </c>
      <c r="O934" s="62" t="s">
        <v>204</v>
      </c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>
      <c r="A935" s="13">
        <v>41043</v>
      </c>
      <c r="B935" s="33">
        <v>163</v>
      </c>
      <c r="C935" s="33">
        <v>0</v>
      </c>
      <c r="D935" s="36">
        <v>0</v>
      </c>
      <c r="E935" s="36">
        <v>0</v>
      </c>
      <c r="F935" s="36">
        <v>0</v>
      </c>
      <c r="G935" s="36">
        <v>0</v>
      </c>
      <c r="H935" s="36"/>
      <c r="I935" s="36"/>
      <c r="J935" s="36"/>
      <c r="K935" s="36"/>
      <c r="L935" s="37"/>
      <c r="M935" s="33"/>
      <c r="N935" s="63" t="s">
        <v>205</v>
      </c>
      <c r="O935" s="53" t="s">
        <v>207</v>
      </c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>
      <c r="A936" s="13">
        <v>41044</v>
      </c>
      <c r="B936" s="33">
        <v>135</v>
      </c>
      <c r="C936" s="33">
        <v>0</v>
      </c>
      <c r="D936" s="36">
        <v>0</v>
      </c>
      <c r="E936" s="36">
        <v>2</v>
      </c>
      <c r="F936" s="36">
        <v>0</v>
      </c>
      <c r="G936" s="36">
        <v>0</v>
      </c>
      <c r="H936" s="36"/>
      <c r="I936" s="36">
        <v>2</v>
      </c>
      <c r="J936" s="36"/>
      <c r="K936" s="36"/>
      <c r="L936" s="37"/>
      <c r="M936" s="33"/>
      <c r="N936" s="54" t="s">
        <v>189</v>
      </c>
      <c r="O936" s="53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>
      <c r="A937" s="13">
        <v>41045</v>
      </c>
      <c r="B937" s="33">
        <v>159</v>
      </c>
      <c r="C937" s="33">
        <v>0</v>
      </c>
      <c r="D937" s="36">
        <v>0</v>
      </c>
      <c r="E937" s="36">
        <v>0</v>
      </c>
      <c r="F937" s="36">
        <v>0</v>
      </c>
      <c r="G937" s="36">
        <v>0</v>
      </c>
      <c r="H937" s="36"/>
      <c r="I937" s="36"/>
      <c r="J937" s="36"/>
      <c r="K937" s="36"/>
      <c r="L937" s="37"/>
      <c r="M937" s="33"/>
      <c r="N937" s="54" t="s">
        <v>91</v>
      </c>
      <c r="O937" s="53" t="s">
        <v>182</v>
      </c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>
      <c r="A938" s="13">
        <v>41046</v>
      </c>
      <c r="B938" s="33">
        <v>161</v>
      </c>
      <c r="C938" s="33">
        <v>1</v>
      </c>
      <c r="D938" s="36">
        <v>0</v>
      </c>
      <c r="E938" s="36">
        <v>0</v>
      </c>
      <c r="F938" s="36">
        <v>0</v>
      </c>
      <c r="G938" s="36">
        <v>0</v>
      </c>
      <c r="H938" s="36"/>
      <c r="I938" s="36">
        <v>1</v>
      </c>
      <c r="J938" s="36"/>
      <c r="K938" s="36"/>
      <c r="L938" s="37"/>
      <c r="M938" s="33"/>
      <c r="N938" s="54" t="s">
        <v>199</v>
      </c>
      <c r="O938" s="53" t="s">
        <v>200</v>
      </c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>
      <c r="A939" s="102">
        <v>41047</v>
      </c>
      <c r="B939" s="47">
        <v>156</v>
      </c>
      <c r="C939" s="47">
        <v>0</v>
      </c>
      <c r="D939" s="48">
        <v>0</v>
      </c>
      <c r="E939" s="48">
        <v>0</v>
      </c>
      <c r="F939" s="48">
        <v>0</v>
      </c>
      <c r="G939" s="48">
        <v>0</v>
      </c>
      <c r="H939" s="48"/>
      <c r="I939" s="48"/>
      <c r="J939" s="48"/>
      <c r="K939" s="48"/>
      <c r="L939" s="49"/>
      <c r="M939" s="47"/>
      <c r="N939" s="63" t="s">
        <v>201</v>
      </c>
      <c r="O939" s="62" t="s">
        <v>202</v>
      </c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>
      <c r="A940" s="13">
        <v>41050</v>
      </c>
      <c r="B940" s="33">
        <v>131</v>
      </c>
      <c r="C940" s="33">
        <v>0</v>
      </c>
      <c r="D940" s="36">
        <v>0</v>
      </c>
      <c r="E940" s="36">
        <v>0</v>
      </c>
      <c r="F940" s="36">
        <v>0</v>
      </c>
      <c r="G940" s="36">
        <v>0</v>
      </c>
      <c r="H940" s="36"/>
      <c r="I940" s="36"/>
      <c r="J940" s="36"/>
      <c r="K940" s="36"/>
      <c r="L940" s="37"/>
      <c r="M940" s="33"/>
      <c r="N940" s="54" t="s">
        <v>197</v>
      </c>
      <c r="O940" s="53" t="s">
        <v>198</v>
      </c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>
      <c r="A941" s="13">
        <v>41051</v>
      </c>
      <c r="B941" s="33">
        <v>127</v>
      </c>
      <c r="C941" s="33">
        <v>0</v>
      </c>
      <c r="D941" s="36">
        <v>0</v>
      </c>
      <c r="E941" s="36">
        <v>0</v>
      </c>
      <c r="F941" s="36">
        <v>0</v>
      </c>
      <c r="G941" s="36">
        <v>0</v>
      </c>
      <c r="H941" s="36"/>
      <c r="I941" s="36"/>
      <c r="J941" s="36"/>
      <c r="K941" s="36"/>
      <c r="L941" s="37"/>
      <c r="M941" s="33"/>
      <c r="N941" s="54" t="s">
        <v>193</v>
      </c>
      <c r="O941" s="53" t="s">
        <v>194</v>
      </c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>
      <c r="A942" s="13">
        <v>41052</v>
      </c>
      <c r="B942" s="33">
        <v>159</v>
      </c>
      <c r="C942" s="33">
        <v>0</v>
      </c>
      <c r="D942" s="36">
        <v>0</v>
      </c>
      <c r="E942" s="36">
        <v>0</v>
      </c>
      <c r="F942" s="36">
        <v>0</v>
      </c>
      <c r="G942" s="36">
        <v>0</v>
      </c>
      <c r="H942" s="36"/>
      <c r="I942" s="36"/>
      <c r="J942" s="36"/>
      <c r="K942" s="36"/>
      <c r="L942" s="37"/>
      <c r="M942" s="33"/>
      <c r="N942" s="54" t="s">
        <v>209</v>
      </c>
      <c r="O942" s="53" t="s">
        <v>182</v>
      </c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>
      <c r="A943" s="13">
        <v>41053</v>
      </c>
      <c r="B943" s="33">
        <v>127</v>
      </c>
      <c r="C943" s="33">
        <v>0</v>
      </c>
      <c r="D943" s="36">
        <v>0</v>
      </c>
      <c r="E943" s="36">
        <v>0</v>
      </c>
      <c r="F943" s="36">
        <v>0</v>
      </c>
      <c r="G943" s="36">
        <v>0</v>
      </c>
      <c r="H943" s="36"/>
      <c r="I943" s="36"/>
      <c r="J943" s="36"/>
      <c r="K943" s="36"/>
      <c r="L943" s="37"/>
      <c r="M943" s="33"/>
      <c r="N943" s="54" t="s">
        <v>218</v>
      </c>
      <c r="O943" s="53" t="s">
        <v>219</v>
      </c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>
      <c r="A944" s="102">
        <v>41054</v>
      </c>
      <c r="B944" s="47">
        <v>129</v>
      </c>
      <c r="C944" s="47">
        <v>1</v>
      </c>
      <c r="D944" s="48">
        <v>0</v>
      </c>
      <c r="E944" s="48">
        <v>0</v>
      </c>
      <c r="F944" s="48">
        <v>0</v>
      </c>
      <c r="G944" s="48">
        <v>0</v>
      </c>
      <c r="H944" s="48">
        <v>1</v>
      </c>
      <c r="I944" s="48"/>
      <c r="J944" s="48"/>
      <c r="K944" s="48"/>
      <c r="L944" s="49"/>
      <c r="M944" s="47"/>
      <c r="N944" s="63" t="s">
        <v>277</v>
      </c>
      <c r="O944" s="62" t="s">
        <v>279</v>
      </c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>
      <c r="A945" s="13">
        <v>41058</v>
      </c>
      <c r="B945" s="33">
        <v>131</v>
      </c>
      <c r="C945" s="33">
        <v>0</v>
      </c>
      <c r="D945" s="36">
        <v>0</v>
      </c>
      <c r="E945" s="36">
        <v>0</v>
      </c>
      <c r="F945" s="36">
        <v>0</v>
      </c>
      <c r="G945" s="36">
        <v>0</v>
      </c>
      <c r="H945" s="36"/>
      <c r="I945" s="36"/>
      <c r="J945" s="36"/>
      <c r="K945" s="36"/>
      <c r="L945" s="37"/>
      <c r="M945" s="33"/>
      <c r="N945" s="54" t="s">
        <v>212</v>
      </c>
      <c r="O945" s="53" t="s">
        <v>213</v>
      </c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>
      <c r="A946" s="13">
        <v>41059</v>
      </c>
      <c r="B946" s="33">
        <v>159</v>
      </c>
      <c r="C946" s="33">
        <v>0</v>
      </c>
      <c r="D946" s="36">
        <v>0</v>
      </c>
      <c r="E946" s="36">
        <v>0</v>
      </c>
      <c r="F946" s="36">
        <v>0</v>
      </c>
      <c r="G946" s="36">
        <v>0</v>
      </c>
      <c r="H946" s="36"/>
      <c r="I946" s="36"/>
      <c r="J946" s="36"/>
      <c r="K946" s="36"/>
      <c r="L946" s="37"/>
      <c r="M946" s="33"/>
      <c r="N946" s="54" t="s">
        <v>220</v>
      </c>
      <c r="O946" s="53" t="s">
        <v>223</v>
      </c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>
      <c r="A947" s="13">
        <v>41060</v>
      </c>
      <c r="B947" s="33">
        <v>141</v>
      </c>
      <c r="C947" s="33">
        <v>0</v>
      </c>
      <c r="D947" s="36">
        <v>0</v>
      </c>
      <c r="E947" s="36">
        <v>0</v>
      </c>
      <c r="F947" s="36">
        <v>0</v>
      </c>
      <c r="G947" s="36">
        <v>0</v>
      </c>
      <c r="H947" s="36"/>
      <c r="I947" s="36"/>
      <c r="J947" s="36"/>
      <c r="K947" s="36"/>
      <c r="L947" s="37"/>
      <c r="M947" s="33"/>
      <c r="N947" s="54" t="s">
        <v>225</v>
      </c>
      <c r="O947" s="53" t="s">
        <v>226</v>
      </c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>
      <c r="A948" s="102">
        <v>41061</v>
      </c>
      <c r="B948" s="47">
        <v>131</v>
      </c>
      <c r="C948" s="47">
        <v>0</v>
      </c>
      <c r="D948" s="48">
        <v>0</v>
      </c>
      <c r="E948" s="48">
        <v>0</v>
      </c>
      <c r="F948" s="48">
        <v>0</v>
      </c>
      <c r="G948" s="48">
        <v>0</v>
      </c>
      <c r="H948" s="48"/>
      <c r="I948" s="48"/>
      <c r="J948" s="48"/>
      <c r="K948" s="48"/>
      <c r="L948" s="49"/>
      <c r="M948" s="47"/>
      <c r="N948" s="63" t="s">
        <v>228</v>
      </c>
      <c r="O948" s="62" t="s">
        <v>229</v>
      </c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>
      <c r="A949" s="13">
        <v>41064</v>
      </c>
      <c r="B949" s="33">
        <v>159</v>
      </c>
      <c r="C949" s="33">
        <v>0</v>
      </c>
      <c r="D949" s="36">
        <v>0</v>
      </c>
      <c r="E949" s="36">
        <v>0</v>
      </c>
      <c r="F949" s="36">
        <v>0</v>
      </c>
      <c r="G949" s="36">
        <v>0</v>
      </c>
      <c r="H949" s="36"/>
      <c r="I949" s="36"/>
      <c r="J949" s="36"/>
      <c r="K949" s="36"/>
      <c r="L949" s="37"/>
      <c r="M949" s="33"/>
      <c r="N949" s="54" t="s">
        <v>251</v>
      </c>
      <c r="O949" s="53" t="s">
        <v>265</v>
      </c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>
      <c r="A950" s="13">
        <v>41065</v>
      </c>
      <c r="B950" s="33">
        <v>131</v>
      </c>
      <c r="C950" s="33">
        <v>0</v>
      </c>
      <c r="D950" s="36">
        <v>0</v>
      </c>
      <c r="E950" s="36">
        <v>0</v>
      </c>
      <c r="F950" s="36">
        <v>0</v>
      </c>
      <c r="G950" s="36">
        <v>0</v>
      </c>
      <c r="H950" s="36"/>
      <c r="I950" s="36"/>
      <c r="J950" s="36"/>
      <c r="K950" s="36"/>
      <c r="L950" s="37"/>
      <c r="M950" s="33"/>
      <c r="N950" s="54" t="s">
        <v>230</v>
      </c>
      <c r="O950" s="53" t="s">
        <v>231</v>
      </c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>
      <c r="A951" s="13">
        <v>41066</v>
      </c>
      <c r="B951" s="33">
        <v>161</v>
      </c>
      <c r="C951" s="33">
        <v>0</v>
      </c>
      <c r="D951" s="36">
        <v>0</v>
      </c>
      <c r="E951" s="36">
        <v>0</v>
      </c>
      <c r="F951" s="36">
        <v>0</v>
      </c>
      <c r="G951" s="36">
        <v>0</v>
      </c>
      <c r="H951" s="36"/>
      <c r="I951" s="36"/>
      <c r="J951" s="36"/>
      <c r="K951" s="36"/>
      <c r="L951" s="37"/>
      <c r="M951" s="33"/>
      <c r="N951" s="54" t="s">
        <v>234</v>
      </c>
      <c r="O951" s="53" t="s">
        <v>235</v>
      </c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>
      <c r="A952" s="13">
        <v>41067</v>
      </c>
      <c r="B952" s="33">
        <v>159</v>
      </c>
      <c r="C952" s="33">
        <v>0</v>
      </c>
      <c r="D952" s="36">
        <v>0</v>
      </c>
      <c r="E952" s="36">
        <v>0</v>
      </c>
      <c r="F952" s="36">
        <v>0</v>
      </c>
      <c r="G952" s="36">
        <v>0</v>
      </c>
      <c r="H952" s="36"/>
      <c r="I952" s="36"/>
      <c r="J952" s="36"/>
      <c r="K952" s="36"/>
      <c r="L952" s="37"/>
      <c r="M952" s="33"/>
      <c r="N952" s="56" t="s">
        <v>246</v>
      </c>
      <c r="O952" s="53" t="s">
        <v>248</v>
      </c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>
      <c r="A953" s="102">
        <v>41068</v>
      </c>
      <c r="B953" s="47">
        <v>129</v>
      </c>
      <c r="C953" s="47">
        <v>0</v>
      </c>
      <c r="D953" s="48">
        <v>0</v>
      </c>
      <c r="E953" s="48">
        <v>0</v>
      </c>
      <c r="F953" s="48">
        <v>0</v>
      </c>
      <c r="G953" s="48">
        <v>0</v>
      </c>
      <c r="H953" s="48"/>
      <c r="I953" s="48"/>
      <c r="J953" s="48"/>
      <c r="K953" s="48"/>
      <c r="L953" s="49"/>
      <c r="M953" s="47"/>
      <c r="N953" s="54" t="s">
        <v>242</v>
      </c>
      <c r="O953" s="62" t="s">
        <v>243</v>
      </c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>
      <c r="A954" s="13">
        <v>41071</v>
      </c>
      <c r="B954" s="33">
        <v>161</v>
      </c>
      <c r="C954" s="33">
        <v>1</v>
      </c>
      <c r="D954" s="36">
        <v>0</v>
      </c>
      <c r="E954" s="36">
        <v>0</v>
      </c>
      <c r="F954" s="36">
        <v>0</v>
      </c>
      <c r="G954" s="36">
        <v>0</v>
      </c>
      <c r="H954" s="36"/>
      <c r="I954" s="36">
        <v>1</v>
      </c>
      <c r="J954" s="36"/>
      <c r="K954" s="36"/>
      <c r="L954" s="37"/>
      <c r="M954" s="33"/>
      <c r="N954" s="54" t="s">
        <v>253</v>
      </c>
      <c r="O954" s="53" t="s">
        <v>254</v>
      </c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>
      <c r="A955" s="13">
        <v>41072</v>
      </c>
      <c r="B955" s="33">
        <v>159</v>
      </c>
      <c r="C955" s="33">
        <v>0</v>
      </c>
      <c r="D955" s="36">
        <v>0</v>
      </c>
      <c r="E955" s="36">
        <v>0</v>
      </c>
      <c r="F955" s="36">
        <v>0</v>
      </c>
      <c r="G955" s="36">
        <v>0</v>
      </c>
      <c r="H955" s="36"/>
      <c r="I955" s="36"/>
      <c r="J955" s="36"/>
      <c r="K955" s="36"/>
      <c r="L955" s="37"/>
      <c r="M955" s="33"/>
      <c r="N955" s="54" t="s">
        <v>240</v>
      </c>
      <c r="O955" s="53" t="s">
        <v>241</v>
      </c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>
      <c r="A956" s="13">
        <v>41073</v>
      </c>
      <c r="B956" s="33">
        <v>141</v>
      </c>
      <c r="C956" s="33">
        <v>0</v>
      </c>
      <c r="D956" s="36">
        <v>0</v>
      </c>
      <c r="E956" s="36">
        <v>0</v>
      </c>
      <c r="F956" s="36">
        <v>0</v>
      </c>
      <c r="G956" s="36">
        <v>0</v>
      </c>
      <c r="H956" s="36"/>
      <c r="I956" s="36"/>
      <c r="J956" s="36"/>
      <c r="K956" s="36"/>
      <c r="L956" s="37"/>
      <c r="M956" s="33"/>
      <c r="N956" s="54" t="s">
        <v>249</v>
      </c>
      <c r="O956" s="53" t="s">
        <v>250</v>
      </c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>
      <c r="A957" s="13">
        <v>41074</v>
      </c>
      <c r="B957" s="33">
        <v>133</v>
      </c>
      <c r="C957" s="33">
        <v>0</v>
      </c>
      <c r="D957" s="36">
        <v>0</v>
      </c>
      <c r="E957" s="36">
        <v>0</v>
      </c>
      <c r="F957" s="36">
        <v>0</v>
      </c>
      <c r="G957" s="36">
        <v>0</v>
      </c>
      <c r="H957" s="36"/>
      <c r="I957" s="36"/>
      <c r="J957" s="36"/>
      <c r="K957" s="36"/>
      <c r="L957" s="37"/>
      <c r="M957" s="33"/>
      <c r="N957" s="54" t="s">
        <v>271</v>
      </c>
      <c r="O957" s="53" t="s">
        <v>272</v>
      </c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>
      <c r="A958" s="102">
        <v>41075</v>
      </c>
      <c r="B958" s="47">
        <v>129</v>
      </c>
      <c r="C958" s="47">
        <v>0</v>
      </c>
      <c r="D958" s="48">
        <v>0</v>
      </c>
      <c r="E958" s="48">
        <v>0</v>
      </c>
      <c r="F958" s="48">
        <v>0</v>
      </c>
      <c r="G958" s="48">
        <v>0</v>
      </c>
      <c r="H958" s="48"/>
      <c r="I958" s="48"/>
      <c r="J958" s="48"/>
      <c r="K958" s="48"/>
      <c r="L958" s="49"/>
      <c r="M958" s="47"/>
      <c r="N958" s="63" t="s">
        <v>280</v>
      </c>
      <c r="O958" s="62" t="s">
        <v>281</v>
      </c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>
      <c r="A959" s="13">
        <v>41078</v>
      </c>
      <c r="B959" s="33">
        <v>159</v>
      </c>
      <c r="C959" s="33">
        <v>0</v>
      </c>
      <c r="D959" s="36">
        <v>0</v>
      </c>
      <c r="E959" s="36">
        <v>0</v>
      </c>
      <c r="F959" s="36">
        <v>0</v>
      </c>
      <c r="G959" s="36">
        <v>0</v>
      </c>
      <c r="H959" s="36"/>
      <c r="I959" s="36"/>
      <c r="J959" s="36"/>
      <c r="K959" s="36"/>
      <c r="L959" s="37"/>
      <c r="M959" s="33"/>
      <c r="N959" s="56" t="s">
        <v>282</v>
      </c>
      <c r="O959" s="53" t="s">
        <v>283</v>
      </c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>
      <c r="A960" s="13">
        <v>41079</v>
      </c>
      <c r="B960" s="33">
        <v>138</v>
      </c>
      <c r="C960" s="33">
        <v>0</v>
      </c>
      <c r="D960" s="36">
        <v>0</v>
      </c>
      <c r="E960" s="36">
        <v>0</v>
      </c>
      <c r="F960" s="36">
        <v>0</v>
      </c>
      <c r="G960" s="36">
        <v>0</v>
      </c>
      <c r="H960" s="36"/>
      <c r="I960" s="36"/>
      <c r="J960" s="36"/>
      <c r="K960" s="36"/>
      <c r="L960" s="37"/>
      <c r="M960" s="33"/>
      <c r="N960" s="54" t="s">
        <v>266</v>
      </c>
      <c r="O960" s="53" t="s">
        <v>267</v>
      </c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5">
      <c r="A961" s="13">
        <v>41080</v>
      </c>
      <c r="B961" s="33">
        <v>161</v>
      </c>
      <c r="C961" s="33">
        <v>0</v>
      </c>
      <c r="D961" s="33">
        <v>0</v>
      </c>
      <c r="E961" s="33">
        <v>0</v>
      </c>
      <c r="F961" s="33">
        <v>0</v>
      </c>
      <c r="G961" s="33">
        <v>0</v>
      </c>
      <c r="H961" s="36"/>
      <c r="I961" s="36"/>
      <c r="J961" s="36"/>
      <c r="K961" s="36"/>
      <c r="L961" s="37"/>
      <c r="M961" s="33"/>
      <c r="N961" s="54" t="s">
        <v>318</v>
      </c>
      <c r="O961" s="53" t="s">
        <v>323</v>
      </c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5">
      <c r="A962" s="13">
        <v>41081</v>
      </c>
      <c r="B962" s="33">
        <v>127</v>
      </c>
      <c r="C962" s="33">
        <v>0</v>
      </c>
      <c r="D962" s="36">
        <v>0</v>
      </c>
      <c r="E962" s="36">
        <v>0</v>
      </c>
      <c r="F962" s="36">
        <v>0</v>
      </c>
      <c r="G962" s="36">
        <v>0</v>
      </c>
      <c r="H962" s="36"/>
      <c r="I962" s="36"/>
      <c r="J962" s="36"/>
      <c r="K962" s="36"/>
      <c r="L962" s="37"/>
      <c r="M962" s="33"/>
      <c r="N962" s="54" t="s">
        <v>261</v>
      </c>
      <c r="O962" s="53" t="s">
        <v>262</v>
      </c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5">
      <c r="A963" s="102">
        <v>41082</v>
      </c>
      <c r="B963" s="47">
        <v>129</v>
      </c>
      <c r="C963" s="47">
        <v>0</v>
      </c>
      <c r="D963" s="48">
        <v>0</v>
      </c>
      <c r="E963" s="48">
        <v>0</v>
      </c>
      <c r="F963" s="48">
        <v>0</v>
      </c>
      <c r="G963" s="48">
        <v>1</v>
      </c>
      <c r="H963" s="48"/>
      <c r="I963" s="48">
        <v>1</v>
      </c>
      <c r="J963" s="48"/>
      <c r="K963" s="48"/>
      <c r="L963" s="49"/>
      <c r="M963" s="47"/>
      <c r="N963" s="54" t="s">
        <v>284</v>
      </c>
      <c r="O963" s="62" t="s">
        <v>285</v>
      </c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5">
      <c r="A964" s="13">
        <v>41085</v>
      </c>
      <c r="B964" s="33">
        <v>131</v>
      </c>
      <c r="C964" s="33">
        <v>1</v>
      </c>
      <c r="D964" s="48">
        <v>0</v>
      </c>
      <c r="E964" s="48">
        <v>0</v>
      </c>
      <c r="F964" s="48">
        <v>0</v>
      </c>
      <c r="G964" s="48">
        <v>0</v>
      </c>
      <c r="H964" s="36"/>
      <c r="I964" s="36"/>
      <c r="J964" s="36"/>
      <c r="K964" s="36"/>
      <c r="L964" s="37"/>
      <c r="M964" s="33"/>
      <c r="N964" s="54" t="s">
        <v>312</v>
      </c>
      <c r="O964" s="53" t="s">
        <v>317</v>
      </c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5">
      <c r="A965" s="13">
        <v>41086</v>
      </c>
      <c r="B965" s="33">
        <v>141</v>
      </c>
      <c r="C965" s="33">
        <v>0</v>
      </c>
      <c r="D965" s="36">
        <v>0</v>
      </c>
      <c r="E965" s="36">
        <v>0</v>
      </c>
      <c r="F965" s="36">
        <v>0</v>
      </c>
      <c r="G965" s="36">
        <v>0</v>
      </c>
      <c r="H965" s="36"/>
      <c r="I965" s="36"/>
      <c r="J965" s="36"/>
      <c r="K965" s="36"/>
      <c r="L965" s="37"/>
      <c r="M965" s="33"/>
      <c r="N965" s="54" t="s">
        <v>268</v>
      </c>
      <c r="O965" s="53" t="s">
        <v>269</v>
      </c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5" ht="13.5" thickBot="1">
      <c r="A966" s="13">
        <v>41087</v>
      </c>
      <c r="B966" s="33">
        <v>129</v>
      </c>
      <c r="C966" s="33">
        <v>0</v>
      </c>
      <c r="D966" s="36">
        <v>0</v>
      </c>
      <c r="E966" s="36">
        <v>0</v>
      </c>
      <c r="F966" s="36">
        <v>0</v>
      </c>
      <c r="G966" s="36">
        <v>0</v>
      </c>
      <c r="H966" s="36"/>
      <c r="I966" s="36"/>
      <c r="J966" s="36"/>
      <c r="K966" s="36"/>
      <c r="L966" s="37"/>
      <c r="M966" s="33"/>
      <c r="N966" s="55" t="s">
        <v>289</v>
      </c>
      <c r="O966" s="53" t="s">
        <v>290</v>
      </c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5" ht="13.5" thickBot="1">
      <c r="A967" s="13">
        <v>41088</v>
      </c>
      <c r="B967" s="33">
        <v>156</v>
      </c>
      <c r="C967" s="33">
        <v>0</v>
      </c>
      <c r="D967" s="33">
        <v>0</v>
      </c>
      <c r="E967" s="33">
        <v>0</v>
      </c>
      <c r="F967" s="33">
        <v>0</v>
      </c>
      <c r="G967" s="33">
        <v>0</v>
      </c>
      <c r="H967" s="36"/>
      <c r="I967" s="36"/>
      <c r="J967" s="36"/>
      <c r="K967" s="36"/>
      <c r="L967" s="37"/>
      <c r="M967" s="33"/>
      <c r="N967" s="55" t="s">
        <v>304</v>
      </c>
      <c r="O967" s="53" t="s">
        <v>306</v>
      </c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5" ht="13.5" thickBot="1">
      <c r="A968" s="13">
        <v>41089</v>
      </c>
      <c r="B968" s="38">
        <v>127</v>
      </c>
      <c r="C968" s="38">
        <v>0</v>
      </c>
      <c r="D968" s="39">
        <v>0</v>
      </c>
      <c r="E968" s="39">
        <v>0</v>
      </c>
      <c r="F968" s="39">
        <v>0</v>
      </c>
      <c r="G968" s="39">
        <v>0</v>
      </c>
      <c r="H968" s="39"/>
      <c r="I968" s="39"/>
      <c r="J968" s="39"/>
      <c r="K968" s="39"/>
      <c r="L968" s="40"/>
      <c r="M968" s="38"/>
      <c r="N968" s="55" t="s">
        <v>293</v>
      </c>
      <c r="O968" s="57" t="s">
        <v>294</v>
      </c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5">
      <c r="B969" s="34">
        <f>23*5</f>
        <v>115</v>
      </c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</row>
    <row r="970" spans="1:45">
      <c r="B970" s="34"/>
      <c r="C970" s="34"/>
      <c r="D970" s="34"/>
      <c r="E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</row>
    <row r="971" spans="1:45" ht="15.75">
      <c r="A971" s="27" t="s">
        <v>46</v>
      </c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</row>
    <row r="972" spans="1:45">
      <c r="A972" s="1" t="s">
        <v>127</v>
      </c>
      <c r="B972" s="12" t="s">
        <v>13</v>
      </c>
      <c r="C972" s="11" t="s">
        <v>13</v>
      </c>
      <c r="D972" s="12" t="s">
        <v>13</v>
      </c>
      <c r="E972" s="11" t="s">
        <v>13</v>
      </c>
      <c r="F972" s="12" t="s">
        <v>13</v>
      </c>
      <c r="G972" s="11" t="s">
        <v>13</v>
      </c>
      <c r="H972" s="11" t="s">
        <v>13</v>
      </c>
      <c r="I972" s="11" t="s">
        <v>16</v>
      </c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</row>
    <row r="973" spans="1:45">
      <c r="A973" s="3" t="s">
        <v>0</v>
      </c>
      <c r="B973" s="4" t="s">
        <v>18</v>
      </c>
      <c r="C973" s="6" t="s">
        <v>19</v>
      </c>
      <c r="D973" s="6" t="s">
        <v>20</v>
      </c>
      <c r="E973" s="4" t="s">
        <v>21</v>
      </c>
      <c r="F973" s="4" t="s">
        <v>23</v>
      </c>
      <c r="G973" s="4" t="s">
        <v>22</v>
      </c>
      <c r="H973" s="4" t="s">
        <v>42</v>
      </c>
      <c r="I973" s="4" t="s">
        <v>29</v>
      </c>
      <c r="J973" s="4" t="s">
        <v>30</v>
      </c>
      <c r="K973" s="6" t="s">
        <v>31</v>
      </c>
      <c r="L973" s="5" t="s">
        <v>32</v>
      </c>
      <c r="M973" s="6" t="s">
        <v>6</v>
      </c>
      <c r="N973" s="5" t="s">
        <v>7</v>
      </c>
      <c r="O973" s="6" t="s">
        <v>8</v>
      </c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</row>
    <row r="974" spans="1:45">
      <c r="A974" s="13">
        <v>41002</v>
      </c>
      <c r="B974" s="17">
        <v>0</v>
      </c>
      <c r="C974" s="17">
        <v>0</v>
      </c>
      <c r="D974" s="17">
        <v>0</v>
      </c>
      <c r="E974" s="17">
        <v>0</v>
      </c>
      <c r="F974" s="17">
        <v>0</v>
      </c>
      <c r="G974" s="17">
        <v>0</v>
      </c>
      <c r="H974" s="17">
        <v>0</v>
      </c>
      <c r="I974" s="17"/>
      <c r="J974" s="18"/>
      <c r="K974" s="18"/>
      <c r="L974" s="18"/>
      <c r="M974" s="17"/>
      <c r="N974" s="54" t="s">
        <v>128</v>
      </c>
      <c r="O974" s="60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</row>
    <row r="975" spans="1:45">
      <c r="A975" s="13">
        <v>41003</v>
      </c>
      <c r="B975" s="17">
        <v>0</v>
      </c>
      <c r="C975" s="17">
        <v>0</v>
      </c>
      <c r="D975" s="17">
        <v>0</v>
      </c>
      <c r="E975" s="17">
        <v>0</v>
      </c>
      <c r="F975" s="17">
        <v>0</v>
      </c>
      <c r="G975" s="17">
        <v>0</v>
      </c>
      <c r="H975" s="17">
        <v>0</v>
      </c>
      <c r="I975" s="17"/>
      <c r="J975" s="18"/>
      <c r="K975" s="18"/>
      <c r="L975" s="18"/>
      <c r="M975" s="17"/>
      <c r="N975" s="56" t="s">
        <v>129</v>
      </c>
      <c r="O975" s="53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</row>
    <row r="976" spans="1:45">
      <c r="A976" s="13">
        <v>41009</v>
      </c>
      <c r="B976" s="17">
        <v>0</v>
      </c>
      <c r="C976" s="17">
        <v>0</v>
      </c>
      <c r="D976" s="17">
        <v>0</v>
      </c>
      <c r="E976" s="17">
        <v>0</v>
      </c>
      <c r="F976" s="17">
        <v>0</v>
      </c>
      <c r="G976" s="17">
        <v>0</v>
      </c>
      <c r="H976" s="17">
        <v>0</v>
      </c>
      <c r="I976" s="17"/>
      <c r="J976" s="18"/>
      <c r="K976" s="18"/>
      <c r="L976" s="18"/>
      <c r="M976" s="17"/>
      <c r="N976" s="56" t="s">
        <v>130</v>
      </c>
      <c r="O976" s="53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</row>
    <row r="977" spans="1:45">
      <c r="A977" s="13">
        <v>41010</v>
      </c>
      <c r="B977" s="17">
        <v>0</v>
      </c>
      <c r="C977" s="17">
        <v>0</v>
      </c>
      <c r="D977" s="17">
        <v>0</v>
      </c>
      <c r="E977" s="17">
        <v>0</v>
      </c>
      <c r="F977" s="17">
        <v>0</v>
      </c>
      <c r="G977" s="17">
        <v>0</v>
      </c>
      <c r="H977" s="17">
        <v>0</v>
      </c>
      <c r="I977" s="17"/>
      <c r="J977" s="18"/>
      <c r="K977" s="18"/>
      <c r="L977" s="18"/>
      <c r="M977" s="17"/>
      <c r="N977" s="54" t="s">
        <v>131</v>
      </c>
      <c r="O977" s="60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</row>
    <row r="978" spans="1:45">
      <c r="A978" s="13">
        <v>41019</v>
      </c>
      <c r="B978" s="17">
        <v>0</v>
      </c>
      <c r="C978" s="17">
        <v>0</v>
      </c>
      <c r="D978" s="17">
        <v>0</v>
      </c>
      <c r="E978" s="17">
        <v>0</v>
      </c>
      <c r="F978" s="17">
        <v>0</v>
      </c>
      <c r="G978" s="17">
        <v>0</v>
      </c>
      <c r="H978" s="17">
        <v>0</v>
      </c>
      <c r="I978" s="17"/>
      <c r="J978" s="18"/>
      <c r="K978" s="18"/>
      <c r="L978" s="18"/>
      <c r="M978" s="17"/>
      <c r="N978" s="56" t="s">
        <v>133</v>
      </c>
      <c r="O978" s="60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</row>
    <row r="979" spans="1:45">
      <c r="A979" s="13">
        <v>41029</v>
      </c>
      <c r="B979" s="17">
        <v>0</v>
      </c>
      <c r="C979" s="17">
        <v>0</v>
      </c>
      <c r="D979" s="17">
        <v>0</v>
      </c>
      <c r="E979" s="17">
        <v>0</v>
      </c>
      <c r="F979" s="17">
        <v>0</v>
      </c>
      <c r="G979" s="17">
        <v>0</v>
      </c>
      <c r="H979" s="17">
        <v>0</v>
      </c>
      <c r="I979" s="17"/>
      <c r="J979" s="18"/>
      <c r="K979" s="18"/>
      <c r="L979" s="18"/>
      <c r="M979" s="17"/>
      <c r="N979" s="56" t="s">
        <v>134</v>
      </c>
      <c r="O979" s="60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</row>
    <row r="980" spans="1:45">
      <c r="A980" s="13">
        <v>41030</v>
      </c>
      <c r="B980" s="17">
        <v>0</v>
      </c>
      <c r="C980" s="17">
        <v>0</v>
      </c>
      <c r="D980" s="17">
        <v>0</v>
      </c>
      <c r="E980" s="17">
        <v>0</v>
      </c>
      <c r="F980" s="17">
        <v>0</v>
      </c>
      <c r="G980" s="17">
        <v>0</v>
      </c>
      <c r="H980" s="17">
        <v>0</v>
      </c>
      <c r="I980" s="17"/>
      <c r="J980" s="18"/>
      <c r="K980" s="18"/>
      <c r="L980" s="18"/>
      <c r="M980" s="17"/>
      <c r="N980" s="56" t="s">
        <v>135</v>
      </c>
      <c r="O980" s="60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</row>
    <row r="981" spans="1:45">
      <c r="A981" s="3" t="s">
        <v>0</v>
      </c>
      <c r="B981" s="4" t="s">
        <v>18</v>
      </c>
      <c r="C981" s="6" t="s">
        <v>19</v>
      </c>
      <c r="D981" s="6" t="s">
        <v>20</v>
      </c>
      <c r="E981" s="4" t="s">
        <v>21</v>
      </c>
      <c r="F981" s="4" t="s">
        <v>23</v>
      </c>
      <c r="G981" s="4" t="s">
        <v>22</v>
      </c>
      <c r="H981" s="4" t="s">
        <v>42</v>
      </c>
      <c r="I981" s="4" t="s">
        <v>29</v>
      </c>
      <c r="J981" s="4" t="s">
        <v>30</v>
      </c>
      <c r="K981" s="6" t="s">
        <v>31</v>
      </c>
      <c r="L981" s="5" t="s">
        <v>32</v>
      </c>
      <c r="M981" s="6" t="s">
        <v>6</v>
      </c>
      <c r="N981" s="5" t="s">
        <v>7</v>
      </c>
      <c r="O981" s="6" t="s">
        <v>8</v>
      </c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</row>
    <row r="982" spans="1:45">
      <c r="A982" s="13">
        <v>41002</v>
      </c>
      <c r="B982" s="17">
        <v>0</v>
      </c>
      <c r="C982" s="17">
        <v>0</v>
      </c>
      <c r="D982" s="17">
        <v>0</v>
      </c>
      <c r="E982" s="130"/>
      <c r="F982" s="131"/>
      <c r="G982" s="131"/>
      <c r="H982" s="132"/>
      <c r="I982" s="17"/>
      <c r="J982" s="18"/>
      <c r="K982" s="18"/>
      <c r="L982" s="18"/>
      <c r="M982" s="17"/>
      <c r="N982" s="54" t="s">
        <v>128</v>
      </c>
      <c r="O982" s="60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</row>
    <row r="983" spans="1:45">
      <c r="A983" s="13">
        <v>41003</v>
      </c>
      <c r="B983" s="17">
        <v>0</v>
      </c>
      <c r="C983" s="17">
        <v>0</v>
      </c>
      <c r="D983" s="17">
        <v>0</v>
      </c>
      <c r="E983" s="25"/>
      <c r="F983" s="23"/>
      <c r="G983" s="23"/>
      <c r="H983" s="122"/>
      <c r="I983" s="17"/>
      <c r="J983" s="18"/>
      <c r="K983" s="18"/>
      <c r="L983" s="18"/>
      <c r="M983" s="17"/>
      <c r="N983" s="56" t="s">
        <v>129</v>
      </c>
      <c r="O983" s="53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</row>
    <row r="984" spans="1:45">
      <c r="A984" s="13">
        <v>41009</v>
      </c>
      <c r="B984" s="17">
        <v>0</v>
      </c>
      <c r="C984" s="17">
        <v>0</v>
      </c>
      <c r="D984" s="17">
        <v>0</v>
      </c>
      <c r="E984" s="25"/>
      <c r="F984" s="23"/>
      <c r="G984" s="23"/>
      <c r="H984" s="122"/>
      <c r="I984" s="17"/>
      <c r="J984" s="18"/>
      <c r="K984" s="18"/>
      <c r="L984" s="18"/>
      <c r="M984" s="17"/>
      <c r="N984" s="56" t="s">
        <v>130</v>
      </c>
      <c r="O984" s="53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</row>
    <row r="985" spans="1:45">
      <c r="A985" s="13">
        <v>41010</v>
      </c>
      <c r="B985" s="17">
        <v>0</v>
      </c>
      <c r="C985" s="17">
        <v>0</v>
      </c>
      <c r="D985" s="17">
        <v>0</v>
      </c>
      <c r="E985" s="25"/>
      <c r="F985" s="23"/>
      <c r="G985" s="23"/>
      <c r="H985" s="122"/>
      <c r="I985" s="17"/>
      <c r="J985" s="18"/>
      <c r="K985" s="18"/>
      <c r="L985" s="18"/>
      <c r="M985" s="17"/>
      <c r="N985" s="54" t="s">
        <v>131</v>
      </c>
      <c r="O985" s="60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</row>
    <row r="986" spans="1:45">
      <c r="A986" s="13">
        <v>41019</v>
      </c>
      <c r="B986" s="17">
        <v>0</v>
      </c>
      <c r="C986" s="17">
        <v>0</v>
      </c>
      <c r="D986" s="17">
        <v>0</v>
      </c>
      <c r="E986" s="25"/>
      <c r="F986" s="23"/>
      <c r="G986" s="23"/>
      <c r="H986" s="122"/>
      <c r="I986" s="17"/>
      <c r="J986" s="18"/>
      <c r="K986" s="18"/>
      <c r="L986" s="18"/>
      <c r="M986" s="17"/>
      <c r="N986" s="56" t="s">
        <v>133</v>
      </c>
      <c r="O986" s="60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</row>
    <row r="987" spans="1:45">
      <c r="A987" s="13">
        <v>41029</v>
      </c>
      <c r="B987" s="17">
        <v>0</v>
      </c>
      <c r="C987" s="17">
        <v>0</v>
      </c>
      <c r="D987" s="17">
        <v>0</v>
      </c>
      <c r="E987" s="25"/>
      <c r="F987" s="23"/>
      <c r="G987" s="23"/>
      <c r="H987" s="122"/>
      <c r="I987" s="17"/>
      <c r="J987" s="18"/>
      <c r="K987" s="18"/>
      <c r="L987" s="18"/>
      <c r="M987" s="17"/>
      <c r="N987" s="56" t="s">
        <v>134</v>
      </c>
      <c r="O987" s="60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</row>
    <row r="988" spans="1:45">
      <c r="A988" s="13">
        <v>41030</v>
      </c>
      <c r="B988" s="17">
        <v>0</v>
      </c>
      <c r="C988" s="17">
        <v>0</v>
      </c>
      <c r="D988" s="17">
        <v>0</v>
      </c>
      <c r="E988" s="25"/>
      <c r="F988" s="23"/>
      <c r="G988" s="23"/>
      <c r="H988" s="122"/>
      <c r="I988" s="17"/>
      <c r="J988" s="18"/>
      <c r="K988" s="18"/>
      <c r="L988" s="18"/>
      <c r="M988" s="17"/>
      <c r="N988" s="56" t="s">
        <v>135</v>
      </c>
      <c r="O988" s="60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</row>
    <row r="989" spans="1:45">
      <c r="B989" s="34">
        <f>COUNT(B974:H988)</f>
        <v>70</v>
      </c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</row>
    <row r="990" spans="1:45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</row>
    <row r="991" spans="1:45">
      <c r="A991" s="1" t="s">
        <v>47</v>
      </c>
      <c r="B991" s="10" t="s">
        <v>13</v>
      </c>
      <c r="C991" s="11" t="s">
        <v>13</v>
      </c>
      <c r="D991" s="12" t="s">
        <v>13</v>
      </c>
      <c r="E991" s="11" t="s">
        <v>13</v>
      </c>
      <c r="F991" s="12" t="s">
        <v>13</v>
      </c>
      <c r="G991" s="11" t="s">
        <v>13</v>
      </c>
      <c r="H991" s="11" t="s">
        <v>13</v>
      </c>
      <c r="I991" s="11" t="s">
        <v>13</v>
      </c>
      <c r="J991" s="11" t="s">
        <v>16</v>
      </c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</row>
    <row r="992" spans="1:45">
      <c r="A992" s="3" t="s">
        <v>0</v>
      </c>
      <c r="B992" s="4" t="s">
        <v>18</v>
      </c>
      <c r="C992" s="4" t="s">
        <v>19</v>
      </c>
      <c r="D992" s="4" t="s">
        <v>20</v>
      </c>
      <c r="E992" s="4" t="s">
        <v>21</v>
      </c>
      <c r="F992" s="4" t="s">
        <v>23</v>
      </c>
      <c r="G992" s="4" t="s">
        <v>24</v>
      </c>
      <c r="H992" s="4" t="s">
        <v>22</v>
      </c>
      <c r="I992" s="4" t="s">
        <v>42</v>
      </c>
      <c r="J992" s="4" t="s">
        <v>29</v>
      </c>
      <c r="K992" s="4" t="s">
        <v>30</v>
      </c>
      <c r="L992" s="6" t="s">
        <v>31</v>
      </c>
      <c r="M992" s="5" t="s">
        <v>32</v>
      </c>
      <c r="N992" s="6" t="s">
        <v>6</v>
      </c>
      <c r="O992" s="5" t="s">
        <v>7</v>
      </c>
      <c r="P992" s="6" t="s">
        <v>8</v>
      </c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</row>
    <row r="993" spans="1:37">
      <c r="A993" s="13">
        <v>41002</v>
      </c>
      <c r="B993" s="17">
        <v>1</v>
      </c>
      <c r="C993" s="17">
        <v>0</v>
      </c>
      <c r="D993" s="17">
        <v>0</v>
      </c>
      <c r="E993" s="17">
        <v>0</v>
      </c>
      <c r="F993" s="25"/>
      <c r="G993" s="25"/>
      <c r="H993" s="17">
        <v>1</v>
      </c>
      <c r="I993" s="25"/>
      <c r="J993" s="17">
        <v>2</v>
      </c>
      <c r="K993" s="18"/>
      <c r="L993" s="18"/>
      <c r="M993" s="18"/>
      <c r="N993" s="17"/>
      <c r="O993" s="42" t="s">
        <v>128</v>
      </c>
      <c r="P993" s="53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</row>
    <row r="994" spans="1:37">
      <c r="A994" s="13">
        <v>41003</v>
      </c>
      <c r="B994" s="17">
        <v>0</v>
      </c>
      <c r="C994" s="17">
        <v>0</v>
      </c>
      <c r="D994" s="17">
        <v>0</v>
      </c>
      <c r="E994" s="17">
        <v>0</v>
      </c>
      <c r="F994" s="25"/>
      <c r="G994" s="25"/>
      <c r="H994" s="17">
        <v>0</v>
      </c>
      <c r="I994" s="25"/>
      <c r="J994" s="17"/>
      <c r="K994" s="18"/>
      <c r="L994" s="18"/>
      <c r="M994" s="18"/>
      <c r="N994" s="17"/>
      <c r="O994" s="36" t="s">
        <v>129</v>
      </c>
      <c r="P994" s="53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</row>
    <row r="995" spans="1:37">
      <c r="A995" s="13">
        <v>41009</v>
      </c>
      <c r="B995" s="17">
        <v>0</v>
      </c>
      <c r="C995" s="17">
        <v>0</v>
      </c>
      <c r="D995" s="17">
        <v>0</v>
      </c>
      <c r="E995" s="17">
        <v>0</v>
      </c>
      <c r="F995" s="25"/>
      <c r="G995" s="25"/>
      <c r="H995" s="17">
        <v>0</v>
      </c>
      <c r="I995" s="25"/>
      <c r="J995" s="17"/>
      <c r="K995" s="18"/>
      <c r="L995" s="18"/>
      <c r="M995" s="18"/>
      <c r="N995" s="17"/>
      <c r="O995" s="42" t="s">
        <v>130</v>
      </c>
      <c r="P995" s="53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</row>
    <row r="996" spans="1:37">
      <c r="A996" s="13">
        <v>41010</v>
      </c>
      <c r="B996" s="17">
        <v>0</v>
      </c>
      <c r="C996" s="17">
        <v>0</v>
      </c>
      <c r="D996" s="17">
        <v>0</v>
      </c>
      <c r="E996" s="17">
        <v>0</v>
      </c>
      <c r="F996" s="25"/>
      <c r="G996" s="25"/>
      <c r="H996" s="17">
        <v>1</v>
      </c>
      <c r="I996" s="25"/>
      <c r="J996" s="17"/>
      <c r="K996" s="18">
        <v>1</v>
      </c>
      <c r="L996" s="18"/>
      <c r="M996" s="18"/>
      <c r="N996" s="17"/>
      <c r="O996" s="42" t="s">
        <v>131</v>
      </c>
      <c r="P996" s="53" t="s">
        <v>54</v>
      </c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</row>
    <row r="997" spans="1:37">
      <c r="A997" s="13">
        <v>41019</v>
      </c>
      <c r="B997" s="17">
        <v>0</v>
      </c>
      <c r="C997" s="17">
        <v>0</v>
      </c>
      <c r="D997" s="17">
        <v>0</v>
      </c>
      <c r="E997" s="17">
        <v>0</v>
      </c>
      <c r="F997" s="25"/>
      <c r="G997" s="25"/>
      <c r="H997" s="17">
        <v>0</v>
      </c>
      <c r="I997" s="25"/>
      <c r="J997" s="17"/>
      <c r="K997" s="18"/>
      <c r="L997" s="18"/>
      <c r="M997" s="18"/>
      <c r="N997" s="17"/>
      <c r="O997" s="36" t="s">
        <v>133</v>
      </c>
      <c r="P997" s="53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</row>
    <row r="998" spans="1:37">
      <c r="A998" s="13">
        <v>41022</v>
      </c>
      <c r="B998" s="17">
        <v>0</v>
      </c>
      <c r="C998" s="17">
        <v>0</v>
      </c>
      <c r="D998" s="17">
        <v>0</v>
      </c>
      <c r="E998" s="17">
        <v>0</v>
      </c>
      <c r="F998" s="25"/>
      <c r="G998" s="25"/>
      <c r="H998" s="17">
        <v>0</v>
      </c>
      <c r="I998" s="25"/>
      <c r="J998" s="17"/>
      <c r="K998" s="18"/>
      <c r="L998" s="18"/>
      <c r="M998" s="18"/>
      <c r="N998" s="17"/>
      <c r="O998" s="36" t="s">
        <v>111</v>
      </c>
      <c r="P998" s="53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</row>
    <row r="999" spans="1:37">
      <c r="A999" s="13">
        <v>41023</v>
      </c>
      <c r="B999" s="17">
        <v>0</v>
      </c>
      <c r="C999" s="17">
        <v>0</v>
      </c>
      <c r="D999" s="17">
        <v>0</v>
      </c>
      <c r="E999" s="17">
        <v>0</v>
      </c>
      <c r="F999" s="25"/>
      <c r="G999" s="25"/>
      <c r="H999" s="17">
        <v>0</v>
      </c>
      <c r="I999" s="25"/>
      <c r="J999" s="17"/>
      <c r="K999" s="18"/>
      <c r="L999" s="18"/>
      <c r="M999" s="18"/>
      <c r="N999" s="17"/>
      <c r="O999" s="42" t="s">
        <v>136</v>
      </c>
      <c r="P999" s="53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</row>
    <row r="1000" spans="1:37">
      <c r="A1000" s="13">
        <v>41029</v>
      </c>
      <c r="B1000" s="17">
        <v>0</v>
      </c>
      <c r="C1000" s="17">
        <v>0</v>
      </c>
      <c r="D1000" s="17">
        <v>0</v>
      </c>
      <c r="E1000" s="17">
        <v>0</v>
      </c>
      <c r="F1000" s="25"/>
      <c r="G1000" s="25"/>
      <c r="H1000" s="17">
        <v>0</v>
      </c>
      <c r="I1000" s="25"/>
      <c r="J1000" s="17"/>
      <c r="K1000" s="18"/>
      <c r="L1000" s="18"/>
      <c r="M1000" s="18"/>
      <c r="N1000" s="17"/>
      <c r="O1000" s="36" t="s">
        <v>134</v>
      </c>
      <c r="P1000" s="53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</row>
    <row r="1001" spans="1:37">
      <c r="A1001" s="13">
        <v>41030</v>
      </c>
      <c r="B1001" s="17">
        <v>0</v>
      </c>
      <c r="C1001" s="17">
        <v>0</v>
      </c>
      <c r="D1001" s="17">
        <v>0</v>
      </c>
      <c r="E1001" s="17">
        <v>0</v>
      </c>
      <c r="F1001" s="25"/>
      <c r="G1001" s="25"/>
      <c r="H1001" s="17">
        <v>0</v>
      </c>
      <c r="I1001" s="25"/>
      <c r="J1001" s="17"/>
      <c r="K1001" s="18"/>
      <c r="L1001" s="18"/>
      <c r="M1001" s="18"/>
      <c r="N1001" s="17"/>
      <c r="O1001" s="42" t="s">
        <v>135</v>
      </c>
      <c r="P1001" s="53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</row>
    <row r="1002" spans="1:37">
      <c r="A1002" s="13">
        <v>41039</v>
      </c>
      <c r="B1002" s="17">
        <v>0</v>
      </c>
      <c r="C1002" s="17">
        <v>0</v>
      </c>
      <c r="D1002" s="17">
        <v>0</v>
      </c>
      <c r="E1002" s="17">
        <v>0</v>
      </c>
      <c r="F1002" s="25"/>
      <c r="G1002" s="25"/>
      <c r="H1002" s="17">
        <v>0</v>
      </c>
      <c r="I1002" s="25"/>
      <c r="J1002" s="17"/>
      <c r="K1002" s="18"/>
      <c r="L1002" s="18"/>
      <c r="M1002" s="18"/>
      <c r="N1002" s="17"/>
      <c r="O1002" s="42" t="s">
        <v>208</v>
      </c>
      <c r="P1002" s="53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</row>
    <row r="1003" spans="1:37">
      <c r="A1003" s="13">
        <v>41040</v>
      </c>
      <c r="B1003" s="17">
        <v>0</v>
      </c>
      <c r="C1003" s="17">
        <v>0</v>
      </c>
      <c r="D1003" s="17">
        <v>0</v>
      </c>
      <c r="E1003" s="17">
        <v>0</v>
      </c>
      <c r="F1003" s="25"/>
      <c r="G1003" s="25"/>
      <c r="H1003" s="17">
        <v>0</v>
      </c>
      <c r="I1003" s="25"/>
      <c r="J1003" s="17"/>
      <c r="K1003" s="18"/>
      <c r="L1003" s="18"/>
      <c r="M1003" s="18"/>
      <c r="N1003" s="17"/>
      <c r="O1003" s="34" t="s">
        <v>137</v>
      </c>
      <c r="P1003" s="53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</row>
    <row r="1004" spans="1:37">
      <c r="A1004" s="13">
        <v>41045</v>
      </c>
      <c r="B1004" s="17">
        <v>0</v>
      </c>
      <c r="C1004" s="17">
        <v>0</v>
      </c>
      <c r="D1004" s="17">
        <v>0</v>
      </c>
      <c r="E1004" s="17">
        <v>0</v>
      </c>
      <c r="F1004" s="25"/>
      <c r="G1004" s="25"/>
      <c r="H1004" s="17">
        <v>0</v>
      </c>
      <c r="I1004" s="25"/>
      <c r="J1004" s="17"/>
      <c r="K1004" s="18"/>
      <c r="L1004" s="18"/>
      <c r="M1004" s="18"/>
      <c r="N1004" s="17"/>
      <c r="O1004" s="19" t="s">
        <v>215</v>
      </c>
      <c r="P1004" s="53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</row>
    <row r="1005" spans="1:37">
      <c r="A1005" s="13">
        <v>41047</v>
      </c>
      <c r="B1005" s="17">
        <v>0</v>
      </c>
      <c r="C1005" s="17">
        <v>0</v>
      </c>
      <c r="D1005" s="17">
        <v>0</v>
      </c>
      <c r="E1005" s="17">
        <v>0</v>
      </c>
      <c r="F1005" s="25"/>
      <c r="G1005" s="25"/>
      <c r="H1005" s="17">
        <v>0</v>
      </c>
      <c r="I1005" s="25"/>
      <c r="J1005" s="17"/>
      <c r="K1005" s="18"/>
      <c r="L1005" s="18"/>
      <c r="M1005" s="18"/>
      <c r="N1005" s="17"/>
      <c r="O1005" s="34" t="s">
        <v>186</v>
      </c>
      <c r="P1005" s="53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</row>
    <row r="1006" spans="1:37">
      <c r="A1006" s="13">
        <v>41052</v>
      </c>
      <c r="B1006" s="17">
        <v>0</v>
      </c>
      <c r="C1006" s="17">
        <v>0</v>
      </c>
      <c r="D1006" s="17">
        <v>0</v>
      </c>
      <c r="E1006" s="17">
        <v>0</v>
      </c>
      <c r="F1006" s="25"/>
      <c r="G1006" s="25"/>
      <c r="H1006" s="17">
        <v>0</v>
      </c>
      <c r="I1006" s="25"/>
      <c r="J1006" s="17"/>
      <c r="K1006" s="18"/>
      <c r="L1006" s="18"/>
      <c r="M1006" s="18"/>
      <c r="N1006" s="17"/>
      <c r="O1006" s="19" t="s">
        <v>196</v>
      </c>
      <c r="P1006" s="53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</row>
    <row r="1007" spans="1:37">
      <c r="A1007" s="13">
        <v>41054</v>
      </c>
      <c r="B1007" s="17">
        <v>0</v>
      </c>
      <c r="C1007" s="17">
        <v>0</v>
      </c>
      <c r="D1007" s="17">
        <v>0</v>
      </c>
      <c r="E1007" s="17">
        <v>0</v>
      </c>
      <c r="F1007" s="25"/>
      <c r="G1007" s="25"/>
      <c r="H1007" s="17">
        <v>0</v>
      </c>
      <c r="I1007" s="25"/>
      <c r="J1007" s="17"/>
      <c r="K1007" s="18"/>
      <c r="L1007" s="18"/>
      <c r="M1007" s="18"/>
      <c r="N1007" s="17"/>
      <c r="O1007" s="19" t="s">
        <v>214</v>
      </c>
      <c r="P1007" s="53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</row>
    <row r="1008" spans="1:37">
      <c r="A1008" s="13">
        <v>41057</v>
      </c>
      <c r="B1008" s="17">
        <v>0</v>
      </c>
      <c r="C1008" s="17">
        <v>0</v>
      </c>
      <c r="D1008" s="17">
        <v>0</v>
      </c>
      <c r="E1008" s="17">
        <v>0</v>
      </c>
      <c r="F1008" s="25"/>
      <c r="G1008" s="25"/>
      <c r="H1008" s="17">
        <v>0</v>
      </c>
      <c r="I1008" s="25"/>
      <c r="J1008" s="17"/>
      <c r="K1008" s="18"/>
      <c r="L1008" s="18"/>
      <c r="M1008" s="18"/>
      <c r="N1008" s="17"/>
      <c r="O1008" s="42" t="s">
        <v>217</v>
      </c>
      <c r="P1008" s="53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</row>
    <row r="1009" spans="1:37">
      <c r="A1009" s="13">
        <v>41061</v>
      </c>
      <c r="B1009" s="17">
        <v>0</v>
      </c>
      <c r="C1009" s="17">
        <v>0</v>
      </c>
      <c r="D1009" s="17">
        <v>0</v>
      </c>
      <c r="E1009" s="17">
        <v>0</v>
      </c>
      <c r="F1009" s="25"/>
      <c r="G1009" s="25"/>
      <c r="H1009" s="17">
        <v>2</v>
      </c>
      <c r="I1009" s="25"/>
      <c r="J1009" s="17"/>
      <c r="K1009" s="18">
        <v>2</v>
      </c>
      <c r="L1009" s="18"/>
      <c r="M1009" s="18"/>
      <c r="N1009" s="17"/>
      <c r="O1009" s="34" t="s">
        <v>233</v>
      </c>
      <c r="P1009" s="53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</row>
    <row r="1010" spans="1:37">
      <c r="A1010" s="13">
        <v>41064</v>
      </c>
      <c r="B1010" s="17">
        <v>0</v>
      </c>
      <c r="C1010" s="17">
        <v>0</v>
      </c>
      <c r="D1010" s="17">
        <v>0</v>
      </c>
      <c r="E1010" s="17">
        <v>0</v>
      </c>
      <c r="F1010" s="25"/>
      <c r="G1010" s="25"/>
      <c r="H1010" s="17">
        <v>0</v>
      </c>
      <c r="I1010" s="25"/>
      <c r="J1010" s="17"/>
      <c r="K1010" s="18"/>
      <c r="L1010" s="18"/>
      <c r="M1010" s="18"/>
      <c r="N1010" s="17"/>
      <c r="O1010" s="34" t="s">
        <v>239</v>
      </c>
      <c r="P1010" s="53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  <c r="AJ1010" s="34"/>
      <c r="AK1010" s="34"/>
    </row>
    <row r="1011" spans="1:37">
      <c r="A1011" s="13">
        <v>41066</v>
      </c>
      <c r="B1011" s="17">
        <v>0</v>
      </c>
      <c r="C1011" s="17">
        <v>0</v>
      </c>
      <c r="D1011" s="17">
        <v>0</v>
      </c>
      <c r="E1011" s="17">
        <v>0</v>
      </c>
      <c r="F1011" s="25"/>
      <c r="G1011" s="25"/>
      <c r="H1011" s="17">
        <v>0</v>
      </c>
      <c r="I1011" s="25"/>
      <c r="J1011" s="17"/>
      <c r="K1011" s="18"/>
      <c r="L1011" s="18"/>
      <c r="M1011" s="18"/>
      <c r="N1011" s="17"/>
      <c r="O1011" s="34" t="s">
        <v>237</v>
      </c>
      <c r="P1011" s="53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  <c r="AJ1011" s="34"/>
      <c r="AK1011" s="34"/>
    </row>
    <row r="1012" spans="1:37">
      <c r="A1012" s="13">
        <v>41071</v>
      </c>
      <c r="B1012" s="17">
        <v>0</v>
      </c>
      <c r="C1012" s="17">
        <v>1</v>
      </c>
      <c r="D1012" s="17">
        <v>0</v>
      </c>
      <c r="E1012" s="17">
        <v>0</v>
      </c>
      <c r="F1012" s="25"/>
      <c r="G1012" s="25"/>
      <c r="H1012" s="17">
        <v>0</v>
      </c>
      <c r="I1012" s="25"/>
      <c r="J1012" s="17"/>
      <c r="K1012" s="18">
        <v>1</v>
      </c>
      <c r="L1012" s="18"/>
      <c r="M1012" s="18"/>
      <c r="N1012" s="17"/>
      <c r="O1012" s="34" t="s">
        <v>238</v>
      </c>
      <c r="P1012" s="53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</row>
    <row r="1013" spans="1:37">
      <c r="A1013" s="13">
        <v>41072</v>
      </c>
      <c r="B1013" s="17">
        <v>0</v>
      </c>
      <c r="C1013" s="17">
        <v>0</v>
      </c>
      <c r="D1013" s="17">
        <v>0</v>
      </c>
      <c r="E1013" s="17">
        <v>0</v>
      </c>
      <c r="F1013" s="25"/>
      <c r="G1013" s="25"/>
      <c r="H1013" s="17">
        <v>0</v>
      </c>
      <c r="I1013" s="25"/>
      <c r="J1013" s="17"/>
      <c r="K1013" s="18"/>
      <c r="L1013" s="18"/>
      <c r="M1013" s="18"/>
      <c r="N1013" s="17"/>
      <c r="O1013" s="34" t="s">
        <v>236</v>
      </c>
      <c r="P1013" s="53" t="s">
        <v>211</v>
      </c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  <c r="AJ1013" s="34"/>
      <c r="AK1013" s="34"/>
    </row>
    <row r="1014" spans="1:37">
      <c r="A1014" s="13">
        <v>41072</v>
      </c>
      <c r="B1014" s="17">
        <v>0</v>
      </c>
      <c r="C1014" s="17">
        <v>0</v>
      </c>
      <c r="D1014" s="17">
        <v>0</v>
      </c>
      <c r="E1014" s="17">
        <v>0</v>
      </c>
      <c r="F1014" s="25"/>
      <c r="G1014" s="25"/>
      <c r="H1014" s="17">
        <v>0</v>
      </c>
      <c r="I1014" s="25"/>
      <c r="J1014" s="17"/>
      <c r="K1014" s="18"/>
      <c r="L1014" s="18"/>
      <c r="M1014" s="18"/>
      <c r="N1014" s="17"/>
      <c r="O1014" s="34" t="s">
        <v>236</v>
      </c>
      <c r="P1014" s="53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</row>
    <row r="1015" spans="1:37">
      <c r="A1015" s="13">
        <v>41080</v>
      </c>
      <c r="B1015" s="17">
        <v>0</v>
      </c>
      <c r="C1015" s="17">
        <v>0</v>
      </c>
      <c r="D1015" s="17">
        <v>0</v>
      </c>
      <c r="E1015" s="17">
        <v>0</v>
      </c>
      <c r="F1015" s="25"/>
      <c r="G1015" s="25"/>
      <c r="H1015" s="17">
        <v>0</v>
      </c>
      <c r="I1015" s="25"/>
      <c r="J1015" s="17"/>
      <c r="K1015" s="18"/>
      <c r="L1015" s="18"/>
      <c r="M1015" s="18"/>
      <c r="N1015" s="17"/>
      <c r="O1015" s="34" t="s">
        <v>264</v>
      </c>
      <c r="P1015" s="53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</row>
    <row r="1016" spans="1:37">
      <c r="A1016" s="13">
        <v>41081</v>
      </c>
      <c r="B1016" s="17">
        <v>0</v>
      </c>
      <c r="C1016" s="17">
        <v>0</v>
      </c>
      <c r="D1016" s="17">
        <v>0</v>
      </c>
      <c r="E1016" s="17">
        <v>0</v>
      </c>
      <c r="F1016" s="25"/>
      <c r="G1016" s="25"/>
      <c r="H1016" s="17">
        <v>0</v>
      </c>
      <c r="I1016" s="25"/>
      <c r="J1016" s="17"/>
      <c r="K1016" s="18"/>
      <c r="L1016" s="18"/>
      <c r="M1016" s="18"/>
      <c r="N1016" s="17"/>
      <c r="O1016" s="34" t="s">
        <v>296</v>
      </c>
      <c r="P1016" s="53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  <c r="AJ1016" s="34"/>
      <c r="AK1016" s="34"/>
    </row>
    <row r="1017" spans="1:37">
      <c r="A1017" s="13">
        <v>41085</v>
      </c>
      <c r="B1017" s="17">
        <v>0</v>
      </c>
      <c r="C1017" s="17">
        <v>0</v>
      </c>
      <c r="D1017" s="17">
        <v>0</v>
      </c>
      <c r="E1017" s="17">
        <v>0</v>
      </c>
      <c r="F1017" s="25"/>
      <c r="G1017" s="25"/>
      <c r="H1017" s="17">
        <v>0</v>
      </c>
      <c r="I1017" s="25"/>
      <c r="J1017" s="17"/>
      <c r="K1017" s="18"/>
      <c r="L1017" s="18"/>
      <c r="M1017" s="18"/>
      <c r="N1017" s="17"/>
      <c r="O1017" s="34" t="s">
        <v>275</v>
      </c>
      <c r="P1017" s="53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  <c r="AJ1017" s="34"/>
      <c r="AK1017" s="34"/>
    </row>
    <row r="1018" spans="1:37" ht="13.5" thickBot="1">
      <c r="A1018" s="14">
        <v>41086</v>
      </c>
      <c r="B1018" s="20">
        <v>0</v>
      </c>
      <c r="C1018" s="20">
        <v>0</v>
      </c>
      <c r="D1018" s="20">
        <v>0</v>
      </c>
      <c r="E1018" s="20">
        <v>0</v>
      </c>
      <c r="F1018" s="26"/>
      <c r="G1018" s="26"/>
      <c r="H1018" s="20">
        <v>0</v>
      </c>
      <c r="I1018" s="26"/>
      <c r="J1018" s="20"/>
      <c r="K1018" s="21"/>
      <c r="L1018" s="21"/>
      <c r="M1018" s="21"/>
      <c r="N1018" s="20"/>
      <c r="O1018" s="34" t="s">
        <v>276</v>
      </c>
      <c r="P1018" s="53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  <c r="AJ1018" s="34"/>
      <c r="AK1018" s="34"/>
    </row>
    <row r="1019" spans="1:37">
      <c r="A1019" s="13">
        <v>41002</v>
      </c>
      <c r="B1019" s="17">
        <v>0</v>
      </c>
      <c r="C1019" s="17">
        <v>0</v>
      </c>
      <c r="D1019" s="17">
        <v>0</v>
      </c>
      <c r="E1019" s="17">
        <v>0</v>
      </c>
      <c r="F1019" s="17">
        <v>0</v>
      </c>
      <c r="G1019" s="17">
        <v>0</v>
      </c>
      <c r="H1019" s="17">
        <v>0</v>
      </c>
      <c r="I1019" s="17">
        <v>0</v>
      </c>
      <c r="J1019" s="17"/>
      <c r="K1019" s="18"/>
      <c r="L1019" s="18"/>
      <c r="M1019" s="18"/>
      <c r="N1019" s="17"/>
      <c r="O1019" s="42" t="s">
        <v>128</v>
      </c>
      <c r="P1019" s="53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  <c r="AJ1019" s="34"/>
      <c r="AK1019" s="34"/>
    </row>
    <row r="1020" spans="1:37">
      <c r="A1020" s="13">
        <v>41003</v>
      </c>
      <c r="B1020" s="17">
        <v>0</v>
      </c>
      <c r="C1020" s="17">
        <v>0</v>
      </c>
      <c r="D1020" s="17">
        <v>0</v>
      </c>
      <c r="E1020" s="17">
        <v>0</v>
      </c>
      <c r="F1020" s="17">
        <v>0</v>
      </c>
      <c r="G1020" s="17">
        <v>0</v>
      </c>
      <c r="H1020" s="17">
        <v>0</v>
      </c>
      <c r="I1020" s="17">
        <v>0</v>
      </c>
      <c r="J1020" s="17"/>
      <c r="K1020" s="18"/>
      <c r="L1020" s="18"/>
      <c r="M1020" s="18"/>
      <c r="N1020" s="17"/>
      <c r="O1020" s="36" t="s">
        <v>129</v>
      </c>
      <c r="P1020" s="53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</row>
    <row r="1021" spans="1:37">
      <c r="A1021" s="13">
        <v>41009</v>
      </c>
      <c r="B1021" s="17">
        <v>0</v>
      </c>
      <c r="C1021" s="17">
        <v>0</v>
      </c>
      <c r="D1021" s="17">
        <v>0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/>
      <c r="K1021" s="18"/>
      <c r="L1021" s="18"/>
      <c r="M1021" s="18"/>
      <c r="N1021" s="17"/>
      <c r="O1021" s="42" t="s">
        <v>130</v>
      </c>
      <c r="P1021" s="53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</row>
    <row r="1022" spans="1:37">
      <c r="A1022" s="13">
        <v>41010</v>
      </c>
      <c r="B1022" s="17">
        <v>0</v>
      </c>
      <c r="C1022" s="17">
        <v>0</v>
      </c>
      <c r="D1022" s="17">
        <v>0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/>
      <c r="K1022" s="18"/>
      <c r="L1022" s="18"/>
      <c r="M1022" s="18"/>
      <c r="N1022" s="17"/>
      <c r="O1022" s="42" t="s">
        <v>131</v>
      </c>
      <c r="P1022" s="53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  <c r="AJ1022" s="34"/>
      <c r="AK1022" s="34"/>
    </row>
    <row r="1023" spans="1:37">
      <c r="A1023" s="13">
        <v>41019</v>
      </c>
      <c r="B1023" s="17">
        <v>0</v>
      </c>
      <c r="C1023" s="17">
        <v>0</v>
      </c>
      <c r="D1023" s="17">
        <v>0</v>
      </c>
      <c r="E1023" s="17">
        <v>0</v>
      </c>
      <c r="F1023" s="17">
        <v>0</v>
      </c>
      <c r="G1023" s="17">
        <v>0</v>
      </c>
      <c r="H1023" s="17">
        <v>0</v>
      </c>
      <c r="I1023" s="17">
        <v>0</v>
      </c>
      <c r="J1023" s="17"/>
      <c r="K1023" s="18"/>
      <c r="L1023" s="18"/>
      <c r="M1023" s="18"/>
      <c r="N1023" s="17"/>
      <c r="O1023" s="36" t="s">
        <v>133</v>
      </c>
      <c r="P1023" s="53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  <c r="AJ1023" s="34"/>
      <c r="AK1023" s="34"/>
    </row>
    <row r="1024" spans="1:37">
      <c r="A1024" s="13">
        <v>41022</v>
      </c>
      <c r="B1024" s="17">
        <v>0</v>
      </c>
      <c r="C1024" s="17">
        <v>0</v>
      </c>
      <c r="D1024" s="17">
        <v>0</v>
      </c>
      <c r="E1024" s="17">
        <v>0</v>
      </c>
      <c r="F1024" s="17">
        <v>0</v>
      </c>
      <c r="G1024" s="17">
        <v>0</v>
      </c>
      <c r="H1024" s="17">
        <v>0</v>
      </c>
      <c r="I1024" s="17">
        <v>0</v>
      </c>
      <c r="J1024" s="17"/>
      <c r="K1024" s="18"/>
      <c r="L1024" s="18"/>
      <c r="M1024" s="18"/>
      <c r="N1024" s="17"/>
      <c r="O1024" s="42" t="s">
        <v>111</v>
      </c>
      <c r="P1024" s="53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  <c r="AJ1024" s="34"/>
      <c r="AK1024" s="34"/>
    </row>
    <row r="1025" spans="1:37">
      <c r="A1025" s="13">
        <v>41023</v>
      </c>
      <c r="B1025" s="17">
        <v>0</v>
      </c>
      <c r="C1025" s="17">
        <v>0</v>
      </c>
      <c r="D1025" s="17">
        <v>0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/>
      <c r="K1025" s="18"/>
      <c r="L1025" s="18"/>
      <c r="M1025" s="18"/>
      <c r="N1025" s="17"/>
      <c r="O1025" s="36" t="s">
        <v>136</v>
      </c>
      <c r="P1025" s="53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  <c r="AJ1025" s="34"/>
      <c r="AK1025" s="34"/>
    </row>
    <row r="1026" spans="1:37">
      <c r="A1026" s="13">
        <v>41029</v>
      </c>
      <c r="B1026" s="17">
        <v>0</v>
      </c>
      <c r="C1026" s="17">
        <v>0</v>
      </c>
      <c r="D1026" s="17">
        <v>0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/>
      <c r="K1026" s="18"/>
      <c r="L1026" s="18"/>
      <c r="M1026" s="18"/>
      <c r="N1026" s="17"/>
      <c r="O1026" s="42" t="s">
        <v>134</v>
      </c>
      <c r="P1026" s="53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  <c r="AJ1026" s="34"/>
      <c r="AK1026" s="34"/>
    </row>
    <row r="1027" spans="1:37">
      <c r="A1027" s="13">
        <v>41030</v>
      </c>
      <c r="B1027" s="17">
        <v>0</v>
      </c>
      <c r="C1027" s="17">
        <v>0</v>
      </c>
      <c r="D1027" s="17">
        <v>0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/>
      <c r="K1027" s="18"/>
      <c r="L1027" s="18"/>
      <c r="M1027" s="18"/>
      <c r="N1027" s="17"/>
      <c r="O1027" s="42" t="s">
        <v>135</v>
      </c>
      <c r="P1027" s="53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  <c r="AI1027" s="34"/>
      <c r="AJ1027" s="34"/>
      <c r="AK1027" s="34"/>
    </row>
    <row r="1028" spans="1:37">
      <c r="A1028" s="13">
        <v>41039</v>
      </c>
      <c r="B1028" s="17">
        <v>0</v>
      </c>
      <c r="C1028" s="17">
        <v>0</v>
      </c>
      <c r="D1028" s="17">
        <v>0</v>
      </c>
      <c r="E1028" s="17">
        <v>0</v>
      </c>
      <c r="F1028" s="17">
        <v>0</v>
      </c>
      <c r="G1028" s="17">
        <v>0</v>
      </c>
      <c r="H1028" s="17">
        <v>0</v>
      </c>
      <c r="I1028" s="17">
        <v>0</v>
      </c>
      <c r="J1028" s="17"/>
      <c r="K1028" s="18"/>
      <c r="L1028" s="18"/>
      <c r="M1028" s="18"/>
      <c r="N1028" s="17"/>
      <c r="O1028" s="42" t="s">
        <v>208</v>
      </c>
      <c r="P1028" s="53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  <c r="AJ1028" s="34"/>
      <c r="AK1028" s="34"/>
    </row>
    <row r="1029" spans="1:37">
      <c r="A1029" s="13">
        <v>41040</v>
      </c>
      <c r="B1029" s="17">
        <v>0</v>
      </c>
      <c r="C1029" s="17">
        <v>0</v>
      </c>
      <c r="D1029" s="17">
        <v>0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/>
      <c r="K1029" s="18"/>
      <c r="L1029" s="18"/>
      <c r="M1029" s="18"/>
      <c r="N1029" s="17"/>
      <c r="O1029" s="34" t="s">
        <v>137</v>
      </c>
      <c r="P1029" s="53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  <c r="AI1029" s="34"/>
      <c r="AJ1029" s="34"/>
      <c r="AK1029" s="34"/>
    </row>
    <row r="1030" spans="1:37">
      <c r="A1030" s="13">
        <v>41045</v>
      </c>
      <c r="B1030" s="17">
        <v>0</v>
      </c>
      <c r="C1030" s="17">
        <v>0</v>
      </c>
      <c r="D1030" s="17">
        <v>0</v>
      </c>
      <c r="E1030" s="17">
        <v>0</v>
      </c>
      <c r="F1030" s="17">
        <v>0</v>
      </c>
      <c r="G1030" s="17">
        <v>0</v>
      </c>
      <c r="H1030" s="17">
        <v>0</v>
      </c>
      <c r="I1030" s="17">
        <v>0</v>
      </c>
      <c r="J1030" s="17"/>
      <c r="K1030" s="18"/>
      <c r="L1030" s="18"/>
      <c r="M1030" s="18"/>
      <c r="N1030" s="17"/>
      <c r="O1030" s="19" t="s">
        <v>215</v>
      </c>
      <c r="P1030" s="53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D1030" s="34"/>
      <c r="AE1030" s="34"/>
      <c r="AF1030" s="34"/>
      <c r="AG1030" s="34"/>
      <c r="AH1030" s="34"/>
      <c r="AI1030" s="34"/>
      <c r="AJ1030" s="34"/>
      <c r="AK1030" s="34"/>
    </row>
    <row r="1031" spans="1:37">
      <c r="A1031" s="13">
        <v>41047</v>
      </c>
      <c r="B1031" s="17">
        <v>0</v>
      </c>
      <c r="C1031" s="17">
        <v>0</v>
      </c>
      <c r="D1031" s="17">
        <v>0</v>
      </c>
      <c r="E1031" s="17">
        <v>0</v>
      </c>
      <c r="F1031" s="17">
        <v>0</v>
      </c>
      <c r="G1031" s="17">
        <v>0</v>
      </c>
      <c r="H1031" s="17">
        <v>0</v>
      </c>
      <c r="I1031" s="17">
        <v>0</v>
      </c>
      <c r="J1031" s="17"/>
      <c r="K1031" s="18"/>
      <c r="L1031" s="18"/>
      <c r="M1031" s="18"/>
      <c r="N1031" s="17"/>
      <c r="O1031" s="34" t="s">
        <v>186</v>
      </c>
      <c r="P1031" s="53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D1031" s="34"/>
      <c r="AE1031" s="34"/>
      <c r="AF1031" s="34"/>
      <c r="AG1031" s="34"/>
      <c r="AH1031" s="34"/>
      <c r="AI1031" s="34"/>
      <c r="AJ1031" s="34"/>
      <c r="AK1031" s="34"/>
    </row>
    <row r="1032" spans="1:37">
      <c r="A1032" s="13">
        <v>41052</v>
      </c>
      <c r="B1032" s="17">
        <v>0</v>
      </c>
      <c r="C1032" s="17">
        <v>0</v>
      </c>
      <c r="D1032" s="17">
        <v>0</v>
      </c>
      <c r="E1032" s="17">
        <v>0</v>
      </c>
      <c r="F1032" s="17">
        <v>0</v>
      </c>
      <c r="G1032" s="17">
        <v>0</v>
      </c>
      <c r="H1032" s="17">
        <v>0</v>
      </c>
      <c r="I1032" s="17">
        <v>0</v>
      </c>
      <c r="J1032" s="17"/>
      <c r="K1032" s="18"/>
      <c r="L1032" s="18"/>
      <c r="M1032" s="18"/>
      <c r="N1032" s="17"/>
      <c r="O1032" s="19" t="s">
        <v>196</v>
      </c>
      <c r="P1032" s="53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  <c r="AH1032" s="34"/>
      <c r="AI1032" s="34"/>
      <c r="AJ1032" s="34"/>
      <c r="AK1032" s="34"/>
    </row>
    <row r="1033" spans="1:37">
      <c r="A1033" s="13">
        <v>41054</v>
      </c>
      <c r="B1033" s="17">
        <v>0</v>
      </c>
      <c r="C1033" s="17">
        <v>0</v>
      </c>
      <c r="D1033" s="17">
        <v>0</v>
      </c>
      <c r="E1033" s="17">
        <v>0</v>
      </c>
      <c r="F1033" s="17">
        <v>0</v>
      </c>
      <c r="G1033" s="17">
        <v>0</v>
      </c>
      <c r="H1033" s="17">
        <v>0</v>
      </c>
      <c r="I1033" s="17">
        <v>0</v>
      </c>
      <c r="J1033" s="17"/>
      <c r="K1033" s="18"/>
      <c r="L1033" s="18"/>
      <c r="M1033" s="18"/>
      <c r="N1033" s="17"/>
      <c r="O1033" s="19" t="s">
        <v>214</v>
      </c>
      <c r="P1033" s="53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  <c r="AH1033" s="34"/>
      <c r="AI1033" s="34"/>
      <c r="AJ1033" s="34"/>
      <c r="AK1033" s="34"/>
    </row>
    <row r="1034" spans="1:37">
      <c r="A1034" s="13">
        <v>41057</v>
      </c>
      <c r="B1034" s="17">
        <v>0</v>
      </c>
      <c r="C1034" s="17">
        <v>0</v>
      </c>
      <c r="D1034" s="17">
        <v>0</v>
      </c>
      <c r="E1034" s="17">
        <v>0</v>
      </c>
      <c r="F1034" s="17">
        <v>0</v>
      </c>
      <c r="G1034" s="17">
        <v>0</v>
      </c>
      <c r="H1034" s="17">
        <v>0</v>
      </c>
      <c r="I1034" s="17">
        <v>0</v>
      </c>
      <c r="J1034" s="17"/>
      <c r="K1034" s="18"/>
      <c r="L1034" s="18"/>
      <c r="M1034" s="18"/>
      <c r="N1034" s="17"/>
      <c r="O1034" s="19" t="s">
        <v>217</v>
      </c>
      <c r="P1034" s="53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  <c r="AI1034" s="34"/>
      <c r="AJ1034" s="34"/>
      <c r="AK1034" s="34"/>
    </row>
    <row r="1035" spans="1:37">
      <c r="A1035" s="13">
        <v>41061</v>
      </c>
      <c r="B1035" s="17">
        <v>0</v>
      </c>
      <c r="C1035" s="17">
        <v>0</v>
      </c>
      <c r="D1035" s="17">
        <v>0</v>
      </c>
      <c r="E1035" s="17">
        <v>0</v>
      </c>
      <c r="F1035" s="17">
        <v>0</v>
      </c>
      <c r="G1035" s="17">
        <v>0</v>
      </c>
      <c r="H1035" s="17">
        <v>0</v>
      </c>
      <c r="I1035" s="17">
        <v>0</v>
      </c>
      <c r="J1035" s="17"/>
      <c r="K1035" s="18"/>
      <c r="L1035" s="18"/>
      <c r="M1035" s="18"/>
      <c r="N1035" s="17"/>
      <c r="O1035" s="34" t="s">
        <v>233</v>
      </c>
      <c r="P1035" s="53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  <c r="AI1035" s="34"/>
      <c r="AJ1035" s="34"/>
      <c r="AK1035" s="34"/>
    </row>
    <row r="1036" spans="1:37">
      <c r="A1036" s="13">
        <v>41064</v>
      </c>
      <c r="B1036" s="17">
        <v>0</v>
      </c>
      <c r="C1036" s="17">
        <v>0</v>
      </c>
      <c r="D1036" s="17">
        <v>0</v>
      </c>
      <c r="E1036" s="17">
        <v>0</v>
      </c>
      <c r="F1036" s="17">
        <v>0</v>
      </c>
      <c r="G1036" s="17">
        <v>0</v>
      </c>
      <c r="H1036" s="17">
        <v>0</v>
      </c>
      <c r="I1036" s="17">
        <v>0</v>
      </c>
      <c r="J1036" s="17"/>
      <c r="K1036" s="18"/>
      <c r="L1036" s="18"/>
      <c r="M1036" s="18"/>
      <c r="N1036" s="17"/>
      <c r="O1036" s="34" t="s">
        <v>239</v>
      </c>
      <c r="P1036" s="53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  <c r="AH1036" s="34"/>
      <c r="AI1036" s="34"/>
      <c r="AJ1036" s="34"/>
      <c r="AK1036" s="34"/>
    </row>
    <row r="1037" spans="1:37">
      <c r="A1037" s="13">
        <v>41066</v>
      </c>
      <c r="B1037" s="17">
        <v>0</v>
      </c>
      <c r="C1037" s="17">
        <v>0</v>
      </c>
      <c r="D1037" s="17">
        <v>0</v>
      </c>
      <c r="E1037" s="17">
        <v>0</v>
      </c>
      <c r="F1037" s="17">
        <v>0</v>
      </c>
      <c r="G1037" s="17">
        <v>0</v>
      </c>
      <c r="H1037" s="17">
        <v>0</v>
      </c>
      <c r="I1037" s="17">
        <v>0</v>
      </c>
      <c r="J1037" s="17"/>
      <c r="K1037" s="18"/>
      <c r="L1037" s="18"/>
      <c r="M1037" s="18"/>
      <c r="N1037" s="17"/>
      <c r="O1037" s="34" t="s">
        <v>237</v>
      </c>
      <c r="P1037" s="53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  <c r="AH1037" s="34"/>
      <c r="AI1037" s="34"/>
      <c r="AJ1037" s="34"/>
      <c r="AK1037" s="34"/>
    </row>
    <row r="1038" spans="1:37">
      <c r="A1038" s="13">
        <v>41071</v>
      </c>
      <c r="B1038" s="17">
        <v>0</v>
      </c>
      <c r="C1038" s="17">
        <v>0</v>
      </c>
      <c r="D1038" s="17">
        <v>0</v>
      </c>
      <c r="E1038" s="17">
        <v>0</v>
      </c>
      <c r="F1038" s="17">
        <v>0</v>
      </c>
      <c r="G1038" s="17">
        <v>0</v>
      </c>
      <c r="H1038" s="17">
        <v>0</v>
      </c>
      <c r="I1038" s="17">
        <v>0</v>
      </c>
      <c r="J1038" s="17"/>
      <c r="K1038" s="18"/>
      <c r="L1038" s="18"/>
      <c r="M1038" s="18"/>
      <c r="N1038" s="17"/>
      <c r="O1038" s="34" t="s">
        <v>238</v>
      </c>
      <c r="P1038" s="53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  <c r="AH1038" s="34"/>
      <c r="AI1038" s="34"/>
      <c r="AJ1038" s="34"/>
      <c r="AK1038" s="34"/>
    </row>
    <row r="1039" spans="1:37">
      <c r="A1039" s="13">
        <v>41072</v>
      </c>
      <c r="B1039" s="17">
        <v>0</v>
      </c>
      <c r="C1039" s="17">
        <v>0</v>
      </c>
      <c r="D1039" s="17">
        <v>0</v>
      </c>
      <c r="E1039" s="17">
        <v>0</v>
      </c>
      <c r="F1039" s="17">
        <v>0</v>
      </c>
      <c r="G1039" s="17">
        <v>0</v>
      </c>
      <c r="H1039" s="17">
        <v>0</v>
      </c>
      <c r="I1039" s="17">
        <v>0</v>
      </c>
      <c r="J1039" s="17"/>
      <c r="K1039" s="18"/>
      <c r="L1039" s="18"/>
      <c r="M1039" s="18"/>
      <c r="N1039" s="17"/>
      <c r="O1039" s="34" t="s">
        <v>236</v>
      </c>
      <c r="P1039" s="53" t="s">
        <v>211</v>
      </c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  <c r="AH1039" s="34"/>
      <c r="AI1039" s="34"/>
      <c r="AJ1039" s="34"/>
      <c r="AK1039" s="34"/>
    </row>
    <row r="1040" spans="1:37">
      <c r="A1040" s="13">
        <v>41072</v>
      </c>
      <c r="B1040" s="17">
        <v>0</v>
      </c>
      <c r="C1040" s="17">
        <v>0</v>
      </c>
      <c r="D1040" s="17">
        <v>0</v>
      </c>
      <c r="E1040" s="17">
        <v>0</v>
      </c>
      <c r="F1040" s="17">
        <v>0</v>
      </c>
      <c r="G1040" s="17">
        <v>0</v>
      </c>
      <c r="H1040" s="17">
        <v>0</v>
      </c>
      <c r="I1040" s="17">
        <v>0</v>
      </c>
      <c r="J1040" s="17"/>
      <c r="K1040" s="18"/>
      <c r="L1040" s="18"/>
      <c r="M1040" s="18"/>
      <c r="N1040" s="17"/>
      <c r="O1040" s="34" t="s">
        <v>236</v>
      </c>
      <c r="P1040" s="53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  <c r="AJ1040" s="34"/>
      <c r="AK1040" s="34"/>
    </row>
    <row r="1041" spans="1:37">
      <c r="A1041" s="13">
        <v>41080</v>
      </c>
      <c r="B1041" s="17">
        <v>0</v>
      </c>
      <c r="C1041" s="17">
        <v>0</v>
      </c>
      <c r="D1041" s="17">
        <v>0</v>
      </c>
      <c r="E1041" s="17">
        <v>0</v>
      </c>
      <c r="F1041" s="17">
        <v>0</v>
      </c>
      <c r="G1041" s="17">
        <v>0</v>
      </c>
      <c r="H1041" s="17">
        <v>0</v>
      </c>
      <c r="I1041" s="17">
        <v>0</v>
      </c>
      <c r="J1041" s="17"/>
      <c r="K1041" s="18"/>
      <c r="L1041" s="18"/>
      <c r="M1041" s="18"/>
      <c r="N1041" s="17"/>
      <c r="O1041" s="34" t="s">
        <v>264</v>
      </c>
      <c r="P1041" s="53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  <c r="AB1041" s="34"/>
      <c r="AC1041" s="34"/>
      <c r="AD1041" s="34"/>
      <c r="AE1041" s="34"/>
      <c r="AF1041" s="34"/>
      <c r="AG1041" s="34"/>
      <c r="AH1041" s="34"/>
      <c r="AI1041" s="34"/>
      <c r="AJ1041" s="34"/>
      <c r="AK1041" s="34"/>
    </row>
    <row r="1042" spans="1:37">
      <c r="A1042" s="13">
        <v>41081</v>
      </c>
      <c r="B1042" s="17">
        <v>0</v>
      </c>
      <c r="C1042" s="17">
        <v>0</v>
      </c>
      <c r="D1042" s="17">
        <v>0</v>
      </c>
      <c r="E1042" s="17">
        <v>0</v>
      </c>
      <c r="F1042" s="17">
        <v>0</v>
      </c>
      <c r="G1042" s="17">
        <v>0</v>
      </c>
      <c r="H1042" s="17">
        <v>0</v>
      </c>
      <c r="I1042" s="17">
        <v>0</v>
      </c>
      <c r="J1042" s="17"/>
      <c r="K1042" s="18"/>
      <c r="L1042" s="18"/>
      <c r="M1042" s="18"/>
      <c r="N1042" s="17"/>
      <c r="O1042" s="34" t="s">
        <v>296</v>
      </c>
      <c r="P1042" s="53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  <c r="AB1042" s="34"/>
      <c r="AC1042" s="34"/>
      <c r="AD1042" s="34"/>
      <c r="AE1042" s="34"/>
      <c r="AF1042" s="34"/>
      <c r="AG1042" s="34"/>
      <c r="AH1042" s="34"/>
      <c r="AI1042" s="34"/>
      <c r="AJ1042" s="34"/>
      <c r="AK1042" s="34"/>
    </row>
    <row r="1043" spans="1:37">
      <c r="A1043" s="13">
        <v>41085</v>
      </c>
      <c r="B1043" s="17">
        <v>0</v>
      </c>
      <c r="C1043" s="17">
        <v>0</v>
      </c>
      <c r="D1043" s="17">
        <v>0</v>
      </c>
      <c r="E1043" s="17">
        <v>0</v>
      </c>
      <c r="F1043" s="17">
        <v>0</v>
      </c>
      <c r="G1043" s="17">
        <v>0</v>
      </c>
      <c r="H1043" s="17">
        <v>0</v>
      </c>
      <c r="I1043" s="17">
        <v>0</v>
      </c>
      <c r="J1043" s="17"/>
      <c r="K1043" s="18"/>
      <c r="L1043" s="18"/>
      <c r="M1043" s="18"/>
      <c r="N1043" s="17"/>
      <c r="O1043" s="34" t="s">
        <v>275</v>
      </c>
      <c r="P1043" s="53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  <c r="AB1043" s="34"/>
      <c r="AC1043" s="34"/>
      <c r="AD1043" s="34"/>
      <c r="AE1043" s="34"/>
      <c r="AF1043" s="34"/>
      <c r="AG1043" s="34"/>
      <c r="AH1043" s="34"/>
      <c r="AI1043" s="34"/>
      <c r="AJ1043" s="34"/>
      <c r="AK1043" s="34"/>
    </row>
    <row r="1044" spans="1:37" ht="13.5" thickBot="1">
      <c r="A1044" s="14">
        <v>41086</v>
      </c>
      <c r="B1044" s="20">
        <v>0</v>
      </c>
      <c r="C1044" s="20">
        <v>0</v>
      </c>
      <c r="D1044" s="20">
        <v>0</v>
      </c>
      <c r="E1044" s="20">
        <v>0</v>
      </c>
      <c r="F1044" s="20">
        <v>0</v>
      </c>
      <c r="G1044" s="20">
        <v>0</v>
      </c>
      <c r="H1044" s="17">
        <v>0</v>
      </c>
      <c r="I1044" s="20">
        <v>0</v>
      </c>
      <c r="J1044" s="20"/>
      <c r="K1044" s="21"/>
      <c r="L1044" s="21"/>
      <c r="M1044" s="21"/>
      <c r="N1044" s="20"/>
      <c r="O1044" s="34" t="s">
        <v>276</v>
      </c>
      <c r="P1044" s="53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/>
      <c r="AC1044" s="34"/>
      <c r="AD1044" s="34"/>
      <c r="AE1044" s="34"/>
      <c r="AF1044" s="34"/>
      <c r="AG1044" s="34"/>
      <c r="AH1044" s="34"/>
      <c r="AI1044" s="34"/>
      <c r="AJ1044" s="34"/>
      <c r="AK1044" s="34"/>
    </row>
    <row r="1045" spans="1:37">
      <c r="A1045" s="13">
        <v>41002</v>
      </c>
      <c r="B1045" s="17">
        <v>0</v>
      </c>
      <c r="C1045" s="17">
        <v>0</v>
      </c>
      <c r="D1045" s="17">
        <v>0</v>
      </c>
      <c r="E1045" s="17">
        <v>0</v>
      </c>
      <c r="F1045" s="25"/>
      <c r="G1045" s="25"/>
      <c r="H1045" s="17">
        <v>0</v>
      </c>
      <c r="I1045" s="25"/>
      <c r="J1045" s="17"/>
      <c r="K1045" s="18"/>
      <c r="L1045" s="18"/>
      <c r="M1045" s="18"/>
      <c r="N1045" s="17"/>
      <c r="O1045" s="42" t="s">
        <v>128</v>
      </c>
      <c r="P1045" s="53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  <c r="AB1045" s="34"/>
      <c r="AC1045" s="34"/>
      <c r="AD1045" s="34"/>
      <c r="AE1045" s="34"/>
      <c r="AF1045" s="34"/>
      <c r="AG1045" s="34"/>
      <c r="AH1045" s="34"/>
      <c r="AI1045" s="34"/>
      <c r="AJ1045" s="34"/>
      <c r="AK1045" s="34"/>
    </row>
    <row r="1046" spans="1:37">
      <c r="A1046" s="13">
        <v>41003</v>
      </c>
      <c r="B1046" s="17">
        <v>0</v>
      </c>
      <c r="C1046" s="17">
        <v>0</v>
      </c>
      <c r="D1046" s="17">
        <v>0</v>
      </c>
      <c r="E1046" s="17">
        <v>0</v>
      </c>
      <c r="F1046" s="25"/>
      <c r="G1046" s="25"/>
      <c r="H1046" s="17">
        <v>0</v>
      </c>
      <c r="I1046" s="25"/>
      <c r="J1046" s="17"/>
      <c r="K1046" s="18"/>
      <c r="L1046" s="18"/>
      <c r="M1046" s="18"/>
      <c r="N1046" s="17"/>
      <c r="O1046" s="36" t="s">
        <v>129</v>
      </c>
      <c r="P1046" s="53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4"/>
      <c r="AF1046" s="34"/>
      <c r="AG1046" s="34"/>
      <c r="AH1046" s="34"/>
      <c r="AI1046" s="34"/>
      <c r="AJ1046" s="34"/>
      <c r="AK1046" s="34"/>
    </row>
    <row r="1047" spans="1:37">
      <c r="A1047" s="13">
        <v>41009</v>
      </c>
      <c r="B1047" s="17">
        <v>0</v>
      </c>
      <c r="C1047" s="17">
        <v>0</v>
      </c>
      <c r="D1047" s="17">
        <v>0</v>
      </c>
      <c r="E1047" s="17">
        <v>0</v>
      </c>
      <c r="F1047" s="25"/>
      <c r="G1047" s="25"/>
      <c r="H1047" s="17">
        <v>0</v>
      </c>
      <c r="I1047" s="25"/>
      <c r="J1047" s="17"/>
      <c r="K1047" s="18"/>
      <c r="L1047" s="18"/>
      <c r="M1047" s="18"/>
      <c r="N1047" s="17"/>
      <c r="O1047" s="42" t="s">
        <v>130</v>
      </c>
      <c r="P1047" s="60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  <c r="AB1047" s="34"/>
      <c r="AC1047" s="34"/>
      <c r="AD1047" s="34"/>
      <c r="AE1047" s="34"/>
      <c r="AF1047" s="34"/>
      <c r="AG1047" s="34"/>
      <c r="AH1047" s="34"/>
      <c r="AI1047" s="34"/>
      <c r="AJ1047" s="34"/>
      <c r="AK1047" s="34"/>
    </row>
    <row r="1048" spans="1:37">
      <c r="A1048" s="13">
        <v>41010</v>
      </c>
      <c r="B1048" s="17">
        <v>0</v>
      </c>
      <c r="C1048" s="17">
        <v>0</v>
      </c>
      <c r="D1048" s="17">
        <v>0</v>
      </c>
      <c r="E1048" s="17">
        <v>0</v>
      </c>
      <c r="F1048" s="25"/>
      <c r="G1048" s="25"/>
      <c r="H1048" s="17">
        <v>0</v>
      </c>
      <c r="I1048" s="25"/>
      <c r="J1048" s="17"/>
      <c r="K1048" s="18"/>
      <c r="L1048" s="18"/>
      <c r="M1048" s="18"/>
      <c r="N1048" s="17"/>
      <c r="O1048" s="42" t="s">
        <v>131</v>
      </c>
      <c r="P1048" s="60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</row>
    <row r="1049" spans="1:37">
      <c r="A1049" s="13">
        <v>41019</v>
      </c>
      <c r="B1049" s="17">
        <v>0</v>
      </c>
      <c r="C1049" s="17">
        <v>0</v>
      </c>
      <c r="D1049" s="17">
        <v>0</v>
      </c>
      <c r="E1049" s="17">
        <v>0</v>
      </c>
      <c r="F1049" s="25"/>
      <c r="G1049" s="25"/>
      <c r="H1049" s="17">
        <v>0</v>
      </c>
      <c r="I1049" s="25"/>
      <c r="J1049" s="17"/>
      <c r="K1049" s="18"/>
      <c r="L1049" s="18"/>
      <c r="M1049" s="18"/>
      <c r="N1049" s="17"/>
      <c r="O1049" s="36" t="s">
        <v>133</v>
      </c>
      <c r="P1049" s="60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D1049" s="34"/>
      <c r="AE1049" s="34"/>
      <c r="AF1049" s="34"/>
      <c r="AG1049" s="34"/>
      <c r="AH1049" s="34"/>
      <c r="AI1049" s="34"/>
      <c r="AJ1049" s="34"/>
      <c r="AK1049" s="34"/>
    </row>
    <row r="1050" spans="1:37">
      <c r="A1050" s="13">
        <v>41022</v>
      </c>
      <c r="B1050" s="17">
        <v>0</v>
      </c>
      <c r="C1050" s="17">
        <v>0</v>
      </c>
      <c r="D1050" s="17">
        <v>0</v>
      </c>
      <c r="E1050" s="17">
        <v>0</v>
      </c>
      <c r="F1050" s="25"/>
      <c r="G1050" s="25"/>
      <c r="H1050" s="17">
        <v>0</v>
      </c>
      <c r="I1050" s="25"/>
      <c r="J1050" s="17"/>
      <c r="K1050" s="18"/>
      <c r="L1050" s="18"/>
      <c r="M1050" s="18"/>
      <c r="N1050" s="17"/>
      <c r="O1050" s="42" t="s">
        <v>111</v>
      </c>
      <c r="P1050" s="60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  <c r="AB1050" s="34"/>
      <c r="AC1050" s="34"/>
      <c r="AD1050" s="34"/>
      <c r="AE1050" s="34"/>
      <c r="AF1050" s="34"/>
      <c r="AG1050" s="34"/>
      <c r="AH1050" s="34"/>
      <c r="AI1050" s="34"/>
      <c r="AJ1050" s="34"/>
      <c r="AK1050" s="34"/>
    </row>
    <row r="1051" spans="1:37">
      <c r="A1051" s="13">
        <v>41023</v>
      </c>
      <c r="B1051" s="17">
        <v>0</v>
      </c>
      <c r="C1051" s="17">
        <v>0</v>
      </c>
      <c r="D1051" s="17">
        <v>0</v>
      </c>
      <c r="E1051" s="17">
        <v>0</v>
      </c>
      <c r="F1051" s="25"/>
      <c r="G1051" s="25"/>
      <c r="H1051" s="17">
        <v>0</v>
      </c>
      <c r="I1051" s="25"/>
      <c r="J1051" s="17"/>
      <c r="K1051" s="18"/>
      <c r="L1051" s="18"/>
      <c r="M1051" s="18"/>
      <c r="N1051" s="17"/>
      <c r="O1051" s="36" t="s">
        <v>136</v>
      </c>
      <c r="P1051" s="60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  <c r="AG1051" s="34"/>
      <c r="AH1051" s="34"/>
      <c r="AI1051" s="34"/>
      <c r="AJ1051" s="34"/>
      <c r="AK1051" s="34"/>
    </row>
    <row r="1052" spans="1:37">
      <c r="A1052" s="13">
        <v>41029</v>
      </c>
      <c r="B1052" s="17">
        <v>0</v>
      </c>
      <c r="C1052" s="17">
        <v>0</v>
      </c>
      <c r="D1052" s="17">
        <v>0</v>
      </c>
      <c r="E1052" s="17">
        <v>0</v>
      </c>
      <c r="F1052" s="25"/>
      <c r="G1052" s="25"/>
      <c r="H1052" s="17">
        <v>0</v>
      </c>
      <c r="I1052" s="25"/>
      <c r="J1052" s="17"/>
      <c r="K1052" s="18"/>
      <c r="L1052" s="18"/>
      <c r="M1052" s="18"/>
      <c r="N1052" s="17"/>
      <c r="O1052" s="42" t="s">
        <v>134</v>
      </c>
      <c r="P1052" s="60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  <c r="AB1052" s="34"/>
      <c r="AC1052" s="34"/>
      <c r="AD1052" s="34"/>
      <c r="AE1052" s="34"/>
      <c r="AF1052" s="34"/>
      <c r="AG1052" s="34"/>
      <c r="AH1052" s="34"/>
      <c r="AI1052" s="34"/>
      <c r="AJ1052" s="34"/>
      <c r="AK1052" s="34"/>
    </row>
    <row r="1053" spans="1:37">
      <c r="A1053" s="13">
        <v>41030</v>
      </c>
      <c r="B1053" s="17">
        <v>0</v>
      </c>
      <c r="C1053" s="17">
        <v>0</v>
      </c>
      <c r="D1053" s="17">
        <v>0</v>
      </c>
      <c r="E1053" s="17">
        <v>0</v>
      </c>
      <c r="F1053" s="25"/>
      <c r="G1053" s="25"/>
      <c r="H1053" s="17">
        <v>0</v>
      </c>
      <c r="I1053" s="25"/>
      <c r="J1053" s="17"/>
      <c r="K1053" s="18"/>
      <c r="L1053" s="18"/>
      <c r="M1053" s="18"/>
      <c r="N1053" s="17"/>
      <c r="O1053" s="42" t="s">
        <v>135</v>
      </c>
      <c r="P1053" s="60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  <c r="AB1053" s="34"/>
      <c r="AC1053" s="34"/>
      <c r="AD1053" s="34"/>
      <c r="AE1053" s="34"/>
      <c r="AF1053" s="34"/>
      <c r="AG1053" s="34"/>
      <c r="AH1053" s="34"/>
      <c r="AI1053" s="34"/>
      <c r="AJ1053" s="34"/>
      <c r="AK1053" s="34"/>
    </row>
    <row r="1054" spans="1:37">
      <c r="A1054" s="13">
        <v>41039</v>
      </c>
      <c r="B1054" s="17">
        <v>0</v>
      </c>
      <c r="C1054" s="17">
        <v>0</v>
      </c>
      <c r="D1054" s="17">
        <v>0</v>
      </c>
      <c r="E1054" s="17">
        <v>0</v>
      </c>
      <c r="F1054" s="25"/>
      <c r="G1054" s="25"/>
      <c r="H1054" s="17">
        <v>0</v>
      </c>
      <c r="I1054" s="25"/>
      <c r="J1054" s="17"/>
      <c r="K1054" s="18"/>
      <c r="L1054" s="18"/>
      <c r="M1054" s="18"/>
      <c r="N1054" s="17"/>
      <c r="O1054" s="42" t="s">
        <v>208</v>
      </c>
      <c r="P1054" s="60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  <c r="AB1054" s="34"/>
      <c r="AC1054" s="34"/>
      <c r="AD1054" s="34"/>
      <c r="AE1054" s="34"/>
      <c r="AF1054" s="34"/>
      <c r="AG1054" s="34"/>
      <c r="AH1054" s="34"/>
      <c r="AI1054" s="34"/>
      <c r="AJ1054" s="34"/>
      <c r="AK1054" s="34"/>
    </row>
    <row r="1055" spans="1:37">
      <c r="A1055" s="13">
        <v>41040</v>
      </c>
      <c r="B1055" s="17">
        <v>0</v>
      </c>
      <c r="C1055" s="17">
        <v>0</v>
      </c>
      <c r="D1055" s="17">
        <v>0</v>
      </c>
      <c r="E1055" s="17">
        <v>0</v>
      </c>
      <c r="F1055" s="25"/>
      <c r="G1055" s="25"/>
      <c r="H1055" s="17">
        <v>0</v>
      </c>
      <c r="I1055" s="25"/>
      <c r="J1055" s="17"/>
      <c r="K1055" s="18"/>
      <c r="L1055" s="18"/>
      <c r="M1055" s="18"/>
      <c r="N1055" s="17"/>
      <c r="O1055" s="34" t="s">
        <v>137</v>
      </c>
      <c r="P1055" s="60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  <c r="AB1055" s="34"/>
      <c r="AC1055" s="34"/>
      <c r="AD1055" s="34"/>
      <c r="AE1055" s="34"/>
      <c r="AF1055" s="34"/>
      <c r="AG1055" s="34"/>
      <c r="AH1055" s="34"/>
      <c r="AI1055" s="34"/>
      <c r="AJ1055" s="34"/>
      <c r="AK1055" s="34"/>
    </row>
    <row r="1056" spans="1:37">
      <c r="A1056" s="13">
        <v>41045</v>
      </c>
      <c r="B1056" s="17">
        <v>0</v>
      </c>
      <c r="C1056" s="17">
        <v>0</v>
      </c>
      <c r="D1056" s="17">
        <v>0</v>
      </c>
      <c r="E1056" s="17">
        <v>0</v>
      </c>
      <c r="F1056" s="25"/>
      <c r="G1056" s="25"/>
      <c r="H1056" s="17">
        <v>0</v>
      </c>
      <c r="I1056" s="25"/>
      <c r="J1056" s="17"/>
      <c r="K1056" s="18"/>
      <c r="L1056" s="18"/>
      <c r="M1056" s="18"/>
      <c r="N1056" s="17"/>
      <c r="O1056" s="19" t="s">
        <v>215</v>
      </c>
      <c r="P1056" s="60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  <c r="AB1056" s="34"/>
      <c r="AC1056" s="34"/>
      <c r="AD1056" s="34"/>
      <c r="AE1056" s="34"/>
      <c r="AF1056" s="34"/>
      <c r="AG1056" s="34"/>
      <c r="AH1056" s="34"/>
      <c r="AI1056" s="34"/>
      <c r="AJ1056" s="34"/>
      <c r="AK1056" s="34"/>
    </row>
    <row r="1057" spans="1:45">
      <c r="A1057" s="13">
        <v>41047</v>
      </c>
      <c r="B1057" s="17">
        <v>0</v>
      </c>
      <c r="C1057" s="17">
        <v>0</v>
      </c>
      <c r="D1057" s="17">
        <v>0</v>
      </c>
      <c r="E1057" s="17">
        <v>0</v>
      </c>
      <c r="F1057" s="25"/>
      <c r="G1057" s="25"/>
      <c r="H1057" s="17">
        <v>0</v>
      </c>
      <c r="I1057" s="25"/>
      <c r="J1057" s="33"/>
      <c r="K1057" s="36"/>
      <c r="L1057" s="36"/>
      <c r="M1057" s="34"/>
      <c r="N1057" s="33"/>
      <c r="O1057" s="34" t="s">
        <v>186</v>
      </c>
      <c r="P1057" s="53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4"/>
      <c r="AF1057" s="34"/>
      <c r="AG1057" s="34"/>
      <c r="AH1057" s="34"/>
      <c r="AI1057" s="34"/>
      <c r="AJ1057" s="34"/>
      <c r="AK1057" s="34"/>
    </row>
    <row r="1058" spans="1:45">
      <c r="A1058" s="13">
        <v>41052</v>
      </c>
      <c r="B1058" s="33">
        <v>0</v>
      </c>
      <c r="C1058" s="33">
        <v>0</v>
      </c>
      <c r="D1058" s="33">
        <v>0</v>
      </c>
      <c r="E1058" s="33">
        <v>0</v>
      </c>
      <c r="F1058" s="25"/>
      <c r="G1058" s="25"/>
      <c r="H1058" s="33">
        <v>0</v>
      </c>
      <c r="I1058" s="25"/>
      <c r="J1058" s="33"/>
      <c r="K1058" s="36"/>
      <c r="L1058" s="36"/>
      <c r="M1058" s="34"/>
      <c r="N1058" s="33"/>
      <c r="O1058" s="19" t="s">
        <v>196</v>
      </c>
      <c r="P1058" s="53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D1058" s="34"/>
      <c r="AE1058" s="34"/>
      <c r="AF1058" s="34"/>
      <c r="AG1058" s="34"/>
      <c r="AH1058" s="34"/>
      <c r="AI1058" s="34"/>
      <c r="AJ1058" s="34"/>
      <c r="AK1058" s="34"/>
    </row>
    <row r="1059" spans="1:45">
      <c r="A1059" s="13">
        <v>41054</v>
      </c>
      <c r="B1059" s="33">
        <v>0</v>
      </c>
      <c r="C1059" s="33">
        <v>0</v>
      </c>
      <c r="D1059" s="33">
        <v>0</v>
      </c>
      <c r="E1059" s="33">
        <v>0</v>
      </c>
      <c r="F1059" s="25"/>
      <c r="G1059" s="25"/>
      <c r="H1059" s="33">
        <v>0</v>
      </c>
      <c r="I1059" s="25"/>
      <c r="J1059" s="33"/>
      <c r="K1059" s="36"/>
      <c r="L1059" s="36"/>
      <c r="M1059" s="34"/>
      <c r="N1059" s="33"/>
      <c r="O1059" s="19" t="s">
        <v>214</v>
      </c>
      <c r="P1059" s="53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D1059" s="34"/>
      <c r="AE1059" s="34"/>
      <c r="AF1059" s="34"/>
      <c r="AG1059" s="34"/>
      <c r="AH1059" s="34"/>
      <c r="AI1059" s="34"/>
      <c r="AJ1059" s="34"/>
      <c r="AK1059" s="34"/>
    </row>
    <row r="1060" spans="1:45">
      <c r="A1060" s="13">
        <v>41057</v>
      </c>
      <c r="B1060" s="33">
        <v>0</v>
      </c>
      <c r="C1060" s="33">
        <v>0</v>
      </c>
      <c r="D1060" s="33">
        <v>0</v>
      </c>
      <c r="E1060" s="33">
        <v>0</v>
      </c>
      <c r="F1060" s="25"/>
      <c r="G1060" s="25"/>
      <c r="H1060" s="33">
        <v>0</v>
      </c>
      <c r="I1060" s="25"/>
      <c r="J1060" s="33"/>
      <c r="K1060" s="36"/>
      <c r="L1060" s="36"/>
      <c r="M1060" s="34"/>
      <c r="N1060" s="33"/>
      <c r="O1060" s="42" t="s">
        <v>217</v>
      </c>
      <c r="P1060" s="53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4"/>
      <c r="AF1060" s="34"/>
      <c r="AG1060" s="34"/>
      <c r="AH1060" s="34"/>
      <c r="AI1060" s="34"/>
      <c r="AJ1060" s="34"/>
      <c r="AK1060" s="34"/>
    </row>
    <row r="1061" spans="1:45">
      <c r="A1061" s="13">
        <v>41061</v>
      </c>
      <c r="B1061" s="33">
        <v>0</v>
      </c>
      <c r="C1061" s="33">
        <v>0</v>
      </c>
      <c r="D1061" s="33">
        <v>0</v>
      </c>
      <c r="E1061" s="33">
        <v>0</v>
      </c>
      <c r="F1061" s="25"/>
      <c r="G1061" s="25"/>
      <c r="H1061" s="33">
        <v>0</v>
      </c>
      <c r="I1061" s="25"/>
      <c r="J1061" s="33"/>
      <c r="K1061" s="36"/>
      <c r="L1061" s="36"/>
      <c r="M1061" s="34"/>
      <c r="N1061" s="33"/>
      <c r="O1061" s="34" t="s">
        <v>233</v>
      </c>
      <c r="P1061" s="53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  <c r="AB1061" s="34"/>
      <c r="AC1061" s="34"/>
      <c r="AD1061" s="34"/>
      <c r="AE1061" s="34"/>
      <c r="AF1061" s="34"/>
      <c r="AG1061" s="34"/>
      <c r="AH1061" s="34"/>
      <c r="AI1061" s="34"/>
      <c r="AJ1061" s="34"/>
      <c r="AK1061" s="34"/>
    </row>
    <row r="1062" spans="1:45">
      <c r="A1062" s="13">
        <v>41064</v>
      </c>
      <c r="B1062" s="33">
        <v>0</v>
      </c>
      <c r="C1062" s="33">
        <v>0</v>
      </c>
      <c r="D1062" s="33">
        <v>0</v>
      </c>
      <c r="E1062" s="33">
        <v>0</v>
      </c>
      <c r="F1062" s="25"/>
      <c r="G1062" s="25"/>
      <c r="H1062" s="33">
        <v>0</v>
      </c>
      <c r="I1062" s="25"/>
      <c r="J1062" s="33"/>
      <c r="K1062" s="36"/>
      <c r="L1062" s="36"/>
      <c r="M1062" s="34"/>
      <c r="N1062" s="33"/>
      <c r="O1062" s="34" t="s">
        <v>239</v>
      </c>
      <c r="P1062" s="53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  <c r="AB1062" s="34"/>
      <c r="AC1062" s="34"/>
      <c r="AD1062" s="34"/>
      <c r="AE1062" s="34"/>
      <c r="AF1062" s="34"/>
      <c r="AG1062" s="34"/>
      <c r="AH1062" s="34"/>
      <c r="AI1062" s="34"/>
      <c r="AJ1062" s="34"/>
      <c r="AK1062" s="34"/>
    </row>
    <row r="1063" spans="1:45">
      <c r="A1063" s="13">
        <v>41066</v>
      </c>
      <c r="B1063" s="33">
        <v>0</v>
      </c>
      <c r="C1063" s="33">
        <v>0</v>
      </c>
      <c r="D1063" s="33">
        <v>0</v>
      </c>
      <c r="E1063" s="33">
        <v>0</v>
      </c>
      <c r="F1063" s="25"/>
      <c r="G1063" s="25"/>
      <c r="H1063" s="33">
        <v>0</v>
      </c>
      <c r="I1063" s="25"/>
      <c r="J1063" s="33"/>
      <c r="K1063" s="36"/>
      <c r="L1063" s="36"/>
      <c r="M1063" s="34"/>
      <c r="N1063" s="33"/>
      <c r="O1063" s="34" t="s">
        <v>237</v>
      </c>
      <c r="P1063" s="53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  <c r="AB1063" s="34"/>
      <c r="AC1063" s="34"/>
      <c r="AD1063" s="34"/>
      <c r="AE1063" s="34"/>
      <c r="AF1063" s="34"/>
      <c r="AG1063" s="34"/>
      <c r="AH1063" s="34"/>
      <c r="AI1063" s="34"/>
      <c r="AJ1063" s="34"/>
      <c r="AK1063" s="34"/>
    </row>
    <row r="1064" spans="1:45">
      <c r="A1064" s="13">
        <v>41071</v>
      </c>
      <c r="B1064" s="33">
        <v>0</v>
      </c>
      <c r="C1064" s="33">
        <v>0</v>
      </c>
      <c r="D1064" s="33">
        <v>0</v>
      </c>
      <c r="E1064" s="33">
        <v>0</v>
      </c>
      <c r="F1064" s="25"/>
      <c r="G1064" s="25"/>
      <c r="H1064" s="33">
        <v>0</v>
      </c>
      <c r="I1064" s="25"/>
      <c r="J1064" s="33"/>
      <c r="K1064" s="36"/>
      <c r="L1064" s="36"/>
      <c r="M1064" s="34"/>
      <c r="N1064" s="33"/>
      <c r="O1064" s="34" t="s">
        <v>238</v>
      </c>
      <c r="P1064" s="53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  <c r="AB1064" s="34"/>
      <c r="AC1064" s="34"/>
      <c r="AD1064" s="34"/>
      <c r="AE1064" s="34"/>
      <c r="AF1064" s="34"/>
      <c r="AG1064" s="34"/>
      <c r="AH1064" s="34"/>
      <c r="AI1064" s="34"/>
      <c r="AJ1064" s="34"/>
      <c r="AK1064" s="34"/>
    </row>
    <row r="1065" spans="1:45">
      <c r="A1065" s="13">
        <v>41072</v>
      </c>
      <c r="B1065" s="33">
        <v>0</v>
      </c>
      <c r="C1065" s="33">
        <v>0</v>
      </c>
      <c r="D1065" s="33">
        <v>0</v>
      </c>
      <c r="E1065" s="33">
        <v>0</v>
      </c>
      <c r="F1065" s="25"/>
      <c r="G1065" s="25"/>
      <c r="H1065" s="33">
        <v>0</v>
      </c>
      <c r="I1065" s="25"/>
      <c r="J1065" s="33"/>
      <c r="K1065" s="36"/>
      <c r="L1065" s="36"/>
      <c r="M1065" s="34"/>
      <c r="N1065" s="33"/>
      <c r="O1065" s="34" t="s">
        <v>236</v>
      </c>
      <c r="P1065" s="53" t="s">
        <v>211</v>
      </c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4"/>
      <c r="AF1065" s="34"/>
      <c r="AG1065" s="34"/>
      <c r="AH1065" s="34"/>
      <c r="AI1065" s="34"/>
      <c r="AJ1065" s="34"/>
      <c r="AK1065" s="34"/>
    </row>
    <row r="1066" spans="1:45">
      <c r="A1066" s="13">
        <v>41072</v>
      </c>
      <c r="B1066" s="33">
        <v>0</v>
      </c>
      <c r="C1066" s="33">
        <v>0</v>
      </c>
      <c r="D1066" s="33">
        <v>0</v>
      </c>
      <c r="E1066" s="33">
        <v>0</v>
      </c>
      <c r="F1066" s="25"/>
      <c r="G1066" s="25"/>
      <c r="H1066" s="33">
        <v>0</v>
      </c>
      <c r="I1066" s="25"/>
      <c r="J1066" s="33"/>
      <c r="K1066" s="36"/>
      <c r="L1066" s="36"/>
      <c r="M1066" s="34"/>
      <c r="N1066" s="33"/>
      <c r="O1066" s="34" t="s">
        <v>236</v>
      </c>
      <c r="P1066" s="53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  <c r="AB1066" s="34"/>
      <c r="AC1066" s="34"/>
      <c r="AD1066" s="34"/>
      <c r="AE1066" s="34"/>
      <c r="AF1066" s="34"/>
      <c r="AG1066" s="34"/>
      <c r="AH1066" s="34"/>
      <c r="AI1066" s="34"/>
      <c r="AJ1066" s="34"/>
      <c r="AK1066" s="34"/>
    </row>
    <row r="1067" spans="1:45">
      <c r="A1067" s="13">
        <v>41080</v>
      </c>
      <c r="B1067" s="33">
        <v>0</v>
      </c>
      <c r="C1067" s="33">
        <v>0</v>
      </c>
      <c r="D1067" s="33">
        <v>0</v>
      </c>
      <c r="E1067" s="33">
        <v>0</v>
      </c>
      <c r="F1067" s="25"/>
      <c r="G1067" s="25"/>
      <c r="H1067" s="33">
        <v>0</v>
      </c>
      <c r="I1067" s="25"/>
      <c r="J1067" s="33"/>
      <c r="K1067" s="36"/>
      <c r="L1067" s="36"/>
      <c r="M1067" s="34"/>
      <c r="N1067" s="33"/>
      <c r="O1067" s="34" t="s">
        <v>264</v>
      </c>
      <c r="P1067" s="53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  <c r="AA1067" s="34"/>
      <c r="AB1067" s="34"/>
      <c r="AC1067" s="34"/>
      <c r="AD1067" s="34"/>
      <c r="AE1067" s="34"/>
      <c r="AF1067" s="34"/>
      <c r="AG1067" s="34"/>
      <c r="AH1067" s="34"/>
      <c r="AI1067" s="34"/>
      <c r="AJ1067" s="34"/>
      <c r="AK1067" s="34"/>
    </row>
    <row r="1068" spans="1:45">
      <c r="A1068" s="13">
        <v>41081</v>
      </c>
      <c r="B1068" s="33">
        <v>0</v>
      </c>
      <c r="C1068" s="33">
        <v>0</v>
      </c>
      <c r="D1068" s="33">
        <v>0</v>
      </c>
      <c r="E1068" s="33">
        <v>0</v>
      </c>
      <c r="F1068" s="25"/>
      <c r="G1068" s="25"/>
      <c r="H1068" s="33">
        <v>0</v>
      </c>
      <c r="I1068" s="25"/>
      <c r="J1068" s="33"/>
      <c r="K1068" s="36"/>
      <c r="L1068" s="36"/>
      <c r="M1068" s="34"/>
      <c r="N1068" s="33"/>
      <c r="O1068" s="34" t="s">
        <v>296</v>
      </c>
      <c r="P1068" s="53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  <c r="AB1068" s="34"/>
      <c r="AC1068" s="34"/>
      <c r="AD1068" s="34"/>
      <c r="AE1068" s="34"/>
      <c r="AF1068" s="34"/>
      <c r="AG1068" s="34"/>
      <c r="AH1068" s="34"/>
      <c r="AI1068" s="34"/>
      <c r="AJ1068" s="34"/>
      <c r="AK1068" s="34"/>
    </row>
    <row r="1069" spans="1:45">
      <c r="A1069" s="13">
        <v>41085</v>
      </c>
      <c r="B1069" s="33">
        <v>0</v>
      </c>
      <c r="C1069" s="33">
        <v>0</v>
      </c>
      <c r="D1069" s="33">
        <v>0</v>
      </c>
      <c r="E1069" s="33">
        <v>0</v>
      </c>
      <c r="F1069" s="25"/>
      <c r="G1069" s="25"/>
      <c r="H1069" s="33">
        <v>0</v>
      </c>
      <c r="I1069" s="25"/>
      <c r="J1069" s="33"/>
      <c r="K1069" s="36"/>
      <c r="L1069" s="36"/>
      <c r="M1069" s="34"/>
      <c r="N1069" s="33"/>
      <c r="O1069" s="34" t="s">
        <v>275</v>
      </c>
      <c r="P1069" s="53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  <c r="AB1069" s="34"/>
      <c r="AC1069" s="34"/>
      <c r="AD1069" s="34"/>
      <c r="AE1069" s="34"/>
      <c r="AF1069" s="34"/>
      <c r="AG1069" s="34"/>
      <c r="AH1069" s="34"/>
      <c r="AI1069" s="34"/>
      <c r="AJ1069" s="34"/>
      <c r="AK1069" s="34"/>
    </row>
    <row r="1070" spans="1:45" ht="13.5" thickBot="1">
      <c r="A1070" s="14">
        <v>41086</v>
      </c>
      <c r="B1070" s="38">
        <v>0</v>
      </c>
      <c r="C1070" s="38">
        <v>0</v>
      </c>
      <c r="D1070" s="38">
        <v>0</v>
      </c>
      <c r="E1070" s="38">
        <v>0</v>
      </c>
      <c r="F1070" s="26"/>
      <c r="G1070" s="26"/>
      <c r="H1070" s="38">
        <v>0</v>
      </c>
      <c r="I1070" s="26"/>
      <c r="J1070" s="38"/>
      <c r="K1070" s="39"/>
      <c r="L1070" s="39"/>
      <c r="M1070" s="39"/>
      <c r="N1070" s="38"/>
      <c r="O1070" s="43" t="s">
        <v>276</v>
      </c>
      <c r="P1070" s="57"/>
      <c r="Q1070" s="36"/>
      <c r="R1070" s="36"/>
      <c r="S1070" s="34"/>
      <c r="T1070" s="34"/>
      <c r="U1070" s="34"/>
      <c r="V1070" s="34"/>
      <c r="W1070" s="34"/>
      <c r="X1070" s="34"/>
      <c r="Y1070" s="34"/>
      <c r="Z1070" s="34"/>
      <c r="AA1070" s="34"/>
      <c r="AB1070" s="34"/>
      <c r="AC1070" s="34"/>
      <c r="AD1070" s="34"/>
      <c r="AE1070" s="34"/>
      <c r="AF1070" s="34"/>
      <c r="AG1070" s="34"/>
      <c r="AH1070" s="34"/>
      <c r="AI1070" s="34"/>
      <c r="AJ1070" s="34"/>
      <c r="AK1070" s="34"/>
    </row>
    <row r="1071" spans="1:45">
      <c r="B1071" s="34">
        <f>COUNT(B993:I1070)</f>
        <v>468</v>
      </c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  <c r="AB1071" s="34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</row>
    <row r="1072" spans="1:45">
      <c r="B1072" s="34"/>
      <c r="C1072" s="34"/>
      <c r="D1072" s="34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  <c r="AB1072" s="34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</row>
    <row r="1073" spans="1:24">
      <c r="A1073" s="1" t="s">
        <v>138</v>
      </c>
      <c r="B1073" s="12" t="s">
        <v>13</v>
      </c>
      <c r="C1073" s="11" t="s">
        <v>13</v>
      </c>
      <c r="D1073" s="12" t="s">
        <v>13</v>
      </c>
      <c r="E1073" s="11" t="s">
        <v>13</v>
      </c>
      <c r="F1073" s="12" t="s">
        <v>13</v>
      </c>
      <c r="G1073" s="11" t="s">
        <v>13</v>
      </c>
      <c r="H1073" s="11" t="s">
        <v>13</v>
      </c>
      <c r="I1073" s="12" t="s">
        <v>13</v>
      </c>
      <c r="J1073" s="11" t="s">
        <v>13</v>
      </c>
      <c r="K1073" s="11" t="s">
        <v>13</v>
      </c>
      <c r="L1073" s="11" t="s">
        <v>13</v>
      </c>
      <c r="M1073" s="11" t="s">
        <v>13</v>
      </c>
      <c r="N1073" s="11" t="s">
        <v>13</v>
      </c>
      <c r="O1073" s="11" t="s">
        <v>13</v>
      </c>
      <c r="P1073" s="11" t="s">
        <v>16</v>
      </c>
      <c r="Q1073" s="34"/>
      <c r="R1073" s="34"/>
      <c r="S1073" s="34"/>
      <c r="W1073" s="143"/>
      <c r="X1073" s="143"/>
    </row>
    <row r="1074" spans="1:24">
      <c r="A1074" s="3" t="s">
        <v>0</v>
      </c>
      <c r="B1074" s="4" t="s">
        <v>18</v>
      </c>
      <c r="C1074" s="6" t="s">
        <v>19</v>
      </c>
      <c r="D1074" s="6" t="s">
        <v>20</v>
      </c>
      <c r="E1074" s="4" t="s">
        <v>21</v>
      </c>
      <c r="F1074" s="4" t="s">
        <v>23</v>
      </c>
      <c r="G1074" s="4" t="s">
        <v>24</v>
      </c>
      <c r="H1074" s="4" t="s">
        <v>25</v>
      </c>
      <c r="I1074" s="4" t="s">
        <v>26</v>
      </c>
      <c r="J1074" s="4" t="s">
        <v>27</v>
      </c>
      <c r="K1074" s="4" t="s">
        <v>28</v>
      </c>
      <c r="L1074" s="4" t="s">
        <v>48</v>
      </c>
      <c r="M1074" s="4" t="s">
        <v>49</v>
      </c>
      <c r="N1074" s="6" t="s">
        <v>22</v>
      </c>
      <c r="O1074" s="5" t="s">
        <v>42</v>
      </c>
      <c r="P1074" s="4" t="s">
        <v>29</v>
      </c>
      <c r="Q1074" s="4" t="s">
        <v>30</v>
      </c>
      <c r="R1074" s="6" t="s">
        <v>31</v>
      </c>
      <c r="S1074" s="5" t="s">
        <v>32</v>
      </c>
      <c r="T1074" s="6" t="s">
        <v>6</v>
      </c>
      <c r="U1074" s="5" t="s">
        <v>7</v>
      </c>
      <c r="V1074" s="4" t="s">
        <v>8</v>
      </c>
      <c r="W1074" s="71"/>
      <c r="X1074" s="71"/>
    </row>
    <row r="1075" spans="1:24">
      <c r="A1075" s="13">
        <v>41002</v>
      </c>
      <c r="B1075" s="17">
        <v>0</v>
      </c>
      <c r="C1075" s="17">
        <v>0</v>
      </c>
      <c r="D1075" s="17">
        <v>0</v>
      </c>
      <c r="E1075" s="17">
        <v>0</v>
      </c>
      <c r="F1075" s="17">
        <v>0</v>
      </c>
      <c r="G1075" s="130"/>
      <c r="H1075" s="131"/>
      <c r="I1075" s="131"/>
      <c r="J1075" s="131"/>
      <c r="K1075" s="131"/>
      <c r="L1075" s="131"/>
      <c r="M1075" s="132"/>
      <c r="N1075" s="17">
        <v>0</v>
      </c>
      <c r="O1075" s="17">
        <v>0</v>
      </c>
      <c r="P1075" s="33"/>
      <c r="Q1075" s="34"/>
      <c r="R1075" s="34"/>
      <c r="S1075" s="34"/>
      <c r="T1075" s="7"/>
      <c r="U1075" s="54" t="s">
        <v>128</v>
      </c>
      <c r="V1075" s="53"/>
      <c r="W1075" s="143"/>
      <c r="X1075" s="143"/>
    </row>
    <row r="1076" spans="1:24">
      <c r="A1076" s="13">
        <v>41003</v>
      </c>
      <c r="B1076" s="17">
        <v>0</v>
      </c>
      <c r="C1076" s="17">
        <v>0</v>
      </c>
      <c r="D1076" s="17">
        <v>0</v>
      </c>
      <c r="E1076" s="17">
        <v>0</v>
      </c>
      <c r="F1076" s="17">
        <v>0</v>
      </c>
      <c r="G1076" s="25"/>
      <c r="H1076" s="23"/>
      <c r="I1076" s="23"/>
      <c r="J1076" s="23"/>
      <c r="K1076" s="23"/>
      <c r="L1076" s="23"/>
      <c r="M1076" s="122"/>
      <c r="N1076" s="17">
        <v>0</v>
      </c>
      <c r="O1076" s="17">
        <v>0</v>
      </c>
      <c r="P1076" s="33"/>
      <c r="Q1076" s="34"/>
      <c r="R1076" s="34"/>
      <c r="S1076" s="34"/>
      <c r="T1076" s="7"/>
      <c r="U1076" s="56" t="s">
        <v>129</v>
      </c>
      <c r="V1076" s="53"/>
      <c r="W1076" s="56"/>
      <c r="X1076" s="64"/>
    </row>
    <row r="1077" spans="1:24">
      <c r="A1077" s="13">
        <v>41008</v>
      </c>
      <c r="B1077" s="17"/>
      <c r="C1077" s="17"/>
      <c r="D1077" s="17"/>
      <c r="E1077" s="17"/>
      <c r="F1077" s="17"/>
      <c r="G1077" s="25"/>
      <c r="H1077" s="23"/>
      <c r="I1077" s="23"/>
      <c r="J1077" s="23"/>
      <c r="K1077" s="23"/>
      <c r="L1077" s="23"/>
      <c r="M1077" s="122"/>
      <c r="N1077" s="17"/>
      <c r="O1077" s="17"/>
      <c r="P1077" s="33"/>
      <c r="Q1077" s="34"/>
      <c r="R1077" s="34"/>
      <c r="S1077" s="34"/>
      <c r="T1077" s="7"/>
      <c r="U1077" s="54"/>
      <c r="V1077" s="53"/>
      <c r="W1077" s="56"/>
      <c r="X1077" s="64"/>
    </row>
    <row r="1078" spans="1:24">
      <c r="A1078" s="13">
        <v>41010</v>
      </c>
      <c r="B1078" s="17"/>
      <c r="C1078" s="17"/>
      <c r="D1078" s="17"/>
      <c r="E1078" s="17"/>
      <c r="F1078" s="17"/>
      <c r="G1078" s="25"/>
      <c r="H1078" s="23"/>
      <c r="I1078" s="23"/>
      <c r="J1078" s="23"/>
      <c r="K1078" s="23"/>
      <c r="L1078" s="23"/>
      <c r="M1078" s="122"/>
      <c r="N1078" s="17"/>
      <c r="O1078" s="17"/>
      <c r="P1078" s="33"/>
      <c r="Q1078" s="34"/>
      <c r="R1078" s="34"/>
      <c r="S1078" s="34"/>
      <c r="T1078" s="7"/>
      <c r="U1078" s="54"/>
      <c r="V1078" s="53"/>
    </row>
    <row r="1079" spans="1:24">
      <c r="A1079" s="13">
        <v>41015</v>
      </c>
      <c r="B1079" s="17"/>
      <c r="C1079" s="17"/>
      <c r="D1079" s="17"/>
      <c r="E1079" s="17"/>
      <c r="F1079" s="17"/>
      <c r="G1079" s="25"/>
      <c r="H1079" s="23"/>
      <c r="I1079" s="23"/>
      <c r="J1079" s="23"/>
      <c r="K1079" s="23"/>
      <c r="L1079" s="23"/>
      <c r="M1079" s="122"/>
      <c r="N1079" s="17"/>
      <c r="O1079" s="17"/>
      <c r="P1079" s="33"/>
      <c r="Q1079" s="34"/>
      <c r="R1079" s="34"/>
      <c r="S1079" s="34"/>
      <c r="T1079" s="7"/>
      <c r="U1079" s="54"/>
      <c r="V1079" s="53"/>
    </row>
    <row r="1080" spans="1:24">
      <c r="A1080" s="13">
        <v>41017</v>
      </c>
      <c r="B1080" s="17"/>
      <c r="C1080" s="17"/>
      <c r="D1080" s="17"/>
      <c r="E1080" s="17"/>
      <c r="F1080" s="17"/>
      <c r="G1080" s="25"/>
      <c r="H1080" s="23"/>
      <c r="I1080" s="23"/>
      <c r="J1080" s="23"/>
      <c r="K1080" s="23"/>
      <c r="L1080" s="23"/>
      <c r="M1080" s="122"/>
      <c r="N1080" s="17"/>
      <c r="O1080" s="17"/>
      <c r="P1080" s="33"/>
      <c r="Q1080" s="34"/>
      <c r="R1080" s="34"/>
      <c r="S1080" s="34"/>
      <c r="T1080" s="7"/>
      <c r="U1080" s="56"/>
      <c r="V1080" s="53"/>
    </row>
    <row r="1081" spans="1:24">
      <c r="A1081" s="13">
        <v>41022</v>
      </c>
      <c r="B1081" s="17"/>
      <c r="C1081" s="17"/>
      <c r="D1081" s="17"/>
      <c r="E1081" s="17"/>
      <c r="F1081" s="17"/>
      <c r="G1081" s="25"/>
      <c r="H1081" s="23"/>
      <c r="I1081" s="23"/>
      <c r="J1081" s="23"/>
      <c r="K1081" s="23"/>
      <c r="L1081" s="23"/>
      <c r="M1081" s="122"/>
      <c r="N1081" s="17"/>
      <c r="O1081" s="17"/>
      <c r="P1081" s="33"/>
      <c r="Q1081" s="34"/>
      <c r="R1081" s="34"/>
      <c r="S1081" s="34"/>
      <c r="T1081" s="7"/>
      <c r="U1081" s="54"/>
      <c r="V1081" s="53"/>
    </row>
    <row r="1082" spans="1:24">
      <c r="A1082" s="13">
        <v>41024</v>
      </c>
      <c r="B1082" s="17"/>
      <c r="C1082" s="17"/>
      <c r="D1082" s="17"/>
      <c r="E1082" s="17"/>
      <c r="F1082" s="17"/>
      <c r="G1082" s="25"/>
      <c r="H1082" s="23"/>
      <c r="I1082" s="23"/>
      <c r="J1082" s="23"/>
      <c r="K1082" s="23"/>
      <c r="L1082" s="23"/>
      <c r="M1082" s="122"/>
      <c r="N1082" s="17"/>
      <c r="O1082" s="17"/>
      <c r="P1082" s="33"/>
      <c r="Q1082" s="34"/>
      <c r="R1082" s="34"/>
      <c r="S1082" s="34"/>
      <c r="T1082" s="7"/>
      <c r="U1082" s="54"/>
      <c r="V1082" s="53"/>
    </row>
    <row r="1083" spans="1:24">
      <c r="A1083" s="13">
        <v>41029</v>
      </c>
      <c r="B1083" s="17"/>
      <c r="C1083" s="17"/>
      <c r="D1083" s="17"/>
      <c r="E1083" s="17"/>
      <c r="F1083" s="17"/>
      <c r="G1083" s="25"/>
      <c r="H1083" s="23"/>
      <c r="I1083" s="23"/>
      <c r="J1083" s="23"/>
      <c r="K1083" s="23"/>
      <c r="L1083" s="23"/>
      <c r="M1083" s="122"/>
      <c r="N1083" s="17"/>
      <c r="O1083" s="17"/>
      <c r="P1083" s="33"/>
      <c r="Q1083" s="34"/>
      <c r="R1083" s="34"/>
      <c r="S1083" s="34"/>
      <c r="T1083" s="7"/>
      <c r="U1083" s="56"/>
      <c r="V1083" s="53"/>
    </row>
    <row r="1084" spans="1:24">
      <c r="A1084" s="13">
        <v>41031</v>
      </c>
      <c r="B1084" s="17"/>
      <c r="C1084" s="17"/>
      <c r="D1084" s="17"/>
      <c r="E1084" s="17"/>
      <c r="F1084" s="17"/>
      <c r="G1084" s="25"/>
      <c r="H1084" s="23"/>
      <c r="I1084" s="23"/>
      <c r="J1084" s="23"/>
      <c r="K1084" s="23"/>
      <c r="L1084" s="23"/>
      <c r="M1084" s="122"/>
      <c r="N1084" s="17"/>
      <c r="O1084" s="17"/>
      <c r="P1084" s="33"/>
      <c r="Q1084" s="34"/>
      <c r="R1084" s="34"/>
      <c r="S1084" s="34"/>
      <c r="T1084" s="7"/>
      <c r="U1084" s="54"/>
      <c r="V1084" s="53"/>
    </row>
    <row r="1085" spans="1:24">
      <c r="A1085" s="13">
        <v>41036</v>
      </c>
      <c r="B1085" s="17"/>
      <c r="C1085" s="17"/>
      <c r="D1085" s="17"/>
      <c r="E1085" s="17"/>
      <c r="F1085" s="17"/>
      <c r="G1085" s="25"/>
      <c r="H1085" s="23"/>
      <c r="I1085" s="23"/>
      <c r="J1085" s="23"/>
      <c r="K1085" s="23"/>
      <c r="L1085" s="23"/>
      <c r="M1085" s="122"/>
      <c r="N1085" s="17"/>
      <c r="O1085" s="17"/>
      <c r="P1085" s="33"/>
      <c r="Q1085" s="34"/>
      <c r="R1085" s="34"/>
      <c r="S1085" s="34"/>
      <c r="T1085" s="7"/>
      <c r="U1085" s="54"/>
      <c r="V1085" s="53"/>
    </row>
    <row r="1086" spans="1:24">
      <c r="A1086" s="13">
        <v>41038</v>
      </c>
      <c r="B1086" s="17"/>
      <c r="C1086" s="17"/>
      <c r="D1086" s="17"/>
      <c r="E1086" s="17"/>
      <c r="F1086" s="17"/>
      <c r="G1086" s="25"/>
      <c r="H1086" s="23"/>
      <c r="I1086" s="23"/>
      <c r="J1086" s="23"/>
      <c r="K1086" s="23"/>
      <c r="L1086" s="23"/>
      <c r="M1086" s="122"/>
      <c r="N1086" s="17"/>
      <c r="O1086" s="17"/>
      <c r="P1086" s="33"/>
      <c r="Q1086" s="34"/>
      <c r="R1086" s="34"/>
      <c r="S1086" s="34"/>
      <c r="T1086" s="7"/>
      <c r="U1086" s="54"/>
      <c r="V1086" s="53"/>
    </row>
    <row r="1087" spans="1:24">
      <c r="A1087" s="13">
        <v>41043</v>
      </c>
      <c r="B1087" s="17"/>
      <c r="C1087" s="17"/>
      <c r="D1087" s="17"/>
      <c r="E1087" s="17"/>
      <c r="F1087" s="17"/>
      <c r="G1087" s="25"/>
      <c r="H1087" s="23"/>
      <c r="I1087" s="23"/>
      <c r="J1087" s="23"/>
      <c r="K1087" s="23"/>
      <c r="L1087" s="23"/>
      <c r="M1087" s="122"/>
      <c r="N1087" s="17"/>
      <c r="O1087" s="17"/>
      <c r="P1087" s="33"/>
      <c r="Q1087" s="34"/>
      <c r="R1087" s="34"/>
      <c r="S1087" s="34"/>
      <c r="T1087" s="7"/>
      <c r="U1087" s="54"/>
      <c r="V1087" s="53"/>
    </row>
    <row r="1088" spans="1:24">
      <c r="A1088" s="13">
        <v>41047</v>
      </c>
      <c r="B1088" s="17">
        <v>0</v>
      </c>
      <c r="C1088" s="17">
        <v>0</v>
      </c>
      <c r="D1088" s="17">
        <v>0</v>
      </c>
      <c r="E1088" s="17">
        <v>0</v>
      </c>
      <c r="F1088" s="17">
        <v>0</v>
      </c>
      <c r="G1088" s="25"/>
      <c r="H1088" s="23"/>
      <c r="I1088" s="23"/>
      <c r="J1088" s="23"/>
      <c r="K1088" s="23"/>
      <c r="L1088" s="23"/>
      <c r="M1088" s="122"/>
      <c r="N1088" s="17">
        <v>0</v>
      </c>
      <c r="O1088" s="17">
        <v>0</v>
      </c>
      <c r="P1088" s="33"/>
      <c r="Q1088" s="34"/>
      <c r="R1088" s="34"/>
      <c r="S1088" s="34"/>
      <c r="T1088" s="7"/>
      <c r="U1088" s="54" t="s">
        <v>186</v>
      </c>
      <c r="V1088" s="53"/>
    </row>
    <row r="1089" spans="1:24">
      <c r="A1089" s="13">
        <v>41050</v>
      </c>
      <c r="B1089" s="17"/>
      <c r="C1089" s="17"/>
      <c r="D1089" s="17"/>
      <c r="E1089" s="17"/>
      <c r="F1089" s="17"/>
      <c r="G1089" s="25"/>
      <c r="H1089" s="23"/>
      <c r="I1089" s="23"/>
      <c r="J1089" s="23"/>
      <c r="K1089" s="23"/>
      <c r="L1089" s="23"/>
      <c r="M1089" s="122"/>
      <c r="N1089" s="17"/>
      <c r="O1089" s="17"/>
      <c r="P1089" s="33"/>
      <c r="Q1089" s="34"/>
      <c r="R1089" s="34"/>
      <c r="S1089" s="34"/>
      <c r="T1089" s="7"/>
      <c r="U1089" s="54"/>
      <c r="V1089" s="53"/>
    </row>
    <row r="1090" spans="1:24">
      <c r="A1090" s="13">
        <v>41052</v>
      </c>
      <c r="B1090" s="17"/>
      <c r="C1090" s="17"/>
      <c r="D1090" s="17"/>
      <c r="E1090" s="17"/>
      <c r="F1090" s="17"/>
      <c r="G1090" s="25"/>
      <c r="H1090" s="23"/>
      <c r="I1090" s="23"/>
      <c r="J1090" s="23"/>
      <c r="K1090" s="23"/>
      <c r="L1090" s="23"/>
      <c r="M1090" s="122"/>
      <c r="N1090" s="17"/>
      <c r="O1090" s="17"/>
      <c r="P1090" s="33"/>
      <c r="Q1090" s="34"/>
      <c r="R1090" s="34"/>
      <c r="S1090" s="34"/>
      <c r="T1090" s="7"/>
      <c r="U1090" s="54"/>
      <c r="V1090" s="53"/>
    </row>
    <row r="1091" spans="1:24">
      <c r="A1091" s="13">
        <v>41057</v>
      </c>
      <c r="B1091" s="17"/>
      <c r="C1091" s="17"/>
      <c r="D1091" s="17"/>
      <c r="E1091" s="17"/>
      <c r="F1091" s="17"/>
      <c r="G1091" s="25"/>
      <c r="H1091" s="23"/>
      <c r="I1091" s="23"/>
      <c r="J1091" s="23"/>
      <c r="K1091" s="23"/>
      <c r="L1091" s="23"/>
      <c r="M1091" s="122"/>
      <c r="N1091" s="17"/>
      <c r="O1091" s="17"/>
      <c r="P1091" s="33"/>
      <c r="Q1091" s="34"/>
      <c r="R1091" s="34"/>
      <c r="S1091" s="34"/>
      <c r="T1091" s="7"/>
      <c r="U1091" s="54"/>
      <c r="V1091" s="53"/>
    </row>
    <row r="1092" spans="1:24">
      <c r="A1092" s="13">
        <v>41059</v>
      </c>
      <c r="B1092" s="17"/>
      <c r="C1092" s="17"/>
      <c r="D1092" s="17"/>
      <c r="E1092" s="17"/>
      <c r="F1092" s="17"/>
      <c r="G1092" s="25"/>
      <c r="H1092" s="23"/>
      <c r="I1092" s="23"/>
      <c r="J1092" s="23"/>
      <c r="K1092" s="23"/>
      <c r="L1092" s="23"/>
      <c r="M1092" s="122"/>
      <c r="N1092" s="17"/>
      <c r="O1092" s="17"/>
      <c r="P1092" s="33"/>
      <c r="Q1092" s="34"/>
      <c r="R1092" s="34"/>
      <c r="S1092" s="34"/>
      <c r="T1092" s="7"/>
      <c r="U1092" s="54"/>
      <c r="V1092" s="53"/>
    </row>
    <row r="1093" spans="1:24">
      <c r="A1093" s="13">
        <v>41061</v>
      </c>
      <c r="B1093" s="17">
        <v>0</v>
      </c>
      <c r="C1093" s="17">
        <v>0</v>
      </c>
      <c r="D1093" s="17">
        <v>0</v>
      </c>
      <c r="E1093" s="17">
        <v>0</v>
      </c>
      <c r="F1093" s="17">
        <v>0</v>
      </c>
      <c r="G1093" s="25"/>
      <c r="H1093" s="23"/>
      <c r="I1093" s="23"/>
      <c r="J1093" s="23"/>
      <c r="K1093" s="23"/>
      <c r="L1093" s="23"/>
      <c r="M1093" s="122"/>
      <c r="N1093" s="17">
        <v>0</v>
      </c>
      <c r="O1093" s="17">
        <v>0</v>
      </c>
      <c r="P1093" s="33"/>
      <c r="Q1093" s="34"/>
      <c r="R1093" s="34"/>
      <c r="S1093" s="34"/>
      <c r="T1093" s="7"/>
      <c r="U1093" s="2" t="s">
        <v>233</v>
      </c>
      <c r="V1093" s="53"/>
    </row>
    <row r="1094" spans="1:24">
      <c r="A1094" s="13">
        <v>41066</v>
      </c>
      <c r="B1094" s="17"/>
      <c r="C1094" s="17"/>
      <c r="D1094" s="17"/>
      <c r="E1094" s="17"/>
      <c r="F1094" s="17"/>
      <c r="G1094" s="25"/>
      <c r="H1094" s="23"/>
      <c r="I1094" s="23"/>
      <c r="J1094" s="23"/>
      <c r="K1094" s="23"/>
      <c r="L1094" s="23"/>
      <c r="M1094" s="122"/>
      <c r="N1094" s="17"/>
      <c r="O1094" s="17"/>
      <c r="P1094" s="33"/>
      <c r="Q1094" s="34"/>
      <c r="R1094" s="34"/>
      <c r="S1094" s="34"/>
      <c r="T1094" s="7"/>
      <c r="U1094" s="54"/>
      <c r="V1094" s="53"/>
    </row>
    <row r="1095" spans="1:24">
      <c r="A1095" s="13">
        <v>41071</v>
      </c>
      <c r="B1095" s="17"/>
      <c r="C1095" s="17"/>
      <c r="D1095" s="17"/>
      <c r="E1095" s="17"/>
      <c r="F1095" s="17"/>
      <c r="G1095" s="25"/>
      <c r="H1095" s="23"/>
      <c r="I1095" s="23"/>
      <c r="J1095" s="23"/>
      <c r="K1095" s="23"/>
      <c r="L1095" s="23"/>
      <c r="M1095" s="122"/>
      <c r="N1095" s="17"/>
      <c r="O1095" s="17"/>
      <c r="P1095" s="33"/>
      <c r="Q1095" s="34"/>
      <c r="R1095" s="34"/>
      <c r="S1095" s="34"/>
      <c r="T1095" s="7"/>
      <c r="U1095" s="54"/>
      <c r="V1095" s="53"/>
    </row>
    <row r="1096" spans="1:24">
      <c r="A1096" s="13">
        <v>41073</v>
      </c>
      <c r="B1096" s="17"/>
      <c r="C1096" s="17"/>
      <c r="D1096" s="17"/>
      <c r="E1096" s="17"/>
      <c r="F1096" s="17"/>
      <c r="G1096" s="25"/>
      <c r="H1096" s="23"/>
      <c r="I1096" s="23"/>
      <c r="J1096" s="23"/>
      <c r="K1096" s="23"/>
      <c r="L1096" s="23"/>
      <c r="M1096" s="122"/>
      <c r="N1096" s="17"/>
      <c r="O1096" s="17"/>
      <c r="P1096" s="33"/>
      <c r="Q1096" s="34"/>
      <c r="R1096" s="34"/>
      <c r="S1096" s="34"/>
      <c r="T1096" s="7"/>
      <c r="U1096" s="54"/>
      <c r="V1096" s="53"/>
    </row>
    <row r="1097" spans="1:24">
      <c r="A1097" s="13">
        <v>41078</v>
      </c>
      <c r="B1097" s="17"/>
      <c r="C1097" s="17"/>
      <c r="D1097" s="17"/>
      <c r="E1097" s="17"/>
      <c r="F1097" s="17"/>
      <c r="G1097" s="25"/>
      <c r="H1097" s="23"/>
      <c r="I1097" s="23"/>
      <c r="J1097" s="23"/>
      <c r="K1097" s="23"/>
      <c r="L1097" s="23"/>
      <c r="M1097" s="122"/>
      <c r="N1097" s="17"/>
      <c r="O1097" s="17"/>
      <c r="P1097" s="33"/>
      <c r="Q1097" s="34"/>
      <c r="R1097" s="34"/>
      <c r="S1097" s="34"/>
      <c r="T1097" s="7"/>
      <c r="U1097" s="54"/>
      <c r="V1097" s="53"/>
    </row>
    <row r="1098" spans="1:24">
      <c r="A1098" s="13">
        <v>41080</v>
      </c>
      <c r="B1098" s="17"/>
      <c r="C1098" s="17"/>
      <c r="D1098" s="17"/>
      <c r="E1098" s="17"/>
      <c r="F1098" s="17"/>
      <c r="G1098" s="25"/>
      <c r="H1098" s="23"/>
      <c r="I1098" s="23"/>
      <c r="J1098" s="23"/>
      <c r="K1098" s="23"/>
      <c r="L1098" s="23"/>
      <c r="M1098" s="122"/>
      <c r="N1098" s="17"/>
      <c r="O1098" s="17"/>
      <c r="P1098" s="33"/>
      <c r="Q1098" s="34"/>
      <c r="R1098" s="34"/>
      <c r="S1098" s="34"/>
      <c r="T1098" s="7"/>
      <c r="U1098" s="54"/>
      <c r="V1098" s="53"/>
    </row>
    <row r="1099" spans="1:24">
      <c r="A1099" s="13">
        <v>41085</v>
      </c>
      <c r="B1099" s="17"/>
      <c r="C1099" s="17"/>
      <c r="D1099" s="17"/>
      <c r="E1099" s="17"/>
      <c r="F1099" s="17"/>
      <c r="G1099" s="25"/>
      <c r="H1099" s="23"/>
      <c r="I1099" s="23"/>
      <c r="J1099" s="23"/>
      <c r="K1099" s="23"/>
      <c r="L1099" s="23"/>
      <c r="M1099" s="122"/>
      <c r="N1099" s="17"/>
      <c r="O1099" s="17"/>
      <c r="P1099" s="33"/>
      <c r="Q1099" s="34"/>
      <c r="R1099" s="34"/>
      <c r="S1099" s="34"/>
      <c r="T1099" s="7"/>
      <c r="U1099" s="54"/>
      <c r="V1099" s="53"/>
    </row>
    <row r="1100" spans="1:24" ht="13.5" thickBot="1">
      <c r="A1100" s="14">
        <v>41087</v>
      </c>
      <c r="B1100" s="20"/>
      <c r="C1100" s="20"/>
      <c r="D1100" s="20"/>
      <c r="E1100" s="20"/>
      <c r="F1100" s="20"/>
      <c r="G1100" s="26"/>
      <c r="H1100" s="24"/>
      <c r="I1100" s="24"/>
      <c r="J1100" s="24"/>
      <c r="K1100" s="24"/>
      <c r="L1100" s="24"/>
      <c r="M1100" s="91"/>
      <c r="N1100" s="20"/>
      <c r="O1100" s="20"/>
      <c r="P1100" s="38"/>
      <c r="Q1100" s="39"/>
      <c r="R1100" s="39"/>
      <c r="S1100" s="39"/>
      <c r="T1100" s="68"/>
      <c r="U1100" s="55"/>
      <c r="V1100" s="57"/>
      <c r="W1100" s="9"/>
      <c r="X1100" s="9"/>
    </row>
    <row r="1101" spans="1:24">
      <c r="A1101" s="3" t="s">
        <v>0</v>
      </c>
      <c r="B1101" s="4" t="s">
        <v>18</v>
      </c>
      <c r="C1101" s="6" t="s">
        <v>19</v>
      </c>
      <c r="D1101" s="6" t="s">
        <v>20</v>
      </c>
      <c r="E1101" s="4" t="s">
        <v>21</v>
      </c>
      <c r="F1101" s="4" t="s">
        <v>23</v>
      </c>
      <c r="G1101" s="4" t="s">
        <v>24</v>
      </c>
      <c r="H1101" s="4" t="s">
        <v>25</v>
      </c>
      <c r="I1101" s="4" t="s">
        <v>26</v>
      </c>
      <c r="J1101" s="4" t="s">
        <v>27</v>
      </c>
      <c r="K1101" s="4" t="s">
        <v>28</v>
      </c>
      <c r="L1101" s="4" t="s">
        <v>48</v>
      </c>
      <c r="M1101" s="4" t="s">
        <v>49</v>
      </c>
      <c r="N1101" s="6" t="s">
        <v>22</v>
      </c>
      <c r="O1101" s="5" t="s">
        <v>42</v>
      </c>
      <c r="P1101" s="4" t="s">
        <v>29</v>
      </c>
      <c r="Q1101" s="4" t="s">
        <v>30</v>
      </c>
      <c r="R1101" s="6" t="s">
        <v>31</v>
      </c>
      <c r="S1101" s="5" t="s">
        <v>32</v>
      </c>
      <c r="T1101" s="6" t="s">
        <v>6</v>
      </c>
      <c r="U1101" s="5" t="s">
        <v>7</v>
      </c>
      <c r="V1101" s="4" t="s">
        <v>8</v>
      </c>
      <c r="W1101" s="71"/>
      <c r="X1101" s="71"/>
    </row>
    <row r="1102" spans="1:24">
      <c r="A1102" s="13">
        <v>41002</v>
      </c>
      <c r="B1102" s="17">
        <v>0</v>
      </c>
      <c r="C1102" s="17">
        <v>0</v>
      </c>
      <c r="D1102" s="17">
        <v>0</v>
      </c>
      <c r="E1102" s="17">
        <v>0</v>
      </c>
      <c r="F1102" s="17">
        <v>0</v>
      </c>
      <c r="G1102" s="17">
        <v>0</v>
      </c>
      <c r="H1102" s="17">
        <v>0</v>
      </c>
      <c r="I1102" s="17">
        <v>0</v>
      </c>
      <c r="J1102" s="17">
        <v>0</v>
      </c>
      <c r="K1102" s="17">
        <v>0</v>
      </c>
      <c r="L1102" s="17">
        <v>0</v>
      </c>
      <c r="M1102" s="17">
        <v>0</v>
      </c>
      <c r="N1102" s="17">
        <v>0</v>
      </c>
      <c r="O1102" s="25"/>
      <c r="P1102" s="33"/>
      <c r="Q1102" s="34"/>
      <c r="R1102" s="34"/>
      <c r="S1102" s="34"/>
      <c r="T1102" s="7"/>
      <c r="U1102" s="54" t="s">
        <v>128</v>
      </c>
      <c r="V1102" s="53"/>
      <c r="W1102" s="143"/>
      <c r="X1102" s="143"/>
    </row>
    <row r="1103" spans="1:24">
      <c r="A1103" s="13">
        <v>41003</v>
      </c>
      <c r="B1103" s="17">
        <v>0</v>
      </c>
      <c r="C1103" s="17">
        <v>0</v>
      </c>
      <c r="D1103" s="17">
        <v>0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25"/>
      <c r="P1103" s="33"/>
      <c r="Q1103" s="34"/>
      <c r="R1103" s="34"/>
      <c r="S1103" s="34"/>
      <c r="T1103" s="7"/>
      <c r="U1103" s="56" t="s">
        <v>129</v>
      </c>
      <c r="V1103" s="53"/>
      <c r="W1103" s="56"/>
      <c r="X1103" s="64"/>
    </row>
    <row r="1104" spans="1:24">
      <c r="A1104" s="13">
        <v>41008</v>
      </c>
      <c r="B1104" s="17"/>
      <c r="C1104" s="17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25"/>
      <c r="P1104" s="33"/>
      <c r="Q1104" s="34"/>
      <c r="R1104" s="34"/>
      <c r="S1104" s="34"/>
      <c r="T1104" s="7"/>
      <c r="U1104" s="54"/>
      <c r="V1104" s="53"/>
      <c r="W1104" s="56"/>
      <c r="X1104" s="64"/>
    </row>
    <row r="1105" spans="1:22">
      <c r="A1105" s="13">
        <v>41010</v>
      </c>
      <c r="B1105" s="17"/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25"/>
      <c r="P1105" s="33"/>
      <c r="Q1105" s="34"/>
      <c r="R1105" s="34"/>
      <c r="S1105" s="34"/>
      <c r="T1105" s="7"/>
      <c r="U1105" s="54"/>
      <c r="V1105" s="53"/>
    </row>
    <row r="1106" spans="1:22">
      <c r="A1106" s="13">
        <v>41015</v>
      </c>
      <c r="B1106" s="17"/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25"/>
      <c r="P1106" s="33"/>
      <c r="Q1106" s="34"/>
      <c r="R1106" s="34"/>
      <c r="S1106" s="34"/>
      <c r="T1106" s="7"/>
      <c r="U1106" s="54"/>
      <c r="V1106" s="53"/>
    </row>
    <row r="1107" spans="1:22">
      <c r="A1107" s="13">
        <v>41017</v>
      </c>
      <c r="B1107" s="17"/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25"/>
      <c r="P1107" s="33"/>
      <c r="Q1107" s="34"/>
      <c r="R1107" s="34"/>
      <c r="S1107" s="34"/>
      <c r="T1107" s="7"/>
      <c r="U1107" s="56"/>
      <c r="V1107" s="53"/>
    </row>
    <row r="1108" spans="1:22">
      <c r="A1108" s="13">
        <v>41022</v>
      </c>
      <c r="B1108" s="17"/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25"/>
      <c r="P1108" s="33"/>
      <c r="Q1108" s="34"/>
      <c r="R1108" s="34"/>
      <c r="S1108" s="34"/>
      <c r="T1108" s="7"/>
      <c r="U1108" s="54"/>
      <c r="V1108" s="53"/>
    </row>
    <row r="1109" spans="1:22">
      <c r="A1109" s="13">
        <v>41024</v>
      </c>
      <c r="B1109" s="17"/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25"/>
      <c r="P1109" s="33"/>
      <c r="Q1109" s="34"/>
      <c r="R1109" s="34"/>
      <c r="S1109" s="34"/>
      <c r="T1109" s="7"/>
      <c r="U1109" s="54"/>
      <c r="V1109" s="53"/>
    </row>
    <row r="1110" spans="1:22">
      <c r="A1110" s="13">
        <v>41029</v>
      </c>
      <c r="B1110" s="17"/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25"/>
      <c r="P1110" s="33"/>
      <c r="Q1110" s="34"/>
      <c r="R1110" s="34"/>
      <c r="S1110" s="34"/>
      <c r="T1110" s="7"/>
      <c r="U1110" s="56"/>
      <c r="V1110" s="53"/>
    </row>
    <row r="1111" spans="1:22">
      <c r="A1111" s="13">
        <v>41031</v>
      </c>
      <c r="B1111" s="17"/>
      <c r="C1111" s="17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25"/>
      <c r="P1111" s="33"/>
      <c r="Q1111" s="34"/>
      <c r="R1111" s="34"/>
      <c r="S1111" s="34"/>
      <c r="T1111" s="7"/>
      <c r="U1111" s="54"/>
      <c r="V1111" s="53"/>
    </row>
    <row r="1112" spans="1:22">
      <c r="A1112" s="13">
        <v>41036</v>
      </c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25"/>
      <c r="P1112" s="33"/>
      <c r="Q1112" s="34"/>
      <c r="R1112" s="34"/>
      <c r="S1112" s="34"/>
      <c r="T1112" s="7"/>
      <c r="U1112" s="54"/>
      <c r="V1112" s="53"/>
    </row>
    <row r="1113" spans="1:22">
      <c r="A1113" s="13">
        <v>41038</v>
      </c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25"/>
      <c r="P1113" s="33"/>
      <c r="Q1113" s="34"/>
      <c r="R1113" s="34"/>
      <c r="S1113" s="34"/>
      <c r="T1113" s="7"/>
      <c r="U1113" s="54"/>
      <c r="V1113" s="53"/>
    </row>
    <row r="1114" spans="1:22">
      <c r="A1114" s="13">
        <v>41043</v>
      </c>
      <c r="B1114" s="17"/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25"/>
      <c r="P1114" s="33"/>
      <c r="Q1114" s="34"/>
      <c r="R1114" s="34"/>
      <c r="S1114" s="34"/>
      <c r="T1114" s="7"/>
      <c r="U1114" s="54"/>
      <c r="V1114" s="53"/>
    </row>
    <row r="1115" spans="1:22">
      <c r="A1115" s="13">
        <v>41047</v>
      </c>
      <c r="B1115" s="17">
        <v>0</v>
      </c>
      <c r="C1115" s="17">
        <v>0</v>
      </c>
      <c r="D1115" s="17">
        <v>0</v>
      </c>
      <c r="E1115" s="17">
        <v>0</v>
      </c>
      <c r="F1115" s="17">
        <v>0</v>
      </c>
      <c r="G1115" s="17">
        <v>0</v>
      </c>
      <c r="H1115" s="17">
        <v>0</v>
      </c>
      <c r="I1115" s="17">
        <v>0</v>
      </c>
      <c r="J1115" s="17">
        <v>0</v>
      </c>
      <c r="K1115" s="17">
        <v>0</v>
      </c>
      <c r="L1115" s="17">
        <v>0</v>
      </c>
      <c r="M1115" s="17">
        <v>0</v>
      </c>
      <c r="N1115" s="17">
        <v>0</v>
      </c>
      <c r="O1115" s="25"/>
      <c r="P1115" s="33"/>
      <c r="Q1115" s="34"/>
      <c r="R1115" s="34"/>
      <c r="S1115" s="34"/>
      <c r="T1115" s="7"/>
      <c r="U1115" s="54" t="s">
        <v>186</v>
      </c>
      <c r="V1115" s="53"/>
    </row>
    <row r="1116" spans="1:22">
      <c r="A1116" s="13">
        <v>41050</v>
      </c>
      <c r="B1116" s="17"/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25"/>
      <c r="P1116" s="33"/>
      <c r="Q1116" s="34"/>
      <c r="R1116" s="34"/>
      <c r="S1116" s="34"/>
      <c r="T1116" s="7"/>
      <c r="U1116" s="54"/>
      <c r="V1116" s="53"/>
    </row>
    <row r="1117" spans="1:22">
      <c r="A1117" s="13">
        <v>41052</v>
      </c>
      <c r="B1117" s="17"/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25"/>
      <c r="P1117" s="33"/>
      <c r="Q1117" s="34"/>
      <c r="R1117" s="34"/>
      <c r="S1117" s="34"/>
      <c r="T1117" s="7"/>
      <c r="U1117" s="54"/>
      <c r="V1117" s="53"/>
    </row>
    <row r="1118" spans="1:22">
      <c r="A1118" s="13">
        <v>41057</v>
      </c>
      <c r="B1118" s="17"/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25"/>
      <c r="P1118" s="33"/>
      <c r="Q1118" s="34"/>
      <c r="R1118" s="34"/>
      <c r="S1118" s="34"/>
      <c r="T1118" s="7"/>
      <c r="U1118" s="54"/>
      <c r="V1118" s="53"/>
    </row>
    <row r="1119" spans="1:22">
      <c r="A1119" s="13">
        <v>41059</v>
      </c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25"/>
      <c r="P1119" s="33"/>
      <c r="Q1119" s="34"/>
      <c r="R1119" s="34"/>
      <c r="S1119" s="34"/>
      <c r="T1119" s="7"/>
      <c r="U1119" s="54"/>
      <c r="V1119" s="53"/>
    </row>
    <row r="1120" spans="1:22">
      <c r="A1120" s="13">
        <v>41061</v>
      </c>
      <c r="B1120" s="17">
        <v>0</v>
      </c>
      <c r="C1120" s="17">
        <v>0</v>
      </c>
      <c r="D1120" s="17">
        <v>0</v>
      </c>
      <c r="E1120" s="17">
        <v>0</v>
      </c>
      <c r="F1120" s="17">
        <v>0</v>
      </c>
      <c r="G1120" s="17">
        <v>0</v>
      </c>
      <c r="H1120" s="17">
        <v>0</v>
      </c>
      <c r="I1120" s="17">
        <v>0</v>
      </c>
      <c r="J1120" s="17">
        <v>0</v>
      </c>
      <c r="K1120" s="17">
        <v>0</v>
      </c>
      <c r="L1120" s="17">
        <v>0</v>
      </c>
      <c r="M1120" s="17">
        <v>0</v>
      </c>
      <c r="N1120" s="17">
        <v>0</v>
      </c>
      <c r="O1120" s="25"/>
      <c r="P1120" s="33"/>
      <c r="Q1120" s="34"/>
      <c r="R1120" s="34"/>
      <c r="S1120" s="34"/>
      <c r="T1120" s="7"/>
      <c r="U1120" s="2" t="s">
        <v>233</v>
      </c>
      <c r="V1120" s="53"/>
    </row>
    <row r="1121" spans="1:45">
      <c r="A1121" s="13">
        <v>41066</v>
      </c>
      <c r="B1121" s="17"/>
      <c r="C1121" s="17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25"/>
      <c r="P1121" s="33"/>
      <c r="Q1121" s="34"/>
      <c r="R1121" s="34"/>
      <c r="S1121" s="34"/>
      <c r="T1121" s="7"/>
      <c r="U1121" s="54"/>
      <c r="V1121" s="53"/>
    </row>
    <row r="1122" spans="1:45">
      <c r="A1122" s="13">
        <v>41071</v>
      </c>
      <c r="B1122" s="17"/>
      <c r="C1122" s="17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25"/>
      <c r="P1122" s="33"/>
      <c r="Q1122" s="34"/>
      <c r="R1122" s="34"/>
      <c r="S1122" s="34"/>
      <c r="T1122" s="7"/>
      <c r="U1122" s="54"/>
      <c r="V1122" s="53"/>
    </row>
    <row r="1123" spans="1:45">
      <c r="A1123" s="13">
        <v>41073</v>
      </c>
      <c r="B1123" s="17"/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25"/>
      <c r="P1123" s="33"/>
      <c r="Q1123" s="34"/>
      <c r="R1123" s="34"/>
      <c r="S1123" s="34"/>
      <c r="T1123" s="7"/>
      <c r="U1123" s="54"/>
      <c r="V1123" s="53"/>
    </row>
    <row r="1124" spans="1:45">
      <c r="A1124" s="13">
        <v>41078</v>
      </c>
      <c r="B1124" s="17"/>
      <c r="C1124" s="17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25"/>
      <c r="P1124" s="33"/>
      <c r="Q1124" s="34"/>
      <c r="R1124" s="34"/>
      <c r="S1124" s="34"/>
      <c r="T1124" s="7"/>
      <c r="U1124" s="54"/>
      <c r="V1124" s="53"/>
    </row>
    <row r="1125" spans="1:45">
      <c r="A1125" s="13">
        <v>41080</v>
      </c>
      <c r="B1125" s="17"/>
      <c r="C1125" s="17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25"/>
      <c r="P1125" s="33"/>
      <c r="Q1125" s="34"/>
      <c r="R1125" s="34"/>
      <c r="S1125" s="34"/>
      <c r="T1125" s="7"/>
      <c r="U1125" s="54"/>
      <c r="V1125" s="53"/>
    </row>
    <row r="1126" spans="1:45">
      <c r="A1126" s="13">
        <v>41085</v>
      </c>
      <c r="B1126" s="17"/>
      <c r="C1126" s="17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25"/>
      <c r="P1126" s="33"/>
      <c r="Q1126" s="34"/>
      <c r="R1126" s="34"/>
      <c r="S1126" s="34"/>
      <c r="T1126" s="7"/>
      <c r="U1126" s="54"/>
      <c r="V1126" s="53"/>
    </row>
    <row r="1127" spans="1:45" ht="13.5" thickBot="1">
      <c r="A1127" s="14">
        <v>41087</v>
      </c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6"/>
      <c r="P1127" s="38"/>
      <c r="Q1127" s="39"/>
      <c r="R1127" s="39"/>
      <c r="S1127" s="39"/>
      <c r="T1127" s="68"/>
      <c r="U1127" s="55"/>
      <c r="V1127" s="57"/>
      <c r="W1127" s="9"/>
      <c r="X1127" s="9"/>
    </row>
    <row r="1128" spans="1:45">
      <c r="B1128" s="34"/>
      <c r="C1128" s="34"/>
      <c r="D1128" s="34"/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  <c r="AA1128" s="34"/>
      <c r="AB1128" s="34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</row>
    <row r="1129" spans="1:45">
      <c r="B1129" s="34"/>
      <c r="C1129" s="34"/>
      <c r="D1129" s="34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  <c r="AB1129" s="34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</row>
    <row r="1130" spans="1:45">
      <c r="A1130" s="1" t="s">
        <v>139</v>
      </c>
      <c r="B1130" s="12" t="s">
        <v>13</v>
      </c>
      <c r="C1130" s="11" t="s">
        <v>13</v>
      </c>
      <c r="D1130" s="12" t="s">
        <v>13</v>
      </c>
      <c r="E1130" s="11" t="s">
        <v>13</v>
      </c>
      <c r="F1130" s="12" t="s">
        <v>13</v>
      </c>
      <c r="G1130" s="11" t="s">
        <v>13</v>
      </c>
      <c r="H1130" s="11" t="s">
        <v>13</v>
      </c>
      <c r="I1130" s="12" t="s">
        <v>13</v>
      </c>
      <c r="J1130" s="11" t="s">
        <v>13</v>
      </c>
      <c r="K1130" s="11" t="s">
        <v>13</v>
      </c>
      <c r="L1130" s="11" t="s">
        <v>13</v>
      </c>
      <c r="M1130" s="11" t="s">
        <v>13</v>
      </c>
      <c r="N1130" s="11" t="s">
        <v>16</v>
      </c>
      <c r="O1130" s="34"/>
    </row>
    <row r="1131" spans="1:45">
      <c r="A1131" s="3" t="s">
        <v>0</v>
      </c>
      <c r="B1131" s="4" t="s">
        <v>18</v>
      </c>
      <c r="C1131" s="6" t="s">
        <v>19</v>
      </c>
      <c r="D1131" s="6" t="s">
        <v>20</v>
      </c>
      <c r="E1131" s="4" t="s">
        <v>21</v>
      </c>
      <c r="F1131" s="4" t="s">
        <v>23</v>
      </c>
      <c r="G1131" s="4" t="s">
        <v>24</v>
      </c>
      <c r="H1131" s="4" t="s">
        <v>25</v>
      </c>
      <c r="I1131" s="4" t="s">
        <v>26</v>
      </c>
      <c r="J1131" s="4" t="s">
        <v>27</v>
      </c>
      <c r="K1131" s="4" t="s">
        <v>28</v>
      </c>
      <c r="L1131" s="6" t="s">
        <v>22</v>
      </c>
      <c r="M1131" s="5" t="s">
        <v>42</v>
      </c>
      <c r="N1131" s="4" t="s">
        <v>29</v>
      </c>
      <c r="O1131" s="4" t="s">
        <v>30</v>
      </c>
      <c r="P1131" s="6" t="s">
        <v>31</v>
      </c>
      <c r="Q1131" s="5" t="s">
        <v>32</v>
      </c>
      <c r="R1131" s="6" t="s">
        <v>6</v>
      </c>
      <c r="S1131" s="5" t="s">
        <v>7</v>
      </c>
      <c r="T1131" s="6" t="s">
        <v>8</v>
      </c>
    </row>
    <row r="1132" spans="1:45">
      <c r="A1132" s="13">
        <v>41002</v>
      </c>
      <c r="B1132" s="17">
        <v>0</v>
      </c>
      <c r="C1132" s="17">
        <v>0</v>
      </c>
      <c r="D1132" s="17">
        <v>0</v>
      </c>
      <c r="E1132" s="17">
        <v>0</v>
      </c>
      <c r="F1132" s="17">
        <v>0</v>
      </c>
      <c r="G1132" s="17">
        <v>0</v>
      </c>
      <c r="H1132" s="17">
        <v>0</v>
      </c>
      <c r="I1132" s="130"/>
      <c r="J1132" s="131"/>
      <c r="K1132" s="132"/>
      <c r="L1132" s="17">
        <v>0</v>
      </c>
      <c r="M1132" s="17">
        <v>0</v>
      </c>
      <c r="N1132" s="33"/>
      <c r="O1132" s="36"/>
      <c r="P1132" s="9"/>
      <c r="R1132" s="7"/>
      <c r="S1132" s="54" t="s">
        <v>128</v>
      </c>
      <c r="T1132" s="53"/>
    </row>
    <row r="1133" spans="1:45">
      <c r="A1133" s="13">
        <v>41003</v>
      </c>
      <c r="B1133" s="17"/>
      <c r="C1133" s="17"/>
      <c r="D1133" s="17"/>
      <c r="E1133" s="17"/>
      <c r="F1133" s="17"/>
      <c r="G1133" s="17"/>
      <c r="H1133" s="17"/>
      <c r="I1133" s="25"/>
      <c r="J1133" s="23"/>
      <c r="K1133" s="122"/>
      <c r="L1133" s="17"/>
      <c r="M1133" s="17"/>
      <c r="N1133" s="33"/>
      <c r="O1133" s="36"/>
      <c r="P1133" s="9"/>
      <c r="R1133" s="7"/>
      <c r="S1133" s="54"/>
      <c r="T1133" s="53"/>
      <c r="U1133" s="56"/>
      <c r="V1133" s="64"/>
    </row>
    <row r="1134" spans="1:45">
      <c r="A1134" s="13">
        <v>41009</v>
      </c>
      <c r="B1134" s="17">
        <v>0</v>
      </c>
      <c r="C1134" s="17">
        <v>0</v>
      </c>
      <c r="D1134" s="17">
        <v>0</v>
      </c>
      <c r="E1134" s="17">
        <v>0</v>
      </c>
      <c r="F1134" s="17">
        <v>0</v>
      </c>
      <c r="G1134" s="17">
        <v>0</v>
      </c>
      <c r="H1134" s="17">
        <v>0</v>
      </c>
      <c r="I1134" s="130"/>
      <c r="J1134" s="131"/>
      <c r="K1134" s="132"/>
      <c r="L1134" s="17">
        <v>0</v>
      </c>
      <c r="M1134" s="17">
        <v>0</v>
      </c>
      <c r="N1134" s="33"/>
      <c r="O1134" s="36"/>
      <c r="P1134" s="9"/>
      <c r="R1134" s="7"/>
      <c r="S1134" s="54" t="s">
        <v>130</v>
      </c>
      <c r="T1134" s="53"/>
      <c r="U1134" s="56"/>
      <c r="V1134" s="64"/>
    </row>
    <row r="1135" spans="1:45">
      <c r="A1135" s="13">
        <v>41010</v>
      </c>
      <c r="B1135" s="17">
        <v>0</v>
      </c>
      <c r="C1135" s="17">
        <v>0</v>
      </c>
      <c r="D1135" s="17">
        <v>0</v>
      </c>
      <c r="E1135" s="17">
        <v>0</v>
      </c>
      <c r="F1135" s="17">
        <v>0</v>
      </c>
      <c r="G1135" s="17">
        <v>0</v>
      </c>
      <c r="H1135" s="17">
        <v>0</v>
      </c>
      <c r="I1135" s="25"/>
      <c r="J1135" s="23"/>
      <c r="K1135" s="122"/>
      <c r="L1135" s="17">
        <v>0</v>
      </c>
      <c r="M1135" s="17">
        <v>0</v>
      </c>
      <c r="N1135" s="33"/>
      <c r="O1135" s="36"/>
      <c r="P1135" s="9"/>
      <c r="R1135" s="7"/>
      <c r="S1135" s="54" t="s">
        <v>131</v>
      </c>
      <c r="T1135" s="53"/>
    </row>
    <row r="1136" spans="1:45">
      <c r="A1136" s="13">
        <v>41015</v>
      </c>
      <c r="B1136" s="17"/>
      <c r="C1136" s="17"/>
      <c r="D1136" s="17"/>
      <c r="E1136" s="17"/>
      <c r="F1136" s="17"/>
      <c r="G1136" s="17"/>
      <c r="H1136" s="17"/>
      <c r="I1136" s="25"/>
      <c r="J1136" s="23"/>
      <c r="K1136" s="122"/>
      <c r="L1136" s="17"/>
      <c r="M1136" s="17"/>
      <c r="N1136" s="33"/>
      <c r="O1136" s="36"/>
      <c r="P1136" s="9"/>
      <c r="R1136" s="7"/>
      <c r="S1136" s="54"/>
      <c r="T1136" s="53"/>
    </row>
    <row r="1137" spans="1:20">
      <c r="A1137" s="13">
        <v>41019</v>
      </c>
      <c r="B1137" s="17">
        <v>0</v>
      </c>
      <c r="C1137" s="17">
        <v>0</v>
      </c>
      <c r="D1137" s="17">
        <v>0</v>
      </c>
      <c r="E1137" s="17">
        <v>0</v>
      </c>
      <c r="F1137" s="17">
        <v>0</v>
      </c>
      <c r="G1137" s="17">
        <v>0</v>
      </c>
      <c r="H1137" s="17">
        <v>1</v>
      </c>
      <c r="I1137" s="25"/>
      <c r="J1137" s="23"/>
      <c r="K1137" s="122"/>
      <c r="L1137" s="17">
        <v>0</v>
      </c>
      <c r="M1137" s="17">
        <v>0</v>
      </c>
      <c r="N1137" s="33"/>
      <c r="O1137" s="36">
        <v>1</v>
      </c>
      <c r="P1137" s="9"/>
      <c r="R1137" s="7"/>
      <c r="S1137" s="54" t="s">
        <v>133</v>
      </c>
      <c r="T1137" s="53" t="s">
        <v>54</v>
      </c>
    </row>
    <row r="1138" spans="1:20">
      <c r="A1138" s="13">
        <v>41022</v>
      </c>
      <c r="B1138" s="17">
        <v>0</v>
      </c>
      <c r="C1138" s="17">
        <v>0</v>
      </c>
      <c r="D1138" s="17">
        <v>0</v>
      </c>
      <c r="E1138" s="17">
        <v>0</v>
      </c>
      <c r="F1138" s="17">
        <v>0</v>
      </c>
      <c r="G1138" s="17">
        <v>0</v>
      </c>
      <c r="H1138" s="17">
        <v>0</v>
      </c>
      <c r="I1138" s="25"/>
      <c r="J1138" s="23"/>
      <c r="K1138" s="122"/>
      <c r="L1138" s="17">
        <v>0</v>
      </c>
      <c r="M1138" s="17">
        <v>1</v>
      </c>
      <c r="N1138" s="33">
        <v>1</v>
      </c>
      <c r="O1138" s="36"/>
      <c r="P1138" s="9"/>
      <c r="R1138" s="7"/>
      <c r="S1138" s="54" t="s">
        <v>111</v>
      </c>
      <c r="T1138" s="53"/>
    </row>
    <row r="1139" spans="1:20">
      <c r="A1139" s="13">
        <v>41023</v>
      </c>
      <c r="B1139" s="17">
        <v>0</v>
      </c>
      <c r="C1139" s="17">
        <v>0</v>
      </c>
      <c r="D1139" s="17">
        <v>0</v>
      </c>
      <c r="E1139" s="17">
        <v>0</v>
      </c>
      <c r="F1139" s="17">
        <v>0</v>
      </c>
      <c r="G1139" s="17">
        <v>0</v>
      </c>
      <c r="H1139" s="17">
        <v>0</v>
      </c>
      <c r="I1139" s="25"/>
      <c r="J1139" s="23"/>
      <c r="K1139" s="122"/>
      <c r="L1139" s="17">
        <v>0</v>
      </c>
      <c r="M1139" s="17">
        <v>0</v>
      </c>
      <c r="N1139" s="33"/>
      <c r="O1139" s="36"/>
      <c r="P1139" s="9"/>
      <c r="R1139" s="7"/>
      <c r="S1139" s="54" t="s">
        <v>136</v>
      </c>
      <c r="T1139" s="53"/>
    </row>
    <row r="1140" spans="1:20">
      <c r="A1140" s="13">
        <v>41029</v>
      </c>
      <c r="B1140" s="17"/>
      <c r="C1140" s="17"/>
      <c r="D1140" s="17"/>
      <c r="E1140" s="17"/>
      <c r="F1140" s="17"/>
      <c r="G1140" s="17"/>
      <c r="H1140" s="17"/>
      <c r="I1140" s="25"/>
      <c r="J1140" s="23"/>
      <c r="K1140" s="122"/>
      <c r="L1140" s="17"/>
      <c r="M1140" s="17"/>
      <c r="N1140" s="33"/>
      <c r="O1140" s="36"/>
      <c r="P1140" s="9"/>
      <c r="R1140" s="7"/>
      <c r="S1140" s="54"/>
      <c r="T1140" s="53"/>
    </row>
    <row r="1141" spans="1:20">
      <c r="A1141" s="13">
        <v>41031</v>
      </c>
      <c r="B1141" s="17"/>
      <c r="C1141" s="17"/>
      <c r="D1141" s="17"/>
      <c r="E1141" s="17"/>
      <c r="F1141" s="17"/>
      <c r="G1141" s="17"/>
      <c r="H1141" s="17"/>
      <c r="I1141" s="25"/>
      <c r="J1141" s="23"/>
      <c r="K1141" s="122"/>
      <c r="L1141" s="17"/>
      <c r="M1141" s="17"/>
      <c r="N1141" s="33"/>
      <c r="O1141" s="36"/>
      <c r="P1141" s="9"/>
      <c r="R1141" s="7"/>
      <c r="S1141" s="54"/>
      <c r="T1141" s="53"/>
    </row>
    <row r="1142" spans="1:20">
      <c r="A1142" s="13">
        <v>41036</v>
      </c>
      <c r="B1142" s="17"/>
      <c r="C1142" s="17"/>
      <c r="D1142" s="17"/>
      <c r="E1142" s="17"/>
      <c r="F1142" s="17"/>
      <c r="G1142" s="17"/>
      <c r="H1142" s="17"/>
      <c r="I1142" s="25"/>
      <c r="J1142" s="23"/>
      <c r="K1142" s="122"/>
      <c r="L1142" s="17"/>
      <c r="M1142" s="17"/>
      <c r="N1142" s="33"/>
      <c r="O1142" s="36"/>
      <c r="P1142" s="9"/>
      <c r="R1142" s="7"/>
      <c r="S1142" s="54"/>
      <c r="T1142" s="53"/>
    </row>
    <row r="1143" spans="1:20">
      <c r="A1143" s="13">
        <v>41038</v>
      </c>
      <c r="B1143" s="17"/>
      <c r="C1143" s="17"/>
      <c r="D1143" s="17"/>
      <c r="E1143" s="17"/>
      <c r="F1143" s="17"/>
      <c r="G1143" s="17"/>
      <c r="H1143" s="17"/>
      <c r="I1143" s="25"/>
      <c r="J1143" s="23"/>
      <c r="K1143" s="122"/>
      <c r="L1143" s="17"/>
      <c r="M1143" s="17"/>
      <c r="N1143" s="33"/>
      <c r="O1143" s="36"/>
      <c r="P1143" s="9"/>
      <c r="R1143" s="7"/>
      <c r="S1143" s="54"/>
      <c r="T1143" s="53"/>
    </row>
    <row r="1144" spans="1:20">
      <c r="A1144" s="13">
        <v>41043</v>
      </c>
      <c r="B1144" s="17"/>
      <c r="C1144" s="17"/>
      <c r="D1144" s="17"/>
      <c r="E1144" s="17"/>
      <c r="F1144" s="17"/>
      <c r="G1144" s="17"/>
      <c r="H1144" s="17"/>
      <c r="I1144" s="25"/>
      <c r="J1144" s="23"/>
      <c r="K1144" s="122"/>
      <c r="L1144" s="17"/>
      <c r="M1144" s="17"/>
      <c r="N1144" s="33"/>
      <c r="O1144" s="36"/>
      <c r="P1144" s="9"/>
      <c r="R1144" s="7"/>
      <c r="S1144" s="54"/>
      <c r="T1144" s="53"/>
    </row>
    <row r="1145" spans="1:20">
      <c r="A1145" s="13">
        <v>41045</v>
      </c>
      <c r="B1145" s="17"/>
      <c r="C1145" s="17"/>
      <c r="D1145" s="17"/>
      <c r="E1145" s="17"/>
      <c r="F1145" s="17"/>
      <c r="G1145" s="17"/>
      <c r="H1145" s="17"/>
      <c r="I1145" s="25"/>
      <c r="J1145" s="23"/>
      <c r="K1145" s="122"/>
      <c r="L1145" s="17"/>
      <c r="M1145" s="17"/>
      <c r="N1145" s="33"/>
      <c r="O1145" s="36"/>
      <c r="P1145" s="9"/>
      <c r="R1145" s="7"/>
      <c r="S1145" s="54"/>
      <c r="T1145" s="53"/>
    </row>
    <row r="1146" spans="1:20">
      <c r="A1146" s="13">
        <v>41050</v>
      </c>
      <c r="B1146" s="17"/>
      <c r="C1146" s="17"/>
      <c r="D1146" s="17"/>
      <c r="E1146" s="17"/>
      <c r="F1146" s="17"/>
      <c r="G1146" s="17"/>
      <c r="H1146" s="17"/>
      <c r="I1146" s="25"/>
      <c r="J1146" s="23"/>
      <c r="K1146" s="122"/>
      <c r="L1146" s="17"/>
      <c r="M1146" s="17"/>
      <c r="N1146" s="33"/>
      <c r="O1146" s="36"/>
      <c r="P1146" s="9"/>
      <c r="R1146" s="7"/>
      <c r="S1146" s="54"/>
      <c r="T1146" s="53"/>
    </row>
    <row r="1147" spans="1:20">
      <c r="A1147" s="13">
        <v>41052</v>
      </c>
      <c r="B1147" s="17"/>
      <c r="C1147" s="17"/>
      <c r="D1147" s="17"/>
      <c r="E1147" s="17"/>
      <c r="F1147" s="17"/>
      <c r="G1147" s="17"/>
      <c r="H1147" s="17"/>
      <c r="I1147" s="25"/>
      <c r="J1147" s="23"/>
      <c r="K1147" s="122"/>
      <c r="L1147" s="17"/>
      <c r="M1147" s="17"/>
      <c r="N1147" s="33"/>
      <c r="O1147" s="36"/>
      <c r="P1147" s="9"/>
      <c r="R1147" s="7"/>
      <c r="S1147" s="54"/>
      <c r="T1147" s="53"/>
    </row>
    <row r="1148" spans="1:20">
      <c r="A1148" s="13">
        <v>41057</v>
      </c>
      <c r="B1148" s="17"/>
      <c r="C1148" s="17"/>
      <c r="D1148" s="17"/>
      <c r="E1148" s="17"/>
      <c r="F1148" s="17"/>
      <c r="G1148" s="17"/>
      <c r="H1148" s="17"/>
      <c r="I1148" s="25"/>
      <c r="J1148" s="23"/>
      <c r="K1148" s="122"/>
      <c r="L1148" s="17"/>
      <c r="M1148" s="17"/>
      <c r="N1148" s="33"/>
      <c r="O1148" s="36"/>
      <c r="P1148" s="9"/>
      <c r="R1148" s="7"/>
      <c r="S1148" s="54"/>
      <c r="T1148" s="53"/>
    </row>
    <row r="1149" spans="1:20">
      <c r="A1149" s="13">
        <v>41059</v>
      </c>
      <c r="B1149" s="17"/>
      <c r="C1149" s="17"/>
      <c r="D1149" s="17"/>
      <c r="E1149" s="17"/>
      <c r="F1149" s="17"/>
      <c r="G1149" s="17"/>
      <c r="H1149" s="17"/>
      <c r="I1149" s="25"/>
      <c r="J1149" s="23"/>
      <c r="K1149" s="122"/>
      <c r="L1149" s="17"/>
      <c r="M1149" s="17"/>
      <c r="N1149" s="33"/>
      <c r="O1149" s="36"/>
      <c r="P1149" s="9"/>
      <c r="R1149" s="7"/>
      <c r="S1149" s="54"/>
      <c r="T1149" s="53"/>
    </row>
    <row r="1150" spans="1:20">
      <c r="A1150" s="13">
        <v>41064</v>
      </c>
      <c r="B1150" s="17"/>
      <c r="C1150" s="17"/>
      <c r="D1150" s="17"/>
      <c r="E1150" s="17"/>
      <c r="F1150" s="17"/>
      <c r="G1150" s="17"/>
      <c r="H1150" s="17"/>
      <c r="I1150" s="25"/>
      <c r="J1150" s="23"/>
      <c r="K1150" s="122"/>
      <c r="L1150" s="17"/>
      <c r="M1150" s="17"/>
      <c r="N1150" s="33"/>
      <c r="O1150" s="36"/>
      <c r="P1150" s="9"/>
      <c r="R1150" s="7"/>
      <c r="S1150" s="54"/>
      <c r="T1150" s="53"/>
    </row>
    <row r="1151" spans="1:20">
      <c r="A1151" s="13">
        <v>41066</v>
      </c>
      <c r="B1151" s="17"/>
      <c r="C1151" s="17"/>
      <c r="D1151" s="17"/>
      <c r="E1151" s="17"/>
      <c r="F1151" s="17"/>
      <c r="G1151" s="17"/>
      <c r="H1151" s="17"/>
      <c r="I1151" s="25"/>
      <c r="J1151" s="23"/>
      <c r="K1151" s="122"/>
      <c r="L1151" s="17"/>
      <c r="M1151" s="17"/>
      <c r="N1151" s="33"/>
      <c r="O1151" s="36"/>
      <c r="P1151" s="9"/>
      <c r="R1151" s="7"/>
      <c r="S1151" s="54"/>
      <c r="T1151" s="53"/>
    </row>
    <row r="1152" spans="1:20">
      <c r="A1152" s="13">
        <v>41071</v>
      </c>
      <c r="B1152" s="17"/>
      <c r="C1152" s="17"/>
      <c r="D1152" s="17"/>
      <c r="E1152" s="17"/>
      <c r="F1152" s="17"/>
      <c r="G1152" s="17"/>
      <c r="H1152" s="17"/>
      <c r="I1152" s="25"/>
      <c r="J1152" s="23"/>
      <c r="K1152" s="122"/>
      <c r="L1152" s="17"/>
      <c r="M1152" s="17"/>
      <c r="N1152" s="33"/>
      <c r="O1152" s="36"/>
      <c r="P1152" s="9"/>
      <c r="R1152" s="7"/>
      <c r="S1152" s="54"/>
      <c r="T1152" s="53"/>
    </row>
    <row r="1153" spans="1:22">
      <c r="A1153" s="13">
        <v>41072</v>
      </c>
      <c r="B1153" s="17">
        <v>0</v>
      </c>
      <c r="C1153" s="17">
        <v>0</v>
      </c>
      <c r="D1153" s="17">
        <v>0</v>
      </c>
      <c r="E1153" s="17">
        <v>0</v>
      </c>
      <c r="F1153" s="17">
        <v>0</v>
      </c>
      <c r="G1153" s="17">
        <v>0</v>
      </c>
      <c r="H1153" s="17">
        <v>0</v>
      </c>
      <c r="I1153" s="25"/>
      <c r="J1153" s="23"/>
      <c r="K1153" s="122"/>
      <c r="L1153" s="17">
        <v>0</v>
      </c>
      <c r="M1153" s="17">
        <v>0</v>
      </c>
      <c r="N1153" s="33"/>
      <c r="O1153" s="36"/>
      <c r="P1153" s="9"/>
      <c r="R1153" s="7"/>
      <c r="S1153" s="54" t="s">
        <v>236</v>
      </c>
      <c r="T1153" s="53" t="s">
        <v>211</v>
      </c>
    </row>
    <row r="1154" spans="1:22">
      <c r="A1154" s="13">
        <v>41078</v>
      </c>
      <c r="B1154" s="17"/>
      <c r="C1154" s="17"/>
      <c r="D1154" s="17"/>
      <c r="E1154" s="17"/>
      <c r="F1154" s="17"/>
      <c r="G1154" s="17"/>
      <c r="H1154" s="17"/>
      <c r="I1154" s="25"/>
      <c r="J1154" s="23"/>
      <c r="K1154" s="122"/>
      <c r="L1154" s="17"/>
      <c r="M1154" s="17"/>
      <c r="N1154" s="33"/>
      <c r="O1154" s="36"/>
      <c r="P1154" s="9"/>
      <c r="R1154" s="7"/>
      <c r="S1154" s="54"/>
      <c r="T1154" s="53"/>
    </row>
    <row r="1155" spans="1:22">
      <c r="A1155" s="13">
        <v>41080</v>
      </c>
      <c r="B1155" s="17"/>
      <c r="C1155" s="17"/>
      <c r="D1155" s="17"/>
      <c r="E1155" s="17"/>
      <c r="F1155" s="17"/>
      <c r="G1155" s="17"/>
      <c r="H1155" s="17"/>
      <c r="I1155" s="25"/>
      <c r="J1155" s="23"/>
      <c r="K1155" s="122"/>
      <c r="L1155" s="17"/>
      <c r="M1155" s="17"/>
      <c r="N1155" s="33"/>
      <c r="O1155" s="36"/>
      <c r="P1155" s="9"/>
      <c r="R1155" s="7"/>
      <c r="S1155" s="54"/>
      <c r="T1155" s="53"/>
    </row>
    <row r="1156" spans="1:22">
      <c r="A1156" s="13">
        <v>41085</v>
      </c>
      <c r="B1156" s="17"/>
      <c r="C1156" s="17"/>
      <c r="D1156" s="17"/>
      <c r="E1156" s="17"/>
      <c r="F1156" s="17"/>
      <c r="G1156" s="17"/>
      <c r="H1156" s="17"/>
      <c r="I1156" s="25"/>
      <c r="J1156" s="23"/>
      <c r="K1156" s="122"/>
      <c r="L1156" s="17"/>
      <c r="M1156" s="17"/>
      <c r="N1156" s="33"/>
      <c r="O1156" s="36"/>
      <c r="P1156" s="9"/>
      <c r="R1156" s="7"/>
      <c r="S1156" s="54"/>
      <c r="T1156" s="53"/>
    </row>
    <row r="1157" spans="1:22" ht="13.5" thickBot="1">
      <c r="A1157" s="14">
        <v>41087</v>
      </c>
      <c r="B1157" s="20"/>
      <c r="C1157" s="20"/>
      <c r="D1157" s="20"/>
      <c r="E1157" s="20"/>
      <c r="F1157" s="20"/>
      <c r="G1157" s="20"/>
      <c r="H1157" s="20"/>
      <c r="I1157" s="26"/>
      <c r="J1157" s="24"/>
      <c r="K1157" s="91"/>
      <c r="L1157" s="20"/>
      <c r="M1157" s="20"/>
      <c r="N1157" s="38"/>
      <c r="O1157" s="39"/>
      <c r="P1157" s="69"/>
      <c r="Q1157" s="69"/>
      <c r="R1157" s="68"/>
      <c r="S1157" s="55"/>
      <c r="T1157" s="57"/>
      <c r="U1157" s="9"/>
      <c r="V1157" s="9"/>
    </row>
    <row r="1158" spans="1:22">
      <c r="A1158" s="3" t="s">
        <v>0</v>
      </c>
      <c r="B1158" s="4" t="s">
        <v>18</v>
      </c>
      <c r="C1158" s="6" t="s">
        <v>19</v>
      </c>
      <c r="D1158" s="6" t="s">
        <v>20</v>
      </c>
      <c r="E1158" s="4" t="s">
        <v>21</v>
      </c>
      <c r="F1158" s="4" t="s">
        <v>23</v>
      </c>
      <c r="G1158" s="4" t="s">
        <v>24</v>
      </c>
      <c r="H1158" s="4" t="s">
        <v>25</v>
      </c>
      <c r="I1158" s="4" t="s">
        <v>26</v>
      </c>
      <c r="J1158" s="4" t="s">
        <v>27</v>
      </c>
      <c r="K1158" s="4" t="s">
        <v>28</v>
      </c>
      <c r="L1158" s="98" t="s">
        <v>22</v>
      </c>
      <c r="M1158" s="5" t="s">
        <v>42</v>
      </c>
      <c r="N1158" s="4" t="s">
        <v>29</v>
      </c>
      <c r="O1158" s="4" t="s">
        <v>30</v>
      </c>
      <c r="P1158" s="6" t="s">
        <v>31</v>
      </c>
      <c r="Q1158" s="5" t="s">
        <v>32</v>
      </c>
      <c r="R1158" s="6" t="s">
        <v>6</v>
      </c>
      <c r="S1158" s="5" t="s">
        <v>7</v>
      </c>
      <c r="T1158" s="6" t="s">
        <v>8</v>
      </c>
    </row>
    <row r="1159" spans="1:22">
      <c r="A1159" s="13">
        <v>41002</v>
      </c>
      <c r="B1159" s="17">
        <v>0</v>
      </c>
      <c r="C1159" s="17">
        <v>0</v>
      </c>
      <c r="D1159" s="17">
        <v>0</v>
      </c>
      <c r="E1159" s="17">
        <v>0</v>
      </c>
      <c r="F1159" s="17">
        <v>0</v>
      </c>
      <c r="G1159" s="17">
        <v>0</v>
      </c>
      <c r="H1159" s="17">
        <v>0</v>
      </c>
      <c r="I1159" s="89">
        <v>0</v>
      </c>
      <c r="J1159" s="32">
        <v>0</v>
      </c>
      <c r="K1159" s="32">
        <v>0</v>
      </c>
      <c r="L1159" s="17">
        <v>0</v>
      </c>
      <c r="M1159" s="17">
        <v>0</v>
      </c>
      <c r="N1159" s="33"/>
      <c r="O1159" s="36"/>
      <c r="P1159" s="9"/>
      <c r="R1159" s="7"/>
      <c r="S1159" s="54" t="s">
        <v>128</v>
      </c>
      <c r="T1159" s="53"/>
    </row>
    <row r="1160" spans="1:22">
      <c r="A1160" s="13">
        <v>41003</v>
      </c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33"/>
      <c r="O1160" s="36"/>
      <c r="P1160" s="9"/>
      <c r="R1160" s="7"/>
      <c r="S1160" s="54"/>
      <c r="T1160" s="53"/>
      <c r="U1160" s="56"/>
      <c r="V1160" s="64"/>
    </row>
    <row r="1161" spans="1:22">
      <c r="A1161" s="13">
        <v>41009</v>
      </c>
      <c r="B1161" s="17">
        <v>0</v>
      </c>
      <c r="C1161" s="17">
        <v>0</v>
      </c>
      <c r="D1161" s="17">
        <v>0</v>
      </c>
      <c r="E1161" s="17">
        <v>0</v>
      </c>
      <c r="F1161" s="17">
        <v>0</v>
      </c>
      <c r="G1161" s="17">
        <v>0</v>
      </c>
      <c r="H1161" s="17">
        <v>0</v>
      </c>
      <c r="I1161" s="90">
        <v>0</v>
      </c>
      <c r="J1161" s="19">
        <v>0</v>
      </c>
      <c r="K1161" s="19">
        <v>0</v>
      </c>
      <c r="L1161" s="17">
        <v>0</v>
      </c>
      <c r="M1161" s="17">
        <v>0</v>
      </c>
      <c r="N1161" s="33"/>
      <c r="O1161" s="36"/>
      <c r="P1161" s="9"/>
      <c r="R1161" s="7"/>
      <c r="S1161" s="54" t="s">
        <v>130</v>
      </c>
      <c r="T1161" s="53"/>
      <c r="U1161" s="56"/>
      <c r="V1161" s="64"/>
    </row>
    <row r="1162" spans="1:22">
      <c r="A1162" s="13">
        <v>41010</v>
      </c>
      <c r="B1162" s="17">
        <v>0</v>
      </c>
      <c r="C1162" s="17">
        <v>0</v>
      </c>
      <c r="D1162" s="17">
        <v>0</v>
      </c>
      <c r="E1162" s="17">
        <v>0</v>
      </c>
      <c r="F1162" s="17">
        <v>0</v>
      </c>
      <c r="G1162" s="17">
        <v>0</v>
      </c>
      <c r="H1162" s="17">
        <v>0</v>
      </c>
      <c r="I1162" s="17">
        <v>0</v>
      </c>
      <c r="J1162" s="17">
        <v>0</v>
      </c>
      <c r="K1162" s="17">
        <v>0</v>
      </c>
      <c r="L1162" s="17">
        <v>0</v>
      </c>
      <c r="M1162" s="17">
        <v>0</v>
      </c>
      <c r="N1162" s="33"/>
      <c r="O1162" s="36"/>
      <c r="P1162" s="9"/>
      <c r="R1162" s="7"/>
      <c r="S1162" s="54" t="s">
        <v>131</v>
      </c>
      <c r="T1162" s="53"/>
    </row>
    <row r="1163" spans="1:22">
      <c r="A1163" s="13">
        <v>41015</v>
      </c>
      <c r="B1163" s="17"/>
      <c r="C1163" s="17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33"/>
      <c r="O1163" s="36"/>
      <c r="P1163" s="9"/>
      <c r="R1163" s="7"/>
      <c r="S1163" s="54"/>
      <c r="T1163" s="53"/>
    </row>
    <row r="1164" spans="1:22">
      <c r="A1164" s="13">
        <v>41019</v>
      </c>
      <c r="B1164" s="17">
        <v>0</v>
      </c>
      <c r="C1164" s="17">
        <v>0</v>
      </c>
      <c r="D1164" s="17">
        <v>0</v>
      </c>
      <c r="E1164" s="17">
        <v>0</v>
      </c>
      <c r="F1164" s="17">
        <v>0</v>
      </c>
      <c r="G1164" s="17">
        <v>0</v>
      </c>
      <c r="H1164" s="17">
        <v>0</v>
      </c>
      <c r="I1164" s="17">
        <v>0</v>
      </c>
      <c r="J1164" s="17">
        <v>0</v>
      </c>
      <c r="K1164" s="17">
        <v>0</v>
      </c>
      <c r="L1164" s="17">
        <v>0</v>
      </c>
      <c r="M1164" s="17">
        <v>0</v>
      </c>
      <c r="N1164" s="33"/>
      <c r="O1164" s="36"/>
      <c r="P1164" s="9"/>
      <c r="R1164" s="7"/>
      <c r="S1164" s="54" t="s">
        <v>133</v>
      </c>
      <c r="T1164" s="53"/>
    </row>
    <row r="1165" spans="1:22">
      <c r="A1165" s="13">
        <v>41022</v>
      </c>
      <c r="B1165" s="17">
        <v>0</v>
      </c>
      <c r="C1165" s="17">
        <v>0</v>
      </c>
      <c r="D1165" s="17">
        <v>0</v>
      </c>
      <c r="E1165" s="17">
        <v>0</v>
      </c>
      <c r="F1165" s="17">
        <v>0</v>
      </c>
      <c r="G1165" s="17">
        <v>0</v>
      </c>
      <c r="H1165" s="17">
        <v>0</v>
      </c>
      <c r="I1165" s="17">
        <v>0</v>
      </c>
      <c r="J1165" s="17">
        <v>0</v>
      </c>
      <c r="K1165" s="17">
        <v>0</v>
      </c>
      <c r="L1165" s="17">
        <v>0</v>
      </c>
      <c r="M1165" s="17">
        <v>0</v>
      </c>
      <c r="N1165" s="33"/>
      <c r="O1165" s="36"/>
      <c r="P1165" s="9"/>
      <c r="R1165" s="7"/>
      <c r="S1165" s="54" t="s">
        <v>111</v>
      </c>
      <c r="T1165" s="53"/>
    </row>
    <row r="1166" spans="1:22">
      <c r="A1166" s="13">
        <v>41023</v>
      </c>
      <c r="B1166" s="17">
        <v>0</v>
      </c>
      <c r="C1166" s="17">
        <v>0</v>
      </c>
      <c r="D1166" s="17">
        <v>0</v>
      </c>
      <c r="E1166" s="17">
        <v>0</v>
      </c>
      <c r="F1166" s="17">
        <v>0</v>
      </c>
      <c r="G1166" s="17">
        <v>0</v>
      </c>
      <c r="H1166" s="17">
        <v>0</v>
      </c>
      <c r="I1166" s="17">
        <v>0</v>
      </c>
      <c r="J1166" s="17">
        <v>0</v>
      </c>
      <c r="K1166" s="17">
        <v>0</v>
      </c>
      <c r="L1166" s="17">
        <v>0</v>
      </c>
      <c r="M1166" s="17">
        <v>0</v>
      </c>
      <c r="N1166" s="33"/>
      <c r="O1166" s="36"/>
      <c r="P1166" s="9"/>
      <c r="R1166" s="7"/>
      <c r="S1166" s="54" t="s">
        <v>136</v>
      </c>
      <c r="T1166" s="53"/>
    </row>
    <row r="1167" spans="1:22">
      <c r="A1167" s="13">
        <v>41029</v>
      </c>
      <c r="B1167" s="17"/>
      <c r="C1167" s="17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33"/>
      <c r="O1167" s="36"/>
      <c r="P1167" s="9"/>
      <c r="R1167" s="7"/>
      <c r="S1167" s="54"/>
      <c r="T1167" s="53"/>
    </row>
    <row r="1168" spans="1:22">
      <c r="A1168" s="13">
        <v>41031</v>
      </c>
      <c r="B1168" s="17"/>
      <c r="C1168" s="17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33"/>
      <c r="O1168" s="36"/>
      <c r="P1168" s="9"/>
      <c r="R1168" s="7"/>
      <c r="S1168" s="54"/>
      <c r="T1168" s="53"/>
    </row>
    <row r="1169" spans="1:22">
      <c r="A1169" s="13">
        <v>41036</v>
      </c>
      <c r="B1169" s="17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33"/>
      <c r="O1169" s="36"/>
      <c r="P1169" s="9"/>
      <c r="R1169" s="7"/>
      <c r="S1169" s="54"/>
      <c r="T1169" s="53"/>
    </row>
    <row r="1170" spans="1:22">
      <c r="A1170" s="13">
        <v>41038</v>
      </c>
      <c r="B1170" s="17"/>
      <c r="C1170" s="17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33"/>
      <c r="O1170" s="36"/>
      <c r="P1170" s="9"/>
      <c r="R1170" s="7"/>
      <c r="S1170" s="54"/>
      <c r="T1170" s="53"/>
    </row>
    <row r="1171" spans="1:22">
      <c r="A1171" s="13">
        <v>41043</v>
      </c>
      <c r="B1171" s="17"/>
      <c r="C1171" s="17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33"/>
      <c r="O1171" s="36"/>
      <c r="P1171" s="9"/>
      <c r="R1171" s="7"/>
      <c r="S1171" s="54"/>
      <c r="T1171" s="53"/>
    </row>
    <row r="1172" spans="1:22">
      <c r="A1172" s="13">
        <v>41045</v>
      </c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33"/>
      <c r="O1172" s="36"/>
      <c r="P1172" s="9"/>
      <c r="R1172" s="7"/>
      <c r="S1172" s="54"/>
      <c r="T1172" s="53"/>
    </row>
    <row r="1173" spans="1:22">
      <c r="A1173" s="13">
        <v>41050</v>
      </c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33"/>
      <c r="O1173" s="36"/>
      <c r="P1173" s="9"/>
      <c r="R1173" s="7"/>
      <c r="S1173" s="54"/>
      <c r="T1173" s="53"/>
    </row>
    <row r="1174" spans="1:22">
      <c r="A1174" s="13">
        <v>41052</v>
      </c>
      <c r="B1174" s="17"/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33"/>
      <c r="O1174" s="36"/>
      <c r="P1174" s="9"/>
      <c r="R1174" s="7"/>
      <c r="S1174" s="54"/>
      <c r="T1174" s="53"/>
    </row>
    <row r="1175" spans="1:22">
      <c r="A1175" s="13">
        <v>41057</v>
      </c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33"/>
      <c r="O1175" s="36"/>
      <c r="P1175" s="9"/>
      <c r="R1175" s="7"/>
      <c r="S1175" s="54"/>
      <c r="T1175" s="53"/>
    </row>
    <row r="1176" spans="1:22">
      <c r="A1176" s="13">
        <v>41059</v>
      </c>
      <c r="B1176" s="17"/>
      <c r="C1176" s="17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33"/>
      <c r="O1176" s="36"/>
      <c r="P1176" s="9"/>
      <c r="R1176" s="7"/>
      <c r="S1176" s="54"/>
      <c r="T1176" s="53"/>
    </row>
    <row r="1177" spans="1:22">
      <c r="A1177" s="13">
        <v>41064</v>
      </c>
      <c r="B1177" s="17"/>
      <c r="C1177" s="17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33"/>
      <c r="O1177" s="36"/>
      <c r="P1177" s="9"/>
      <c r="R1177" s="7"/>
      <c r="S1177" s="54"/>
      <c r="T1177" s="53"/>
    </row>
    <row r="1178" spans="1:22">
      <c r="A1178" s="13">
        <v>41066</v>
      </c>
      <c r="B1178" s="17"/>
      <c r="C1178" s="17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33"/>
      <c r="O1178" s="36"/>
      <c r="P1178" s="9"/>
      <c r="R1178" s="7"/>
      <c r="S1178" s="54"/>
      <c r="T1178" s="53"/>
    </row>
    <row r="1179" spans="1:22">
      <c r="A1179" s="13">
        <v>41071</v>
      </c>
      <c r="B1179" s="17"/>
      <c r="C1179" s="17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33"/>
      <c r="O1179" s="36"/>
      <c r="P1179" s="9"/>
      <c r="R1179" s="7"/>
      <c r="S1179" s="54"/>
      <c r="T1179" s="53"/>
    </row>
    <row r="1180" spans="1:22">
      <c r="A1180" s="13">
        <v>41072</v>
      </c>
      <c r="B1180" s="17">
        <v>0</v>
      </c>
      <c r="C1180" s="17">
        <v>0</v>
      </c>
      <c r="D1180" s="17">
        <v>0</v>
      </c>
      <c r="E1180" s="17">
        <v>0</v>
      </c>
      <c r="F1180" s="17">
        <v>0</v>
      </c>
      <c r="G1180" s="17">
        <v>0</v>
      </c>
      <c r="H1180" s="17">
        <v>0</v>
      </c>
      <c r="I1180" s="17">
        <v>0</v>
      </c>
      <c r="J1180" s="17">
        <v>0</v>
      </c>
      <c r="K1180" s="17">
        <v>0</v>
      </c>
      <c r="L1180" s="17">
        <v>0</v>
      </c>
      <c r="M1180" s="17">
        <v>0</v>
      </c>
      <c r="N1180" s="33"/>
      <c r="O1180" s="36"/>
      <c r="P1180" s="9"/>
      <c r="R1180" s="7"/>
      <c r="S1180" s="54" t="s">
        <v>236</v>
      </c>
      <c r="T1180" s="53" t="s">
        <v>211</v>
      </c>
    </row>
    <row r="1181" spans="1:22">
      <c r="A1181" s="13">
        <v>41078</v>
      </c>
      <c r="B1181" s="17"/>
      <c r="C1181" s="17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33"/>
      <c r="O1181" s="36"/>
      <c r="P1181" s="9"/>
      <c r="R1181" s="7"/>
      <c r="S1181" s="54"/>
      <c r="T1181" s="53"/>
    </row>
    <row r="1182" spans="1:22">
      <c r="A1182" s="13">
        <v>41080</v>
      </c>
      <c r="B1182" s="17"/>
      <c r="C1182" s="17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33"/>
      <c r="O1182" s="36"/>
      <c r="P1182" s="9"/>
      <c r="R1182" s="7"/>
      <c r="S1182" s="54"/>
      <c r="T1182" s="53"/>
    </row>
    <row r="1183" spans="1:22">
      <c r="A1183" s="13">
        <v>41085</v>
      </c>
      <c r="B1183" s="17"/>
      <c r="C1183" s="17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33"/>
      <c r="O1183" s="36"/>
      <c r="P1183" s="9"/>
      <c r="R1183" s="7"/>
      <c r="S1183" s="54"/>
      <c r="T1183" s="53"/>
    </row>
    <row r="1184" spans="1:22" ht="13.5" thickBot="1">
      <c r="A1184" s="14">
        <v>41087</v>
      </c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38"/>
      <c r="O1184" s="39"/>
      <c r="P1184" s="69"/>
      <c r="Q1184" s="69"/>
      <c r="R1184" s="68"/>
      <c r="S1184" s="55"/>
      <c r="T1184" s="57"/>
      <c r="U1184" s="9"/>
      <c r="V1184" s="9"/>
    </row>
    <row r="1185" spans="2:45">
      <c r="B1185" s="34"/>
      <c r="C1185" s="34"/>
      <c r="D1185" s="34"/>
      <c r="E1185" s="34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  <c r="AB1185" s="34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  <c r="AO1185" s="34"/>
      <c r="AP1185" s="34"/>
      <c r="AQ1185" s="34"/>
      <c r="AR1185" s="34"/>
      <c r="AS1185" s="34"/>
    </row>
    <row r="1186" spans="2:45">
      <c r="B1186" s="34"/>
      <c r="C1186" s="34"/>
      <c r="D1186" s="34"/>
      <c r="E1186" s="34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  <c r="AA1186" s="34"/>
      <c r="AB1186" s="34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  <c r="AO1186" s="34"/>
      <c r="AP1186" s="34"/>
      <c r="AQ1186" s="34"/>
      <c r="AR1186" s="34"/>
      <c r="AS1186" s="34"/>
    </row>
    <row r="1187" spans="2:45">
      <c r="B1187" s="34"/>
      <c r="C1187" s="34"/>
      <c r="D1187" s="34"/>
      <c r="E1187" s="34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  <c r="AA1187" s="34"/>
      <c r="AB1187" s="34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  <c r="AO1187" s="34"/>
      <c r="AP1187" s="34"/>
      <c r="AQ1187" s="34"/>
      <c r="AR1187" s="34"/>
      <c r="AS1187" s="34"/>
    </row>
    <row r="1188" spans="2:45">
      <c r="B1188" s="34"/>
      <c r="C1188" s="34"/>
      <c r="D1188" s="34"/>
      <c r="E1188" s="34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  <c r="AB1188" s="34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</row>
    <row r="1189" spans="2:45">
      <c r="B1189" s="34"/>
      <c r="C1189" s="34"/>
      <c r="D1189" s="34"/>
      <c r="E1189" s="34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  <c r="AB1189" s="34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</row>
    <row r="1190" spans="2:45">
      <c r="B1190" s="34"/>
      <c r="C1190" s="34"/>
      <c r="D1190" s="34"/>
      <c r="E1190" s="34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  <c r="AB1190" s="34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</row>
    <row r="1191" spans="2:45">
      <c r="B1191" s="34"/>
      <c r="C1191" s="34"/>
      <c r="D1191" s="34"/>
      <c r="E1191" s="34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  <c r="AB1191" s="34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</row>
    <row r="1192" spans="2:45">
      <c r="B1192" s="34"/>
      <c r="C1192" s="34"/>
      <c r="D1192" s="34"/>
      <c r="E1192" s="34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  <c r="AB1192" s="34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</row>
    <row r="1193" spans="2:45">
      <c r="B1193" s="34"/>
      <c r="C1193" s="34"/>
      <c r="D1193" s="34"/>
      <c r="E1193" s="34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  <c r="AB1193" s="34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</row>
    <row r="1194" spans="2:45">
      <c r="B1194" s="34"/>
      <c r="C1194" s="34"/>
      <c r="D1194" s="34"/>
      <c r="E1194" s="34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  <c r="AB1194" s="34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</row>
    <row r="1195" spans="2:45">
      <c r="B1195" s="34"/>
      <c r="C1195" s="34"/>
      <c r="D1195" s="34"/>
      <c r="E1195" s="34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  <c r="AB1195" s="34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</row>
    <row r="1196" spans="2:45">
      <c r="B1196" s="34"/>
      <c r="C1196" s="34"/>
      <c r="D1196" s="34"/>
      <c r="E1196" s="34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  <c r="AB1196" s="34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</row>
    <row r="1197" spans="2:45">
      <c r="B1197" s="34"/>
      <c r="C1197" s="34"/>
      <c r="D1197" s="34"/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  <c r="AB1197" s="34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</row>
    <row r="1198" spans="2:45">
      <c r="B1198" s="34"/>
      <c r="C1198" s="34"/>
      <c r="D1198" s="34"/>
      <c r="E1198" s="34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  <c r="AB1198" s="34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</row>
    <row r="1199" spans="2:45">
      <c r="B1199" s="34"/>
      <c r="C1199" s="34"/>
      <c r="D1199" s="34"/>
      <c r="E1199" s="34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  <c r="AB1199" s="34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</row>
    <row r="1200" spans="2:45">
      <c r="B1200" s="34"/>
      <c r="C1200" s="34"/>
      <c r="D1200" s="34"/>
      <c r="E1200" s="34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  <c r="AB1200" s="34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</row>
    <row r="1201" spans="2:45">
      <c r="B1201" s="34"/>
      <c r="C1201" s="34"/>
      <c r="D1201" s="34"/>
      <c r="E1201" s="34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  <c r="AB1201" s="34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</row>
    <row r="1202" spans="2:45">
      <c r="B1202" s="34"/>
      <c r="C1202" s="34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  <c r="AB1202" s="34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</row>
  </sheetData>
  <conditionalFormatting sqref="B1084:E1100 B1102:E1110 B1029:B1055 C906:G907 B880:G905 V868:AA894 V841:X866 B828:E879 V813:V839 B772:H797 B771:C771 B746:E770 C738:I738 C910:G968 K646:K656 B655:E656 B659:E684 B571:C572 C546:F546 B492:C493 B478:E478 G454 G457:G458 G450:G452 G445:G448 D519:F519 B496:E546 B575:E627 B653:E653 B386:C402 D371:G371 B372:C384 B339:G351 B353:G368 G405:G440 B405:E460 B690:G741">
    <cfRule type="cellIs" dxfId="10" priority="93" operator="greaterThan">
      <formula>3</formula>
    </cfRule>
  </conditionalFormatting>
  <conditionalFormatting sqref="H1084:H1100 H1102:H1110 I906:J907 H880:I905 I772:J796 I746:I770 H716:I741 J646:K656 F659:F685 H690:H715 H571:H572 G492:G493 F496:F546 G445:G460 F575:F627 H386:H402 H339:H351 H372:H384 H353:H368 H405:H440 F405:F460">
    <cfRule type="cellIs" dxfId="9" priority="92" operator="greaterThan">
      <formula>7</formula>
    </cfRule>
  </conditionalFormatting>
  <conditionalFormatting sqref="F1115:Q1129 B1159:K1184 G1019:I1024 G999:G1018 I999:I1018 H1020:H1044 B547:D570 B462:E491 B432:E432">
    <cfRule type="cellIs" dxfId="8" priority="91" operator="greaterThan">
      <formula>0</formula>
    </cfRule>
  </conditionalFormatting>
  <conditionalFormatting sqref="U1147:V1174 R1115:T1129 B1115:E1129 B1075:I1083 U1116:U1119 U1121:U1142 B1132:H1157 L1132:M1157 L1159:M1184 B1056:I1072 H1029:H1055 C1029:E1055 J999:K1024 B999:F1024 H993:H1018 B798:D823 B547:D570 B628:E654 B83:E98">
    <cfRule type="cellIs" dxfId="7" priority="84" operator="greaterThan">
      <formula>2</formula>
    </cfRule>
  </conditionalFormatting>
  <conditionalFormatting sqref="W858:X858 W813:W839 B53:F82">
    <cfRule type="cellIs" dxfId="6" priority="73" operator="greaterThan">
      <formula>12</formula>
    </cfRule>
  </conditionalFormatting>
  <conditionalFormatting sqref="B1102:M1127 B982:D988">
    <cfRule type="cellIs" dxfId="5" priority="51" operator="greaterThanOrEqual">
      <formula>1</formula>
    </cfRule>
  </conditionalFormatting>
  <conditionalFormatting sqref="N1102:N1127 B993:E1018 B432:E432 B386:H399 B353:D366">
    <cfRule type="cellIs" dxfId="4" priority="50" operator="greaterThan">
      <formula>3</formula>
    </cfRule>
  </conditionalFormatting>
  <conditionalFormatting sqref="I386:I399 G353:G366">
    <cfRule type="cellIs" dxfId="3" priority="49" operator="greaterThan">
      <formula>7</formula>
    </cfRule>
  </conditionalFormatting>
  <conditionalFormatting sqref="B1075:F1100 N1075:O1100 B1019:I1044 B974:H980 B131:E144">
    <cfRule type="cellIs" dxfId="2" priority="48" operator="greaterThan">
      <formula>2</formula>
    </cfRule>
  </conditionalFormatting>
  <conditionalFormatting sqref="B559:D560 B535:F536 B510:F511 B478:E478 B449:F449 B421:F421 B338:G351 B371:I384 B292:H333 B182:F222 B149:F176 B84:E84 B103:F130 B53:F82 B30:F47 B4:F28 L273:P273 B227:G254 B260:K287">
    <cfRule type="cellIs" dxfId="1" priority="47" operator="greaterThan">
      <formula>12</formula>
    </cfRule>
  </conditionalFormatting>
  <conditionalFormatting sqref="D771">
    <cfRule type="cellIs" dxfId="0" priority="1" operator="greaterThan">
      <formula>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9" sqref="C9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4" spans="2:7">
      <c r="B4" s="195" t="s">
        <v>70</v>
      </c>
      <c r="C4" s="195"/>
      <c r="D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162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57" customHeight="1">
      <c r="B8" s="112" t="s">
        <v>65</v>
      </c>
      <c r="C8" s="113">
        <v>162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48" customHeight="1">
      <c r="B9" s="113" t="s">
        <v>66</v>
      </c>
      <c r="C9" s="113">
        <v>58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4.75" customHeight="1">
      <c r="B10" s="112" t="s">
        <v>67</v>
      </c>
      <c r="C10" s="113">
        <v>220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48" customHeight="1">
      <c r="B11" s="113" t="s">
        <v>68</v>
      </c>
      <c r="C11" s="113">
        <f>SUM(C7:C10)</f>
        <v>602</v>
      </c>
      <c r="D11" s="113">
        <f>SUM(D7:D10)</f>
        <v>0</v>
      </c>
      <c r="E11" s="113">
        <f>SUM(E7:E10)</f>
        <v>0</v>
      </c>
      <c r="F11" s="114">
        <f>D11/C11*100</f>
        <v>0</v>
      </c>
      <c r="G11" s="114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10" sqref="D10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4" spans="2:7">
      <c r="B4" s="195" t="s">
        <v>71</v>
      </c>
      <c r="C4" s="195"/>
      <c r="D4" s="195"/>
      <c r="E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114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45">
      <c r="B8" s="112" t="s">
        <v>65</v>
      </c>
      <c r="C8" s="113">
        <v>114</v>
      </c>
      <c r="D8" s="113">
        <v>1</v>
      </c>
      <c r="E8" s="113">
        <v>0</v>
      </c>
      <c r="F8" s="114">
        <f>D8/C8*100</f>
        <v>0.8771929824561403</v>
      </c>
      <c r="G8" s="114">
        <f>E8/C8*100</f>
        <v>0</v>
      </c>
    </row>
    <row r="9" spans="2:7" ht="55.5" customHeight="1">
      <c r="B9" s="113" t="s">
        <v>66</v>
      </c>
      <c r="C9" s="113">
        <v>41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8.5" customHeight="1">
      <c r="B10" s="112" t="s">
        <v>67</v>
      </c>
      <c r="C10" s="113">
        <v>205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3.25" customHeight="1">
      <c r="B11" s="113" t="s">
        <v>68</v>
      </c>
      <c r="C11" s="113">
        <f>SUM(C7:C10)</f>
        <v>474</v>
      </c>
      <c r="D11" s="113">
        <f>SUM(D7:D10)</f>
        <v>1</v>
      </c>
      <c r="E11" s="113">
        <f>SUM(E7:E10)</f>
        <v>0</v>
      </c>
      <c r="F11" s="114">
        <f>D11/C11*100</f>
        <v>0.21097046413502107</v>
      </c>
      <c r="G11" s="114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E11" sqref="E11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4" spans="2:7">
      <c r="B4" s="195" t="s">
        <v>72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64.5" customHeight="1">
      <c r="B7" s="112" t="s">
        <v>64</v>
      </c>
      <c r="C7" s="113">
        <v>356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63" customHeight="1">
      <c r="B8" s="112" t="s">
        <v>65</v>
      </c>
      <c r="C8" s="113">
        <v>356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47.25" customHeight="1">
      <c r="B9" s="113" t="s">
        <v>66</v>
      </c>
      <c r="C9" s="113">
        <v>133</v>
      </c>
      <c r="D9" s="113">
        <v>0</v>
      </c>
      <c r="E9" s="113">
        <v>1</v>
      </c>
      <c r="F9" s="114">
        <f>D9/C9*100</f>
        <v>0</v>
      </c>
      <c r="G9" s="114">
        <f>E9/C9*100</f>
        <v>0.75187969924812026</v>
      </c>
    </row>
    <row r="10" spans="2:7" ht="57.75" customHeight="1">
      <c r="B10" s="112" t="s">
        <v>67</v>
      </c>
      <c r="C10" s="113">
        <v>400</v>
      </c>
      <c r="D10" s="113">
        <v>0</v>
      </c>
      <c r="E10" s="113">
        <v>0</v>
      </c>
      <c r="F10" s="114">
        <f>D10/C10*100</f>
        <v>0</v>
      </c>
      <c r="G10" s="114">
        <f>E10/C10*100</f>
        <v>0</v>
      </c>
    </row>
    <row r="11" spans="2:7" ht="56.25" customHeight="1">
      <c r="B11" s="113" t="s">
        <v>68</v>
      </c>
      <c r="C11" s="113">
        <f>SUM(C7:C10)</f>
        <v>1245</v>
      </c>
      <c r="D11" s="113">
        <f>SUM(D7:D10)</f>
        <v>0</v>
      </c>
      <c r="E11" s="113">
        <f>SUM(E7:E10)</f>
        <v>1</v>
      </c>
      <c r="F11" s="114">
        <f>D11/C11*100</f>
        <v>0</v>
      </c>
      <c r="G11" s="114">
        <f>E11/C11*100</f>
        <v>8.0321285140562249E-2</v>
      </c>
    </row>
  </sheetData>
  <mergeCells count="1"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11" sqref="D11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4" spans="2:7">
      <c r="B4" s="195" t="s">
        <v>73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182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57" customHeight="1">
      <c r="B8" s="112" t="s">
        <v>65</v>
      </c>
      <c r="C8" s="113">
        <v>182</v>
      </c>
      <c r="D8" s="113">
        <v>2</v>
      </c>
      <c r="E8" s="113">
        <v>3</v>
      </c>
      <c r="F8" s="114">
        <f>D8/C8*100</f>
        <v>1.098901098901099</v>
      </c>
      <c r="G8" s="114">
        <f>E8/C8*100</f>
        <v>1.6483516483516485</v>
      </c>
    </row>
    <row r="9" spans="2:7" ht="46.5" customHeight="1">
      <c r="B9" s="113" t="s">
        <v>66</v>
      </c>
      <c r="C9" s="113">
        <v>75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4.75" customHeight="1">
      <c r="B10" s="112" t="s">
        <v>67</v>
      </c>
      <c r="C10" s="113">
        <v>214</v>
      </c>
      <c r="D10" s="113">
        <v>1</v>
      </c>
      <c r="E10" s="113">
        <v>0</v>
      </c>
      <c r="F10" s="114">
        <f>D10/C10*100</f>
        <v>0.46728971962616817</v>
      </c>
      <c r="G10" s="114">
        <f>E10/C10*100</f>
        <v>0</v>
      </c>
    </row>
    <row r="11" spans="2:7" ht="51" customHeight="1">
      <c r="B11" s="113" t="s">
        <v>68</v>
      </c>
      <c r="C11" s="113">
        <f>SUM(C7:C10)</f>
        <v>653</v>
      </c>
      <c r="D11" s="113">
        <f>SUM(D7:D10)</f>
        <v>3</v>
      </c>
      <c r="E11" s="113">
        <f>SUM(E7:E10)</f>
        <v>3</v>
      </c>
      <c r="F11" s="114">
        <f>D11/C11*100</f>
        <v>0.45941807044410415</v>
      </c>
      <c r="G11" s="114">
        <f>E11/C11*100</f>
        <v>0.45941807044410415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11" sqref="E11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4" spans="2:7">
      <c r="B4" s="195" t="s">
        <v>74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169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58.5" customHeight="1">
      <c r="B8" s="112" t="s">
        <v>65</v>
      </c>
      <c r="C8" s="113">
        <v>169</v>
      </c>
      <c r="D8" s="113">
        <v>0</v>
      </c>
      <c r="E8" s="113">
        <v>0</v>
      </c>
      <c r="F8" s="114">
        <f>D8/C8*100</f>
        <v>0</v>
      </c>
      <c r="G8" s="114">
        <f>E8/C8*100</f>
        <v>0</v>
      </c>
    </row>
    <row r="9" spans="2:7" ht="51" customHeight="1">
      <c r="B9" s="113" t="s">
        <v>66</v>
      </c>
      <c r="C9" s="113">
        <v>70</v>
      </c>
      <c r="D9" s="113">
        <v>0</v>
      </c>
      <c r="E9" s="113">
        <v>0</v>
      </c>
      <c r="F9" s="114">
        <f>D9/C9*100</f>
        <v>0</v>
      </c>
      <c r="G9" s="114">
        <f>E9/C9*100</f>
        <v>0</v>
      </c>
    </row>
    <row r="10" spans="2:7" ht="54" customHeight="1">
      <c r="B10" s="112" t="s">
        <v>67</v>
      </c>
      <c r="C10" s="113">
        <v>196</v>
      </c>
      <c r="D10" s="113">
        <v>0</v>
      </c>
      <c r="E10" s="113">
        <v>3</v>
      </c>
      <c r="F10" s="114">
        <f>D10/C10*100</f>
        <v>0</v>
      </c>
      <c r="G10" s="114">
        <f>E10/C10*100</f>
        <v>1.5306122448979591</v>
      </c>
    </row>
    <row r="11" spans="2:7" ht="56.25" customHeight="1">
      <c r="B11" s="113" t="s">
        <v>68</v>
      </c>
      <c r="C11" s="113">
        <f>SUM(C7:C10)</f>
        <v>604</v>
      </c>
      <c r="D11" s="113">
        <f>SUM(D7:D10)</f>
        <v>0</v>
      </c>
      <c r="E11" s="113">
        <f>SUM(E7:E10)</f>
        <v>3</v>
      </c>
      <c r="F11" s="114">
        <f>D11/C11*100</f>
        <v>0</v>
      </c>
      <c r="G11" s="114">
        <f>E11/C11*100</f>
        <v>0.49668874172185434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11" sqref="E11"/>
    </sheetView>
  </sheetViews>
  <sheetFormatPr defaultRowHeight="15"/>
  <cols>
    <col min="2" max="2" width="14.28515625" customWidth="1"/>
    <col min="3" max="4" width="12" customWidth="1"/>
    <col min="5" max="5" width="11.85546875" customWidth="1"/>
    <col min="6" max="6" width="14" customWidth="1"/>
    <col min="7" max="7" width="14.7109375" customWidth="1"/>
  </cols>
  <sheetData>
    <row r="4" spans="2:7">
      <c r="B4" s="195" t="s">
        <v>75</v>
      </c>
      <c r="C4" s="195"/>
    </row>
    <row r="6" spans="2:7" ht="45">
      <c r="B6" s="110" t="s">
        <v>58</v>
      </c>
      <c r="C6" s="111" t="s">
        <v>59</v>
      </c>
      <c r="D6" s="111" t="s">
        <v>60</v>
      </c>
      <c r="E6" s="111" t="s">
        <v>61</v>
      </c>
      <c r="F6" s="111" t="s">
        <v>62</v>
      </c>
      <c r="G6" s="111" t="s">
        <v>63</v>
      </c>
    </row>
    <row r="7" spans="2:7" ht="45">
      <c r="B7" s="112" t="s">
        <v>64</v>
      </c>
      <c r="C7" s="113">
        <v>325</v>
      </c>
      <c r="D7" s="113">
        <v>0</v>
      </c>
      <c r="E7" s="113">
        <v>0</v>
      </c>
      <c r="F7" s="114">
        <f>D7/C7*100</f>
        <v>0</v>
      </c>
      <c r="G7" s="114">
        <f>E7/C7*100</f>
        <v>0</v>
      </c>
    </row>
    <row r="8" spans="2:7" ht="45">
      <c r="B8" s="112" t="s">
        <v>65</v>
      </c>
      <c r="C8" s="113">
        <v>325</v>
      </c>
      <c r="D8" s="113">
        <v>3</v>
      </c>
      <c r="E8" s="113">
        <v>0</v>
      </c>
      <c r="F8" s="114">
        <f>D8/C8*100</f>
        <v>0.92307692307692313</v>
      </c>
      <c r="G8" s="114">
        <f>E8/C8*100</f>
        <v>0</v>
      </c>
    </row>
    <row r="9" spans="2:7" ht="51" customHeight="1">
      <c r="B9" s="113" t="s">
        <v>66</v>
      </c>
      <c r="C9" s="113">
        <v>130</v>
      </c>
      <c r="D9" s="113">
        <v>1</v>
      </c>
      <c r="E9" s="113">
        <v>0</v>
      </c>
      <c r="F9" s="114">
        <f>D9/C9*100</f>
        <v>0.76923076923076927</v>
      </c>
      <c r="G9" s="114">
        <f>E9/C9*100</f>
        <v>0</v>
      </c>
    </row>
    <row r="10" spans="2:7" ht="51.75" customHeight="1">
      <c r="B10" s="112" t="s">
        <v>67</v>
      </c>
      <c r="C10" s="113">
        <v>442</v>
      </c>
      <c r="D10" s="113">
        <v>2</v>
      </c>
      <c r="E10" s="113">
        <v>8</v>
      </c>
      <c r="F10" s="114">
        <f>D10/C10*100</f>
        <v>0.45248868778280549</v>
      </c>
      <c r="G10" s="114">
        <f>E10/C10*100</f>
        <v>1.809954751131222</v>
      </c>
    </row>
    <row r="11" spans="2:7" ht="46.5" customHeight="1">
      <c r="B11" s="113" t="s">
        <v>68</v>
      </c>
      <c r="C11" s="113">
        <f>SUM(C7:C10)</f>
        <v>1222</v>
      </c>
      <c r="D11" s="113">
        <f>SUM(D7:D10)</f>
        <v>6</v>
      </c>
      <c r="E11" s="113">
        <f>SUM(E7:E10)</f>
        <v>8</v>
      </c>
      <c r="F11" s="114">
        <f>D11/C11*100</f>
        <v>0.49099836333878888</v>
      </c>
      <c r="G11" s="114">
        <f>E11/C11*100</f>
        <v>0.65466448445171854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113</vt:i4>
      </vt:variant>
    </vt:vector>
  </HeadingPairs>
  <TitlesOfParts>
    <vt:vector size="132" baseType="lpstr">
      <vt:lpstr>TP</vt:lpstr>
      <vt:lpstr>AV</vt:lpstr>
      <vt:lpstr>SV</vt:lpstr>
      <vt:lpstr>ACT Area 1 Summary</vt:lpstr>
      <vt:lpstr>ACT Area 2 Summary</vt:lpstr>
      <vt:lpstr>ACT Area 3 Summary</vt:lpstr>
      <vt:lpstr>ACT Area 4 Summary</vt:lpstr>
      <vt:lpstr>ACT Area 5 Summary</vt:lpstr>
      <vt:lpstr>ACT Area 6 Summary</vt:lpstr>
      <vt:lpstr>ACT Area 7 Summary</vt:lpstr>
      <vt:lpstr>ACT Area 8 Summary</vt:lpstr>
      <vt:lpstr>ACT Area 9 Summary</vt:lpstr>
      <vt:lpstr>ACT Area 10 Summary</vt:lpstr>
      <vt:lpstr>ACT Area 11 Summary</vt:lpstr>
      <vt:lpstr>ACT Area 12 Summary</vt:lpstr>
      <vt:lpstr>ACT Area 13 Summary</vt:lpstr>
      <vt:lpstr>ACT Area 17 Summary</vt:lpstr>
      <vt:lpstr>ACT Area 18 Summary</vt:lpstr>
      <vt:lpstr>ACT Area 19 Summary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142 ISO 6 0.5-um TP</vt:lpstr>
      <vt:lpstr>142 ISO 6 5.0-um TP</vt:lpstr>
      <vt:lpstr>142 ISO 5 0.5-um TP</vt:lpstr>
      <vt:lpstr>142 ISO 5 5.0-um TP</vt:lpstr>
      <vt:lpstr>157-158-159 ISO 6 0.5-um TP</vt:lpstr>
      <vt:lpstr>157-158-159 ISO 6 5.0-um TP</vt:lpstr>
      <vt:lpstr>157-158-159 ISO 7 0.5-um TP</vt:lpstr>
      <vt:lpstr>157-158-159 ISO 7 5.0-um TP</vt:lpstr>
      <vt:lpstr>153H 0.5-um TP</vt:lpstr>
      <vt:lpstr>153H 5.0-um TP</vt:lpstr>
      <vt:lpstr>153-154 0.5-um TP</vt:lpstr>
      <vt:lpstr>153-154 5.0-um TP</vt:lpstr>
      <vt:lpstr>152-156 0.5-um TP</vt:lpstr>
      <vt:lpstr>152-156 5.0-um TP</vt:lpstr>
      <vt:lpstr>133H 0.5-um TP</vt:lpstr>
      <vt:lpstr>133H 5.0-um TP</vt:lpstr>
      <vt:lpstr>132-133 0.5-um TP</vt:lpstr>
      <vt:lpstr>132-133 5.0-um TP</vt:lpstr>
      <vt:lpstr>131L 0.5-um TP</vt:lpstr>
      <vt:lpstr>131L 5.0-um TP</vt:lpstr>
      <vt:lpstr>130-131 0.5-um TP</vt:lpstr>
      <vt:lpstr>130-131 5.0-um TP</vt:lpstr>
      <vt:lpstr>127H 0.5-um TP</vt:lpstr>
      <vt:lpstr>127H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141T 0.5-um TP</vt:lpstr>
      <vt:lpstr>141T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135H 0.5-um TP</vt:lpstr>
      <vt:lpstr>135H 5.0-um TP</vt:lpstr>
      <vt:lpstr>134-135 0.5-um TP</vt:lpstr>
      <vt:lpstr>134-135 5.0-um TP</vt:lpstr>
      <vt:lpstr>129H 0.5-um</vt:lpstr>
      <vt:lpstr>129H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142 ISO 5 AV</vt:lpstr>
      <vt:lpstr>142 ISO 6 AV</vt:lpstr>
      <vt:lpstr>157-158-159 ISO 6 AV</vt:lpstr>
      <vt:lpstr>157-158-159 ISO 7 AV</vt:lpstr>
      <vt:lpstr>153H AV</vt:lpstr>
      <vt:lpstr>153-154 AV</vt:lpstr>
      <vt:lpstr>152-156 AV</vt:lpstr>
      <vt:lpstr>133H AV</vt:lpstr>
      <vt:lpstr>132-133 AV</vt:lpstr>
      <vt:lpstr>131H AV</vt:lpstr>
      <vt:lpstr>130-131 AV</vt:lpstr>
      <vt:lpstr>127H AV</vt:lpstr>
      <vt:lpstr>126-127 AV</vt:lpstr>
      <vt:lpstr>162-163-147B AV</vt:lpstr>
      <vt:lpstr>160-161 AV</vt:lpstr>
      <vt:lpstr>141 AV</vt:lpstr>
      <vt:lpstr>140-150-151 AV</vt:lpstr>
      <vt:lpstr>136-137 AV</vt:lpstr>
      <vt:lpstr>135H AV</vt:lpstr>
      <vt:lpstr>134-135 AV</vt:lpstr>
      <vt:lpstr>129H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142 ISO 6 SV</vt:lpstr>
      <vt:lpstr>142 ISO 5 SV</vt:lpstr>
      <vt:lpstr>157-158-159 ISO 6 SV</vt:lpstr>
      <vt:lpstr>157-158-159 ISO 7 FV</vt:lpstr>
      <vt:lpstr>157-158-159 ISO 7 SV</vt:lpstr>
      <vt:lpstr>157-158-159 ISO 8 SV</vt:lpstr>
      <vt:lpstr>153H SV</vt:lpstr>
      <vt:lpstr>153-154 FV</vt:lpstr>
      <vt:lpstr>153-154 SV</vt:lpstr>
      <vt:lpstr>152-156 FV</vt:lpstr>
      <vt:lpstr>152-156 SV</vt:lpstr>
      <vt:lpstr>133H SV</vt:lpstr>
      <vt:lpstr>132-133 FV</vt:lpstr>
      <vt:lpstr>132-133 SV</vt:lpstr>
      <vt:lpstr>131H SV</vt:lpstr>
      <vt:lpstr>130-131 FV</vt:lpstr>
      <vt:lpstr>130-131 SV</vt:lpstr>
      <vt:lpstr>127H SV</vt:lpstr>
      <vt:lpstr>126-127 FV</vt:lpstr>
      <vt:lpstr>126-127 SV</vt:lpstr>
      <vt:lpstr>162-163-147B SFV</vt:lpstr>
      <vt:lpstr>160-161SFV</vt:lpstr>
      <vt:lpstr>141 SFV</vt:lpstr>
      <vt:lpstr>140-150-151 SFV</vt:lpstr>
      <vt:lpstr>136-137 SFV</vt:lpstr>
      <vt:lpstr>135H SFV</vt:lpstr>
      <vt:lpstr>134-135 SFV</vt:lpstr>
      <vt:lpstr>129H SFV</vt:lpstr>
      <vt:lpstr>128-129 SFV</vt:lpstr>
      <vt:lpstr>119-138-139 SFV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cindy.pena</cp:lastModifiedBy>
  <cp:lastPrinted>2012-08-17T18:12:03Z</cp:lastPrinted>
  <dcterms:created xsi:type="dcterms:W3CDTF">2011-10-04T20:19:43Z</dcterms:created>
  <dcterms:modified xsi:type="dcterms:W3CDTF">2012-10-08T21:47:41Z</dcterms:modified>
</cp:coreProperties>
</file>